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1"/>
  </bookViews>
  <sheets>
    <sheet name="ogólne" sheetId="1" r:id="rId1"/>
    <sheet name="wiek,wyk,czas,staz" sheetId="2" r:id="rId2"/>
    <sheet name="zarej m-czne" sheetId="3" r:id="rId3"/>
  </sheets>
  <definedNames>
    <definedName name="_xlnm.Print_Area" localSheetId="0">'ogólne'!$A$1:$AC$20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<sst xmlns="http://schemas.openxmlformats.org/spreadsheetml/2006/main" count="196" uniqueCount="100">
  <si>
    <t>SYTUACJA BEZROBOCIA W POWIECIE TURECKIM STAN NA 28 LUTY 2007 R.</t>
  </si>
  <si>
    <t>Gmina</t>
  </si>
  <si>
    <t>Liczba bezrobo-tnych w przeliczeniu na 1000 mieszkań-ców</t>
  </si>
  <si>
    <t xml:space="preserve">Liczba bezrobotnych </t>
  </si>
  <si>
    <t>w tym:</t>
  </si>
  <si>
    <t>Wzrost / spadek 
bezrobo-tnych 
do 
pop. m-ca</t>
  </si>
  <si>
    <t xml:space="preserve">Zarejestro-wani poza ewidencją - poszukujący pracy </t>
  </si>
  <si>
    <t>z prawem 
do zasiłku</t>
  </si>
  <si>
    <t>Zamieszkali na wsi</t>
  </si>
  <si>
    <t>Długotrwale bezrobotni</t>
  </si>
  <si>
    <t>do 25 roku życia</t>
  </si>
  <si>
    <t>powyżej 50 roku życia</t>
  </si>
  <si>
    <t>bez kwalifikacji zawodowych</t>
  </si>
  <si>
    <t>do 12 m-cy od ukończenia szkoły</t>
  </si>
  <si>
    <t>samotnie wychowujący przynajmniej 
1 dziecko</t>
  </si>
  <si>
    <t>niepełno-sprawni</t>
  </si>
  <si>
    <t>niepełno-
sprawni</t>
  </si>
  <si>
    <t>ogółem</t>
  </si>
  <si>
    <t>kobiety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</si>
  <si>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</si>
  <si>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</si>
  <si>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</si>
  <si>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</si>
  <si>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</si>
  <si>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</si>
  <si>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</si>
  <si>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</si>
  <si>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</si>
  <si>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</si>
  <si>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t>Wyszczególnienie</t>
  </si>
  <si>
    <t>Stopa bezrobocia</t>
  </si>
  <si>
    <t>31.12.2006</t>
  </si>
  <si>
    <t>31.01.2007</t>
  </si>
  <si>
    <t>wzrost / spadek</t>
  </si>
  <si>
    <t>Polska</t>
  </si>
  <si>
    <t>Województwo Wielkopolskie</t>
  </si>
  <si>
    <t>Powiat Turecki</t>
  </si>
  <si>
    <t>Bezrobotni według wieku, wykształcenia, stażu 
i czasu pozostawania bez pracy według stanu na 28 luty 2007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</si>
  <si>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</si>
  <si>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</si>
  <si>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</si>
  <si>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</si>
  <si>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</si>
  <si>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</si>
  <si>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</si>
  <si>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</si>
  <si>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</si>
  <si>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</si>
  <si>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</si>
  <si>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</si>
  <si>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</si>
  <si>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</si>
  <si>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</si>
  <si>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</si>
  <si>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</si>
  <si>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</si>
  <si>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</si>
  <si>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</si>
  <si>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</si>
  <si>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</si>
  <si>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</si>
  <si>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</si>
  <si>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</si>
  <si>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</si>
  <si>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</si>
  <si>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</si>
  <si>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</si>
  <si>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</si>
  <si>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</si>
  <si>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</si>
  <si>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</si>
  <si>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</si>
  <si>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</si>
  <si>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</si>
  <si>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</si>
  <si>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</si>
  <si>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</si>
  <si>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</si>
  <si>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</si>
  <si>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LUTY2007</t>
  </si>
  <si>
    <t>Bezrobotni zarejestrowani</t>
  </si>
  <si>
    <t>Bezrobotni
wyrejestrowani</t>
  </si>
  <si>
    <t>Liczba bezrobotnych</t>
  </si>
  <si>
    <t>Liczba ofert pracy</t>
  </si>
  <si>
    <t>Podjęli pracę</t>
  </si>
  <si>
    <t>prace społecznie użyteczne</t>
  </si>
  <si>
    <t>Przyg. Zawod</t>
  </si>
  <si>
    <t>staż</t>
  </si>
  <si>
    <t>szkolenie</t>
  </si>
  <si>
    <t>Niepotwier-dzenie gotowości</t>
  </si>
  <si>
    <t>niesubsydio-wanej</t>
  </si>
  <si>
    <t>interwencyjną</t>
  </si>
  <si>
    <t>publiczną</t>
  </si>
  <si>
    <t>jednorazowe środki na dział.</t>
  </si>
  <si>
    <t>niepełnosp</t>
  </si>
  <si>
    <t>Niesub-sydiowane</t>
  </si>
  <si>
    <t>o</t>
  </si>
  <si>
    <t>k</t>
  </si>
  <si>
    <t>Oferty  z poza naszego powiatu</t>
  </si>
  <si>
    <r>
      <t xml:space="preserve">Liczba mieszkań-ców
</t>
    </r>
    <r>
      <rPr>
        <i/>
        <sz val="10"/>
        <rFont val="Arial CE"/>
        <family val="2"/>
      </rPr>
      <t>dane telefo-niczne z UG
stan na 28.02.2007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</si>
</sst>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%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0"/>
    <numFmt numFmtId="174" formatCode="0.000000"/>
    <numFmt numFmtId="175" formatCode="0.0000000"/>
    <numFmt numFmtId="176" formatCode="0.00000000"/>
    <numFmt numFmtId="177" formatCode="#,##0_ ;\-#,##0\ "/>
  </numFmts>
  <fonts count="21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i/>
      <sz val="16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3" fontId="10" fillId="0" borderId="12" xfId="0" applyNumberFormat="1" applyFont="1" applyFill="1" applyBorder="1" applyAlignment="1" applyProtection="1">
      <alignment horizontal="center" vertical="center"/>
      <protection locked="0"/>
    </xf>
    <xf numFmtId="164" fontId="10" fillId="0" borderId="13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 applyProtection="1">
      <alignment horizontal="center" vertical="center"/>
      <protection locked="0"/>
    </xf>
    <xf numFmtId="3" fontId="10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3" fontId="10" fillId="2" borderId="18" xfId="0" applyNumberFormat="1" applyFont="1" applyFill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9" fillId="0" borderId="21" xfId="0" applyFont="1" applyFill="1" applyBorder="1" applyAlignment="1">
      <alignment horizontal="left" vertical="center" wrapText="1"/>
    </xf>
    <xf numFmtId="3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3" fontId="10" fillId="2" borderId="27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left" vertical="center" wrapText="1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3" fontId="10" fillId="2" borderId="21" xfId="0" applyNumberFormat="1" applyFont="1" applyFill="1" applyBorder="1" applyAlignment="1" applyProtection="1">
      <alignment horizontal="center" vertical="center"/>
      <protection locked="0"/>
    </xf>
    <xf numFmtId="3" fontId="10" fillId="2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0" fillId="2" borderId="28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3" fontId="10" fillId="2" borderId="28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0" fillId="2" borderId="29" xfId="0" applyNumberFormat="1" applyFont="1" applyFill="1" applyBorder="1" applyAlignment="1">
      <alignment horizontal="center" vertical="center"/>
    </xf>
    <xf numFmtId="3" fontId="10" fillId="2" borderId="3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8" fontId="0" fillId="0" borderId="14" xfId="0" applyNumberFormat="1" applyBorder="1" applyAlignment="1" applyProtection="1">
      <alignment horizontal="center" vertical="center"/>
      <protection locked="0"/>
    </xf>
    <xf numFmtId="168" fontId="0" fillId="0" borderId="23" xfId="0" applyNumberFormat="1" applyBorder="1" applyAlignment="1" applyProtection="1">
      <alignment horizontal="center" vertical="center"/>
      <protection locked="0"/>
    </xf>
    <xf numFmtId="168" fontId="7" fillId="3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18">
      <alignment/>
      <protection/>
    </xf>
    <xf numFmtId="0" fontId="0" fillId="0" borderId="31" xfId="18" applyFont="1" applyFill="1" applyBorder="1" applyAlignment="1">
      <alignment horizontal="center" vertical="center" wrapText="1"/>
      <protection/>
    </xf>
    <xf numFmtId="0" fontId="0" fillId="0" borderId="32" xfId="18" applyFill="1" applyBorder="1" applyAlignment="1">
      <alignment horizontal="center" vertical="center"/>
      <protection/>
    </xf>
    <xf numFmtId="0" fontId="0" fillId="0" borderId="32" xfId="18" applyFont="1" applyFill="1" applyBorder="1" applyAlignment="1">
      <alignment horizontal="center" vertical="center"/>
      <protection/>
    </xf>
    <xf numFmtId="0" fontId="0" fillId="0" borderId="32" xfId="18" applyFont="1" applyFill="1" applyBorder="1" applyAlignment="1">
      <alignment horizontal="center" vertical="center" wrapText="1"/>
      <protection/>
    </xf>
    <xf numFmtId="0" fontId="0" fillId="0" borderId="33" xfId="18" applyFont="1" applyFill="1" applyBorder="1" applyAlignment="1">
      <alignment horizontal="center" vertical="center" wrapText="1"/>
      <protection/>
    </xf>
    <xf numFmtId="0" fontId="0" fillId="0" borderId="34" xfId="18" applyFill="1" applyBorder="1" applyAlignment="1">
      <alignment horizontal="center" vertical="center"/>
      <protection/>
    </xf>
    <xf numFmtId="0" fontId="0" fillId="0" borderId="32" xfId="18" applyFill="1" applyBorder="1" applyAlignment="1">
      <alignment horizontal="center" vertical="center" wrapText="1"/>
      <protection/>
    </xf>
    <xf numFmtId="0" fontId="14" fillId="0" borderId="32" xfId="18" applyFont="1" applyFill="1" applyBorder="1" applyAlignment="1">
      <alignment horizontal="center" vertical="center" wrapText="1"/>
      <protection/>
    </xf>
    <xf numFmtId="0" fontId="0" fillId="0" borderId="33" xfId="18" applyFill="1" applyBorder="1" applyAlignment="1">
      <alignment horizontal="center" vertical="center" wrapText="1"/>
      <protection/>
    </xf>
    <xf numFmtId="0" fontId="15" fillId="0" borderId="35" xfId="18" applyFont="1" applyBorder="1" applyAlignment="1">
      <alignment horizontal="left" vertical="center"/>
      <protection/>
    </xf>
    <xf numFmtId="0" fontId="15" fillId="0" borderId="36" xfId="18" applyFont="1" applyFill="1" applyBorder="1" applyAlignment="1" applyProtection="1">
      <alignment horizontal="center" vertical="center"/>
      <protection/>
    </xf>
    <xf numFmtId="0" fontId="15" fillId="0" borderId="37" xfId="18" applyFont="1" applyBorder="1" applyAlignment="1" applyProtection="1">
      <alignment horizontal="center" vertical="center"/>
      <protection locked="0"/>
    </xf>
    <xf numFmtId="0" fontId="15" fillId="0" borderId="38" xfId="18" applyFont="1" applyBorder="1" applyAlignment="1" applyProtection="1">
      <alignment horizontal="center" vertical="center"/>
      <protection locked="0"/>
    </xf>
    <xf numFmtId="0" fontId="15" fillId="0" borderId="39" xfId="18" applyFont="1" applyBorder="1" applyAlignment="1" applyProtection="1">
      <alignment horizontal="center" vertical="center"/>
      <protection locked="0"/>
    </xf>
    <xf numFmtId="0" fontId="15" fillId="0" borderId="40" xfId="18" applyFont="1" applyBorder="1" applyAlignment="1" applyProtection="1">
      <alignment horizontal="center" vertical="center"/>
      <protection locked="0"/>
    </xf>
    <xf numFmtId="0" fontId="15" fillId="0" borderId="41" xfId="18" applyFont="1" applyBorder="1" applyAlignment="1" applyProtection="1">
      <alignment horizontal="center" vertical="center"/>
      <protection locked="0"/>
    </xf>
    <xf numFmtId="0" fontId="15" fillId="0" borderId="42" xfId="18" applyFont="1" applyBorder="1" applyAlignment="1" applyProtection="1">
      <alignment horizontal="center" vertical="center"/>
      <protection locked="0"/>
    </xf>
    <xf numFmtId="0" fontId="16" fillId="0" borderId="0" xfId="18" applyFont="1">
      <alignment/>
      <protection/>
    </xf>
    <xf numFmtId="0" fontId="16" fillId="0" borderId="0" xfId="18" applyFont="1" applyAlignment="1">
      <alignment horizontal="center" vertical="center"/>
      <protection/>
    </xf>
    <xf numFmtId="0" fontId="17" fillId="4" borderId="43" xfId="18" applyFont="1" applyFill="1" applyBorder="1" applyAlignment="1">
      <alignment horizontal="left" vertical="center"/>
      <protection/>
    </xf>
    <xf numFmtId="0" fontId="17" fillId="0" borderId="44" xfId="18" applyFont="1" applyFill="1" applyBorder="1" applyAlignment="1" applyProtection="1">
      <alignment horizontal="center" vertical="center"/>
      <protection/>
    </xf>
    <xf numFmtId="0" fontId="17" fillId="4" borderId="45" xfId="18" applyFont="1" applyFill="1" applyBorder="1" applyAlignment="1" applyProtection="1">
      <alignment horizontal="center" vertical="center"/>
      <protection locked="0"/>
    </xf>
    <xf numFmtId="0" fontId="17" fillId="4" borderId="46" xfId="18" applyFont="1" applyFill="1" applyBorder="1" applyAlignment="1" applyProtection="1">
      <alignment horizontal="center" vertical="center"/>
      <protection locked="0"/>
    </xf>
    <xf numFmtId="0" fontId="17" fillId="4" borderId="47" xfId="18" applyFont="1" applyFill="1" applyBorder="1" applyAlignment="1" applyProtection="1">
      <alignment horizontal="center" vertical="center"/>
      <protection locked="0"/>
    </xf>
    <xf numFmtId="0" fontId="17" fillId="4" borderId="48" xfId="18" applyFont="1" applyFill="1" applyBorder="1" applyAlignment="1" applyProtection="1">
      <alignment horizontal="center" vertical="center"/>
      <protection locked="0"/>
    </xf>
    <xf numFmtId="0" fontId="9" fillId="0" borderId="0" xfId="18" applyFont="1">
      <alignment/>
      <protection/>
    </xf>
    <xf numFmtId="0" fontId="9" fillId="0" borderId="0" xfId="18" applyFont="1" applyAlignment="1">
      <alignment horizontal="center" vertical="center"/>
      <protection/>
    </xf>
    <xf numFmtId="0" fontId="15" fillId="0" borderId="49" xfId="18" applyFont="1" applyBorder="1" applyAlignment="1">
      <alignment horizontal="left" vertical="center"/>
      <protection/>
    </xf>
    <xf numFmtId="0" fontId="15" fillId="0" borderId="50" xfId="18" applyFont="1" applyFill="1" applyBorder="1" applyAlignment="1" applyProtection="1">
      <alignment horizontal="center" vertical="center"/>
      <protection/>
    </xf>
    <xf numFmtId="0" fontId="15" fillId="0" borderId="51" xfId="18" applyFont="1" applyBorder="1" applyAlignment="1" applyProtection="1">
      <alignment horizontal="center" vertical="center"/>
      <protection locked="0"/>
    </xf>
    <xf numFmtId="0" fontId="15" fillId="0" borderId="52" xfId="18" applyFont="1" applyBorder="1" applyAlignment="1" applyProtection="1">
      <alignment horizontal="center" vertical="center"/>
      <protection locked="0"/>
    </xf>
    <xf numFmtId="0" fontId="15" fillId="0" borderId="53" xfId="18" applyFont="1" applyBorder="1" applyAlignment="1" applyProtection="1">
      <alignment horizontal="center" vertical="center"/>
      <protection locked="0"/>
    </xf>
    <xf numFmtId="0" fontId="15" fillId="0" borderId="54" xfId="18" applyFont="1" applyBorder="1" applyAlignment="1" applyProtection="1">
      <alignment horizontal="center" vertical="center"/>
      <protection locked="0"/>
    </xf>
    <xf numFmtId="0" fontId="17" fillId="4" borderId="55" xfId="18" applyFont="1" applyFill="1" applyBorder="1" applyAlignment="1">
      <alignment horizontal="left" vertical="center"/>
      <protection/>
    </xf>
    <xf numFmtId="0" fontId="17" fillId="4" borderId="56" xfId="18" applyFont="1" applyFill="1" applyBorder="1" applyAlignment="1" applyProtection="1">
      <alignment horizontal="center" vertical="center"/>
      <protection locked="0"/>
    </xf>
    <xf numFmtId="0" fontId="17" fillId="4" borderId="57" xfId="18" applyFont="1" applyFill="1" applyBorder="1" applyAlignment="1" applyProtection="1">
      <alignment horizontal="center" vertical="center"/>
      <protection locked="0"/>
    </xf>
    <xf numFmtId="0" fontId="17" fillId="4" borderId="58" xfId="18" applyFont="1" applyFill="1" applyBorder="1" applyAlignment="1" applyProtection="1">
      <alignment horizontal="center" vertical="center"/>
      <protection locked="0"/>
    </xf>
    <xf numFmtId="0" fontId="17" fillId="4" borderId="59" xfId="18" applyFont="1" applyFill="1" applyBorder="1" applyAlignment="1" applyProtection="1">
      <alignment horizontal="center" vertical="center"/>
      <protection locked="0"/>
    </xf>
    <xf numFmtId="0" fontId="15" fillId="2" borderId="60" xfId="18" applyFont="1" applyFill="1" applyBorder="1" applyAlignment="1">
      <alignment horizontal="left" vertical="center" wrapText="1"/>
      <protection/>
    </xf>
    <xf numFmtId="3" fontId="15" fillId="2" borderId="61" xfId="18" applyNumberFormat="1" applyFont="1" applyFill="1" applyBorder="1" applyAlignment="1">
      <alignment horizontal="center" vertical="center"/>
      <protection/>
    </xf>
    <xf numFmtId="3" fontId="15" fillId="2" borderId="37" xfId="18" applyNumberFormat="1" applyFont="1" applyFill="1" applyBorder="1" applyAlignment="1">
      <alignment horizontal="center" vertical="center"/>
      <protection/>
    </xf>
    <xf numFmtId="3" fontId="15" fillId="2" borderId="38" xfId="18" applyNumberFormat="1" applyFont="1" applyFill="1" applyBorder="1" applyAlignment="1">
      <alignment horizontal="center" vertical="center"/>
      <protection/>
    </xf>
    <xf numFmtId="3" fontId="15" fillId="2" borderId="39" xfId="18" applyNumberFormat="1" applyFont="1" applyFill="1" applyBorder="1" applyAlignment="1">
      <alignment horizontal="center" vertical="center"/>
      <protection/>
    </xf>
    <xf numFmtId="3" fontId="15" fillId="2" borderId="62" xfId="18" applyNumberFormat="1" applyFont="1" applyFill="1" applyBorder="1" applyAlignment="1">
      <alignment horizontal="center" vertical="center"/>
      <protection/>
    </xf>
    <xf numFmtId="0" fontId="17" fillId="2" borderId="63" xfId="18" applyFont="1" applyFill="1" applyBorder="1" applyAlignment="1">
      <alignment horizontal="left" vertical="center"/>
      <protection/>
    </xf>
    <xf numFmtId="0" fontId="18" fillId="2" borderId="64" xfId="18" applyFont="1" applyFill="1" applyBorder="1" applyAlignment="1">
      <alignment horizontal="center" vertical="center"/>
      <protection/>
    </xf>
    <xf numFmtId="0" fontId="18" fillId="2" borderId="65" xfId="18" applyFont="1" applyFill="1" applyBorder="1" applyAlignment="1">
      <alignment horizontal="center" vertical="center"/>
      <protection/>
    </xf>
    <xf numFmtId="0" fontId="18" fillId="2" borderId="66" xfId="18" applyFont="1" applyFill="1" applyBorder="1" applyAlignment="1">
      <alignment horizontal="center" vertical="center"/>
      <protection/>
    </xf>
    <xf numFmtId="0" fontId="18" fillId="2" borderId="67" xfId="18" applyFont="1" applyFill="1" applyBorder="1" applyAlignment="1">
      <alignment horizontal="center" vertical="center"/>
      <protection/>
    </xf>
    <xf numFmtId="0" fontId="18" fillId="2" borderId="68" xfId="18" applyFont="1" applyFill="1" applyBorder="1" applyAlignment="1">
      <alignment horizontal="center" vertical="center"/>
      <protection/>
    </xf>
    <xf numFmtId="0" fontId="19" fillId="0" borderId="0" xfId="18" applyFont="1" applyBorder="1" applyAlignment="1">
      <alignment vertical="top"/>
      <protection/>
    </xf>
    <xf numFmtId="0" fontId="3" fillId="0" borderId="0" xfId="18" applyFont="1" applyBorder="1" applyAlignment="1">
      <alignment vertical="top"/>
      <protection/>
    </xf>
    <xf numFmtId="0" fontId="10" fillId="0" borderId="0" xfId="18" applyFont="1" applyFill="1" applyBorder="1" applyAlignment="1">
      <alignment vertical="center"/>
      <protection/>
    </xf>
    <xf numFmtId="0" fontId="10" fillId="0" borderId="31" xfId="18" applyFont="1" applyFill="1" applyBorder="1" applyAlignment="1">
      <alignment horizontal="center" vertical="center" wrapText="1"/>
      <protection/>
    </xf>
    <xf numFmtId="0" fontId="10" fillId="0" borderId="32" xfId="18" applyFont="1" applyFill="1" applyBorder="1" applyAlignment="1">
      <alignment horizontal="center" vertical="center" wrapText="1"/>
      <protection/>
    </xf>
    <xf numFmtId="0" fontId="10" fillId="0" borderId="33" xfId="18" applyFont="1" applyFill="1" applyBorder="1" applyAlignment="1">
      <alignment horizontal="center" vertical="center" wrapText="1"/>
      <protection/>
    </xf>
    <xf numFmtId="49" fontId="10" fillId="0" borderId="31" xfId="18" applyNumberFormat="1" applyFont="1" applyFill="1" applyBorder="1" applyAlignment="1">
      <alignment horizontal="center" vertical="center" wrapText="1"/>
      <protection/>
    </xf>
    <xf numFmtId="49" fontId="10" fillId="0" borderId="32" xfId="18" applyNumberFormat="1" applyFont="1" applyFill="1" applyBorder="1" applyAlignment="1">
      <alignment horizontal="center" vertical="center" wrapText="1"/>
      <protection/>
    </xf>
    <xf numFmtId="49" fontId="10" fillId="0" borderId="33" xfId="18" applyNumberFormat="1" applyFont="1" applyFill="1" applyBorder="1" applyAlignment="1">
      <alignment horizontal="center" vertical="center" wrapText="1"/>
      <protection/>
    </xf>
    <xf numFmtId="0" fontId="15" fillId="0" borderId="36" xfId="18" applyFont="1" applyBorder="1" applyAlignment="1" applyProtection="1">
      <alignment horizontal="center" vertical="center"/>
      <protection/>
    </xf>
    <xf numFmtId="0" fontId="15" fillId="0" borderId="69" xfId="18" applyFont="1" applyFill="1" applyBorder="1" applyAlignment="1" applyProtection="1">
      <alignment horizontal="center" vertical="center"/>
      <protection locked="0"/>
    </xf>
    <xf numFmtId="0" fontId="15" fillId="0" borderId="41" xfId="18" applyFont="1" applyFill="1" applyBorder="1" applyAlignment="1" applyProtection="1">
      <alignment horizontal="center" vertical="center"/>
      <protection locked="0"/>
    </xf>
    <xf numFmtId="0" fontId="15" fillId="0" borderId="70" xfId="18" applyFont="1" applyFill="1" applyBorder="1" applyAlignment="1" applyProtection="1">
      <alignment horizontal="center" vertical="center"/>
      <protection locked="0"/>
    </xf>
    <xf numFmtId="0" fontId="15" fillId="0" borderId="37" xfId="18" applyFont="1" applyFill="1" applyBorder="1" applyAlignment="1" applyProtection="1">
      <alignment horizontal="center" vertical="center"/>
      <protection locked="0"/>
    </xf>
    <xf numFmtId="0" fontId="15" fillId="0" borderId="38" xfId="18" applyFont="1" applyFill="1" applyBorder="1" applyAlignment="1" applyProtection="1">
      <alignment horizontal="center" vertical="center"/>
      <protection locked="0"/>
    </xf>
    <xf numFmtId="0" fontId="15" fillId="0" borderId="39" xfId="18" applyFont="1" applyFill="1" applyBorder="1" applyAlignment="1" applyProtection="1">
      <alignment horizontal="center" vertical="center"/>
      <protection locked="0"/>
    </xf>
    <xf numFmtId="3" fontId="16" fillId="0" borderId="0" xfId="18" applyNumberFormat="1" applyFont="1" applyAlignment="1">
      <alignment vertical="center"/>
      <protection/>
    </xf>
    <xf numFmtId="0" fontId="17" fillId="0" borderId="44" xfId="18" applyFont="1" applyBorder="1" applyAlignment="1" applyProtection="1">
      <alignment horizontal="center" vertical="center"/>
      <protection/>
    </xf>
    <xf numFmtId="0" fontId="17" fillId="0" borderId="45" xfId="18" applyFont="1" applyFill="1" applyBorder="1" applyAlignment="1" applyProtection="1">
      <alignment horizontal="center" vertical="center"/>
      <protection locked="0"/>
    </xf>
    <xf numFmtId="0" fontId="17" fillId="0" borderId="46" xfId="18" applyFont="1" applyFill="1" applyBorder="1" applyAlignment="1" applyProtection="1">
      <alignment horizontal="center" vertical="center"/>
      <protection locked="0"/>
    </xf>
    <xf numFmtId="0" fontId="17" fillId="0" borderId="71" xfId="18" applyFont="1" applyFill="1" applyBorder="1" applyAlignment="1" applyProtection="1">
      <alignment horizontal="center" vertical="center"/>
      <protection locked="0"/>
    </xf>
    <xf numFmtId="0" fontId="17" fillId="0" borderId="47" xfId="18" applyFont="1" applyFill="1" applyBorder="1" applyAlignment="1" applyProtection="1">
      <alignment horizontal="center" vertical="center"/>
      <protection locked="0"/>
    </xf>
    <xf numFmtId="3" fontId="9" fillId="0" borderId="0" xfId="18" applyNumberFormat="1" applyFont="1" applyAlignment="1">
      <alignment vertical="center"/>
      <protection/>
    </xf>
    <xf numFmtId="0" fontId="15" fillId="0" borderId="51" xfId="18" applyFont="1" applyFill="1" applyBorder="1" applyAlignment="1" applyProtection="1">
      <alignment horizontal="center" vertical="center"/>
      <protection locked="0"/>
    </xf>
    <xf numFmtId="0" fontId="15" fillId="0" borderId="52" xfId="18" applyFont="1" applyFill="1" applyBorder="1" applyAlignment="1" applyProtection="1">
      <alignment horizontal="center" vertical="center"/>
      <protection locked="0"/>
    </xf>
    <xf numFmtId="0" fontId="15" fillId="0" borderId="72" xfId="18" applyFont="1" applyFill="1" applyBorder="1" applyAlignment="1" applyProtection="1">
      <alignment horizontal="center" vertical="center"/>
      <protection locked="0"/>
    </xf>
    <xf numFmtId="0" fontId="15" fillId="0" borderId="53" xfId="18" applyFont="1" applyFill="1" applyBorder="1" applyAlignment="1" applyProtection="1">
      <alignment horizontal="center" vertical="center"/>
      <protection locked="0"/>
    </xf>
    <xf numFmtId="0" fontId="15" fillId="2" borderId="49" xfId="18" applyFont="1" applyFill="1" applyBorder="1" applyAlignment="1">
      <alignment horizontal="left" vertical="center" wrapText="1"/>
      <protection/>
    </xf>
    <xf numFmtId="3" fontId="15" fillId="2" borderId="50" xfId="18" applyNumberFormat="1" applyFont="1" applyFill="1" applyBorder="1" applyAlignment="1">
      <alignment horizontal="center" vertical="center"/>
      <protection/>
    </xf>
    <xf numFmtId="3" fontId="15" fillId="2" borderId="49" xfId="18" applyNumberFormat="1" applyFont="1" applyFill="1" applyBorder="1" applyAlignment="1">
      <alignment horizontal="center" vertical="center"/>
      <protection/>
    </xf>
    <xf numFmtId="3" fontId="15" fillId="2" borderId="52" xfId="18" applyNumberFormat="1" applyFont="1" applyFill="1" applyBorder="1" applyAlignment="1">
      <alignment horizontal="center" vertical="center"/>
      <protection/>
    </xf>
    <xf numFmtId="3" fontId="15" fillId="2" borderId="73" xfId="18" applyNumberFormat="1" applyFont="1" applyFill="1" applyBorder="1" applyAlignment="1">
      <alignment horizontal="center" vertical="center"/>
      <protection/>
    </xf>
    <xf numFmtId="3" fontId="15" fillId="2" borderId="74" xfId="18" applyNumberFormat="1" applyFont="1" applyFill="1" applyBorder="1" applyAlignment="1">
      <alignment horizontal="center" vertical="center"/>
      <protection/>
    </xf>
    <xf numFmtId="0" fontId="18" fillId="2" borderId="63" xfId="18" applyFont="1" applyFill="1" applyBorder="1" applyAlignment="1">
      <alignment horizontal="center" vertical="center"/>
      <protection/>
    </xf>
    <xf numFmtId="0" fontId="18" fillId="2" borderId="75" xfId="18" applyFont="1" applyFill="1" applyBorder="1" applyAlignment="1">
      <alignment horizontal="center" vertical="center"/>
      <protection/>
    </xf>
    <xf numFmtId="0" fontId="18" fillId="2" borderId="76" xfId="18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168" fontId="0" fillId="0" borderId="78" xfId="0" applyNumberFormat="1" applyBorder="1" applyAlignment="1" applyProtection="1">
      <alignment horizontal="center" vertical="center"/>
      <protection locked="0"/>
    </xf>
    <xf numFmtId="168" fontId="0" fillId="0" borderId="12" xfId="0" applyNumberFormat="1" applyBorder="1" applyAlignment="1" applyProtection="1">
      <alignment horizontal="center" vertical="center"/>
      <protection locked="0"/>
    </xf>
    <xf numFmtId="0" fontId="7" fillId="2" borderId="60" xfId="0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0" fillId="3" borderId="8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0" xfId="0" applyFont="1" applyBorder="1" applyAlignment="1">
      <alignment/>
    </xf>
    <xf numFmtId="0" fontId="7" fillId="0" borderId="23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/>
    </xf>
    <xf numFmtId="0" fontId="12" fillId="3" borderId="28" xfId="0" applyFont="1" applyFill="1" applyBorder="1" applyAlignment="1">
      <alignment/>
    </xf>
    <xf numFmtId="0" fontId="12" fillId="3" borderId="9" xfId="0" applyFont="1" applyFill="1" applyBorder="1" applyAlignment="1">
      <alignment/>
    </xf>
    <xf numFmtId="168" fontId="7" fillId="3" borderId="8" xfId="0" applyNumberFormat="1" applyFont="1" applyFill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168" fontId="7" fillId="3" borderId="83" xfId="0" applyNumberFormat="1" applyFont="1" applyFill="1" applyBorder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/>
    </xf>
    <xf numFmtId="168" fontId="0" fillId="0" borderId="26" xfId="0" applyNumberFormat="1" applyBorder="1" applyAlignment="1" applyProtection="1">
      <alignment horizontal="center" vertical="center"/>
      <protection locked="0"/>
    </xf>
    <xf numFmtId="168" fontId="0" fillId="0" borderId="22" xfId="0" applyNumberFormat="1" applyBorder="1" applyAlignment="1" applyProtection="1">
      <alignment horizontal="center" vertical="center"/>
      <protection locked="0"/>
    </xf>
    <xf numFmtId="168" fontId="7" fillId="3" borderId="9" xfId="0" applyNumberFormat="1" applyFont="1" applyFill="1" applyBorder="1" applyAlignment="1">
      <alignment horizontal="center" vertical="center"/>
    </xf>
    <xf numFmtId="168" fontId="0" fillId="0" borderId="13" xfId="0" applyNumberFormat="1" applyBorder="1" applyAlignment="1" applyProtection="1">
      <alignment horizontal="center" vertical="center"/>
      <protection locked="0"/>
    </xf>
    <xf numFmtId="168" fontId="0" fillId="0" borderId="82" xfId="0" applyNumberFormat="1" applyBorder="1" applyAlignment="1" applyProtection="1">
      <alignment horizontal="center" vertical="center"/>
      <protection locked="0"/>
    </xf>
    <xf numFmtId="168" fontId="7" fillId="0" borderId="25" xfId="0" applyNumberFormat="1" applyFont="1" applyFill="1" applyBorder="1" applyAlignment="1">
      <alignment horizontal="center" vertical="center"/>
    </xf>
    <xf numFmtId="168" fontId="7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wrapText="1"/>
    </xf>
    <xf numFmtId="0" fontId="0" fillId="2" borderId="29" xfId="0" applyFont="1" applyFill="1" applyBorder="1" applyAlignment="1">
      <alignment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0" xfId="0" applyBorder="1" applyAlignment="1">
      <alignment/>
    </xf>
    <xf numFmtId="168" fontId="7" fillId="0" borderId="87" xfId="0" applyNumberFormat="1" applyFont="1" applyFill="1" applyBorder="1" applyAlignment="1">
      <alignment horizontal="center" vertical="center"/>
    </xf>
    <xf numFmtId="168" fontId="7" fillId="0" borderId="15" xfId="0" applyNumberFormat="1" applyFont="1" applyFill="1" applyBorder="1" applyAlignment="1">
      <alignment horizontal="center" vertical="center"/>
    </xf>
    <xf numFmtId="0" fontId="4" fillId="0" borderId="4" xfId="18" applyFont="1" applyBorder="1" applyAlignment="1">
      <alignment horizontal="center" vertical="center" wrapText="1"/>
      <protection/>
    </xf>
    <xf numFmtId="0" fontId="13" fillId="0" borderId="4" xfId="18" applyFont="1" applyBorder="1" applyAlignment="1">
      <alignment horizontal="center" vertical="center" wrapText="1"/>
      <protection/>
    </xf>
    <xf numFmtId="0" fontId="10" fillId="0" borderId="62" xfId="18" applyFont="1" applyFill="1" applyBorder="1" applyAlignment="1">
      <alignment horizontal="center" vertical="center"/>
      <protection/>
    </xf>
    <xf numFmtId="0" fontId="10" fillId="0" borderId="38" xfId="18" applyFont="1" applyFill="1" applyBorder="1" applyAlignment="1">
      <alignment horizontal="center" vertical="center"/>
      <protection/>
    </xf>
    <xf numFmtId="0" fontId="10" fillId="0" borderId="39" xfId="18" applyFont="1" applyFill="1" applyBorder="1" applyAlignment="1">
      <alignment horizontal="center" vertical="center"/>
      <protection/>
    </xf>
    <xf numFmtId="0" fontId="10" fillId="0" borderId="18" xfId="18" applyFont="1" applyFill="1" applyBorder="1" applyAlignment="1">
      <alignment horizontal="center" vertical="center"/>
      <protection/>
    </xf>
    <xf numFmtId="0" fontId="10" fillId="0" borderId="88" xfId="18" applyFont="1" applyFill="1" applyBorder="1" applyAlignment="1">
      <alignment horizontal="center" vertical="center"/>
      <protection/>
    </xf>
    <xf numFmtId="0" fontId="0" fillId="0" borderId="18" xfId="18" applyFont="1" applyFill="1" applyBorder="1" applyAlignment="1">
      <alignment horizontal="center" vertical="center"/>
      <protection/>
    </xf>
    <xf numFmtId="0" fontId="0" fillId="0" borderId="88" xfId="18" applyFont="1" applyFill="1" applyBorder="1" applyAlignment="1">
      <alignment horizontal="center" vertical="center"/>
      <protection/>
    </xf>
    <xf numFmtId="0" fontId="10" fillId="0" borderId="60" xfId="18" applyFont="1" applyFill="1" applyBorder="1" applyAlignment="1">
      <alignment horizontal="center" vertical="center"/>
      <protection/>
    </xf>
    <xf numFmtId="0" fontId="10" fillId="0" borderId="79" xfId="18" applyFont="1" applyFill="1" applyBorder="1" applyAlignment="1">
      <alignment horizontal="center" vertical="center"/>
      <protection/>
    </xf>
    <xf numFmtId="0" fontId="10" fillId="0" borderId="80" xfId="18" applyFont="1" applyFill="1" applyBorder="1" applyAlignment="1">
      <alignment horizontal="center" vertical="center"/>
      <protection/>
    </xf>
    <xf numFmtId="0" fontId="10" fillId="0" borderId="84" xfId="18" applyFont="1" applyFill="1" applyBorder="1" applyAlignment="1">
      <alignment horizontal="center" vertical="center"/>
      <protection/>
    </xf>
    <xf numFmtId="0" fontId="10" fillId="0" borderId="83" xfId="18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8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Dane_statystyczn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7">
    <pageSetUpPr fitToPage="1"/>
  </sheetPr>
  <dimension ref="A1:AC20"/>
  <sheetViews>
    <sheetView zoomScale="75" zoomScaleNormal="75" workbookViewId="0" topLeftCell="A1">
      <selection activeCell="L6" sqref="L6"/>
    </sheetView>
  </sheetViews>
  <sheetFormatPr defaultColWidth="9.00390625" defaultRowHeight="12.75"/>
  <cols>
    <col min="1" max="1" width="23.625" style="0" customWidth="1"/>
    <col min="2" max="2" width="12.125" style="0" customWidth="1"/>
    <col min="3" max="3" width="12.75390625" style="0" customWidth="1"/>
    <col min="4" max="4" width="8.125" style="0" customWidth="1"/>
    <col min="5" max="5" width="8.125" style="0" hidden="1" customWidth="1"/>
    <col min="6" max="6" width="8.625" style="0" customWidth="1"/>
    <col min="7" max="24" width="7.00390625" style="0" customWidth="1"/>
    <col min="25" max="25" width="8.75390625" style="0" customWidth="1"/>
    <col min="26" max="29" width="7.00390625" style="0" customWidth="1"/>
  </cols>
  <sheetData>
    <row r="1" spans="1:29" ht="40.5" customHeight="1" thickBot="1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6"/>
      <c r="AA1" s="227"/>
      <c r="AB1" s="227"/>
      <c r="AC1" s="227"/>
    </row>
    <row r="2" spans="1:29" ht="25.5" customHeight="1">
      <c r="A2" s="230" t="s">
        <v>1</v>
      </c>
      <c r="B2" s="236" t="s">
        <v>99</v>
      </c>
      <c r="C2" s="239" t="s">
        <v>2</v>
      </c>
      <c r="D2" s="182" t="s">
        <v>3</v>
      </c>
      <c r="E2" s="183"/>
      <c r="F2" s="184"/>
      <c r="G2" s="202" t="s">
        <v>4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33" t="s">
        <v>5</v>
      </c>
      <c r="Z2" s="197" t="s">
        <v>6</v>
      </c>
      <c r="AA2" s="198"/>
      <c r="AB2" s="204" t="s">
        <v>4</v>
      </c>
      <c r="AC2" s="205"/>
    </row>
    <row r="3" spans="1:29" ht="57" customHeight="1">
      <c r="A3" s="231"/>
      <c r="B3" s="237"/>
      <c r="C3" s="240"/>
      <c r="D3" s="185"/>
      <c r="E3" s="186"/>
      <c r="F3" s="187"/>
      <c r="G3" s="188" t="s">
        <v>7</v>
      </c>
      <c r="H3" s="177"/>
      <c r="I3" s="195" t="s">
        <v>8</v>
      </c>
      <c r="J3" s="201"/>
      <c r="K3" s="176" t="s">
        <v>9</v>
      </c>
      <c r="L3" s="177"/>
      <c r="M3" s="195" t="s">
        <v>10</v>
      </c>
      <c r="N3" s="196"/>
      <c r="O3" s="195" t="s">
        <v>11</v>
      </c>
      <c r="P3" s="196"/>
      <c r="Q3" s="195" t="s">
        <v>12</v>
      </c>
      <c r="R3" s="196"/>
      <c r="S3" s="195" t="s">
        <v>13</v>
      </c>
      <c r="T3" s="196"/>
      <c r="U3" s="195" t="s">
        <v>14</v>
      </c>
      <c r="V3" s="196"/>
      <c r="W3" s="195" t="s">
        <v>15</v>
      </c>
      <c r="X3" s="201"/>
      <c r="Y3" s="234"/>
      <c r="Z3" s="199"/>
      <c r="AA3" s="200"/>
      <c r="AB3" s="191" t="s">
        <v>16</v>
      </c>
      <c r="AC3" s="192"/>
    </row>
    <row r="4" spans="1:29" ht="17.25" customHeight="1" thickBot="1">
      <c r="A4" s="232"/>
      <c r="B4" s="238"/>
      <c r="C4" s="241"/>
      <c r="D4" s="3" t="s">
        <v>17</v>
      </c>
      <c r="E4" s="4"/>
      <c r="F4" s="5" t="s">
        <v>18</v>
      </c>
      <c r="G4" s="6" t="s">
        <v>17</v>
      </c>
      <c r="H4" s="7" t="s">
        <v>18</v>
      </c>
      <c r="I4" s="8" t="s">
        <v>17</v>
      </c>
      <c r="J4" s="9" t="s">
        <v>18</v>
      </c>
      <c r="K4" s="8" t="s">
        <v>17</v>
      </c>
      <c r="L4" s="9" t="s">
        <v>18</v>
      </c>
      <c r="M4" s="10" t="s">
        <v>17</v>
      </c>
      <c r="N4" s="11" t="s">
        <v>18</v>
      </c>
      <c r="O4" s="9" t="s">
        <v>17</v>
      </c>
      <c r="P4" s="11" t="s">
        <v>18</v>
      </c>
      <c r="Q4" s="9" t="s">
        <v>17</v>
      </c>
      <c r="R4" s="11" t="s">
        <v>18</v>
      </c>
      <c r="S4" s="9" t="s">
        <v>17</v>
      </c>
      <c r="T4" s="11" t="s">
        <v>18</v>
      </c>
      <c r="U4" s="9" t="s">
        <v>17</v>
      </c>
      <c r="V4" s="11" t="s">
        <v>18</v>
      </c>
      <c r="W4" s="9" t="s">
        <v>17</v>
      </c>
      <c r="X4" s="11" t="s">
        <v>18</v>
      </c>
      <c r="Y4" s="235"/>
      <c r="Z4" s="12" t="s">
        <v>17</v>
      </c>
      <c r="AA4" s="13" t="s">
        <v>18</v>
      </c>
      <c r="AB4" s="14" t="s">
        <v>17</v>
      </c>
      <c r="AC4" s="15" t="s">
        <v>18</v>
      </c>
    </row>
    <row r="5" spans="1:29" s="28" customFormat="1" ht="30.75" customHeight="1">
      <c r="A5" s="16" t="s">
        <v>19</v>
      </c>
      <c r="B5" s="17">
        <v>30625</v>
      </c>
      <c r="C5" s="18">
        <f aca="true" t="shared" si="0" ref="C5:C14">D5*1000/B5</f>
        <v>65.50204081632653</v>
      </c>
      <c r="D5" s="19">
        <v>2006</v>
      </c>
      <c r="E5" s="20">
        <v>2082</v>
      </c>
      <c r="F5" s="21">
        <v>1261</v>
      </c>
      <c r="G5" s="22">
        <v>205</v>
      </c>
      <c r="H5" s="23">
        <v>100</v>
      </c>
      <c r="I5" s="23">
        <v>0</v>
      </c>
      <c r="J5" s="23">
        <v>0</v>
      </c>
      <c r="K5" s="23">
        <v>1351</v>
      </c>
      <c r="L5" s="23">
        <v>933</v>
      </c>
      <c r="M5" s="23">
        <v>434</v>
      </c>
      <c r="N5" s="24">
        <v>282</v>
      </c>
      <c r="O5" s="24">
        <v>274</v>
      </c>
      <c r="P5" s="24">
        <v>159</v>
      </c>
      <c r="Q5" s="23">
        <v>582</v>
      </c>
      <c r="R5" s="24">
        <v>390</v>
      </c>
      <c r="S5" s="23">
        <v>102</v>
      </c>
      <c r="T5" s="24">
        <v>78</v>
      </c>
      <c r="U5" s="23">
        <v>61</v>
      </c>
      <c r="V5" s="24">
        <v>59</v>
      </c>
      <c r="W5" s="23">
        <v>85</v>
      </c>
      <c r="X5" s="24">
        <v>45</v>
      </c>
      <c r="Y5" s="25">
        <f aca="true" t="shared" si="1" ref="Y5:Y14">D5-E5</f>
        <v>-76</v>
      </c>
      <c r="Z5" s="26">
        <v>82</v>
      </c>
      <c r="AA5" s="24">
        <v>45</v>
      </c>
      <c r="AB5" s="23">
        <v>42</v>
      </c>
      <c r="AC5" s="27">
        <v>16</v>
      </c>
    </row>
    <row r="6" spans="1:29" ht="30" customHeight="1">
      <c r="A6" s="29" t="s">
        <v>20</v>
      </c>
      <c r="B6" s="30">
        <v>6202</v>
      </c>
      <c r="C6" s="18">
        <f t="shared" si="0"/>
        <v>81.26410835214448</v>
      </c>
      <c r="D6" s="31">
        <v>504</v>
      </c>
      <c r="E6" s="32">
        <v>509</v>
      </c>
      <c r="F6" s="33">
        <v>285</v>
      </c>
      <c r="G6" s="34">
        <v>58</v>
      </c>
      <c r="H6" s="35">
        <v>16</v>
      </c>
      <c r="I6" s="35">
        <v>504</v>
      </c>
      <c r="J6" s="36">
        <v>285</v>
      </c>
      <c r="K6" s="36">
        <v>322</v>
      </c>
      <c r="L6" s="36">
        <v>199</v>
      </c>
      <c r="M6" s="36">
        <v>125</v>
      </c>
      <c r="N6" s="37">
        <v>76</v>
      </c>
      <c r="O6" s="37">
        <v>61</v>
      </c>
      <c r="P6" s="37">
        <v>20</v>
      </c>
      <c r="Q6" s="36">
        <v>202</v>
      </c>
      <c r="R6" s="37">
        <v>109</v>
      </c>
      <c r="S6" s="36">
        <v>26</v>
      </c>
      <c r="T6" s="37">
        <v>19</v>
      </c>
      <c r="U6" s="36">
        <v>7</v>
      </c>
      <c r="V6" s="37">
        <v>6</v>
      </c>
      <c r="W6" s="36">
        <v>8</v>
      </c>
      <c r="X6" s="37">
        <v>6</v>
      </c>
      <c r="Y6" s="38">
        <f t="shared" si="1"/>
        <v>-5</v>
      </c>
      <c r="Z6" s="39">
        <v>14</v>
      </c>
      <c r="AA6" s="40">
        <v>10</v>
      </c>
      <c r="AB6" s="35">
        <v>4</v>
      </c>
      <c r="AC6" s="41">
        <v>3</v>
      </c>
    </row>
    <row r="7" spans="1:29" ht="30" customHeight="1">
      <c r="A7" s="29" t="s">
        <v>21</v>
      </c>
      <c r="B7" s="30">
        <v>6511</v>
      </c>
      <c r="C7" s="18">
        <f t="shared" si="0"/>
        <v>66.50284134541545</v>
      </c>
      <c r="D7" s="31">
        <v>433</v>
      </c>
      <c r="E7" s="32">
        <v>436</v>
      </c>
      <c r="F7" s="33">
        <v>242</v>
      </c>
      <c r="G7" s="34">
        <v>37</v>
      </c>
      <c r="H7" s="35">
        <v>10</v>
      </c>
      <c r="I7" s="35">
        <v>297</v>
      </c>
      <c r="J7" s="36">
        <v>158</v>
      </c>
      <c r="K7" s="36">
        <v>291</v>
      </c>
      <c r="L7" s="36">
        <v>187</v>
      </c>
      <c r="M7" s="36">
        <v>133</v>
      </c>
      <c r="N7" s="37">
        <v>86</v>
      </c>
      <c r="O7" s="37">
        <v>58</v>
      </c>
      <c r="P7" s="37">
        <v>19</v>
      </c>
      <c r="Q7" s="36">
        <v>141</v>
      </c>
      <c r="R7" s="37">
        <v>76</v>
      </c>
      <c r="S7" s="36">
        <v>39</v>
      </c>
      <c r="T7" s="37">
        <v>25</v>
      </c>
      <c r="U7" s="36">
        <v>15</v>
      </c>
      <c r="V7" s="37">
        <v>15</v>
      </c>
      <c r="W7" s="36">
        <v>12</v>
      </c>
      <c r="X7" s="37">
        <v>7</v>
      </c>
      <c r="Y7" s="38">
        <f t="shared" si="1"/>
        <v>-3</v>
      </c>
      <c r="Z7" s="39">
        <v>6</v>
      </c>
      <c r="AA7" s="40">
        <v>3</v>
      </c>
      <c r="AB7" s="35">
        <v>0</v>
      </c>
      <c r="AC7" s="41">
        <v>0</v>
      </c>
    </row>
    <row r="8" spans="1:29" ht="30" customHeight="1">
      <c r="A8" s="29" t="s">
        <v>22</v>
      </c>
      <c r="B8" s="30">
        <v>5403</v>
      </c>
      <c r="C8" s="18">
        <f t="shared" si="0"/>
        <v>65.88932074773274</v>
      </c>
      <c r="D8" s="31">
        <v>356</v>
      </c>
      <c r="E8" s="32">
        <v>390</v>
      </c>
      <c r="F8" s="33">
        <v>199</v>
      </c>
      <c r="G8" s="34">
        <v>26</v>
      </c>
      <c r="H8" s="35">
        <v>7</v>
      </c>
      <c r="I8" s="35">
        <v>356</v>
      </c>
      <c r="J8" s="36">
        <v>199</v>
      </c>
      <c r="K8" s="36">
        <v>237</v>
      </c>
      <c r="L8" s="36">
        <v>152</v>
      </c>
      <c r="M8" s="36">
        <v>112</v>
      </c>
      <c r="N8" s="37">
        <v>69</v>
      </c>
      <c r="O8" s="37">
        <v>34</v>
      </c>
      <c r="P8" s="37">
        <v>16</v>
      </c>
      <c r="Q8" s="36">
        <v>98</v>
      </c>
      <c r="R8" s="37">
        <v>50</v>
      </c>
      <c r="S8" s="36">
        <v>26</v>
      </c>
      <c r="T8" s="37">
        <v>14</v>
      </c>
      <c r="U8" s="36">
        <v>5</v>
      </c>
      <c r="V8" s="37">
        <v>5</v>
      </c>
      <c r="W8" s="36">
        <v>6</v>
      </c>
      <c r="X8" s="37">
        <v>4</v>
      </c>
      <c r="Y8" s="38">
        <f t="shared" si="1"/>
        <v>-34</v>
      </c>
      <c r="Z8" s="39">
        <v>14</v>
      </c>
      <c r="AA8" s="40">
        <v>7</v>
      </c>
      <c r="AB8" s="35">
        <v>4</v>
      </c>
      <c r="AC8" s="41">
        <v>0</v>
      </c>
    </row>
    <row r="9" spans="1:29" ht="30" customHeight="1">
      <c r="A9" s="29" t="s">
        <v>23</v>
      </c>
      <c r="B9" s="30">
        <v>6500</v>
      </c>
      <c r="C9" s="18">
        <f t="shared" si="0"/>
        <v>56.15384615384615</v>
      </c>
      <c r="D9" s="31">
        <v>365</v>
      </c>
      <c r="E9" s="32">
        <v>367</v>
      </c>
      <c r="F9" s="33">
        <v>196</v>
      </c>
      <c r="G9" s="34">
        <v>51</v>
      </c>
      <c r="H9" s="35">
        <v>20</v>
      </c>
      <c r="I9" s="35">
        <v>365</v>
      </c>
      <c r="J9" s="36">
        <v>196</v>
      </c>
      <c r="K9" s="36">
        <v>224</v>
      </c>
      <c r="L9" s="36">
        <v>141</v>
      </c>
      <c r="M9" s="36">
        <v>114</v>
      </c>
      <c r="N9" s="37">
        <v>59</v>
      </c>
      <c r="O9" s="37">
        <v>44</v>
      </c>
      <c r="P9" s="37">
        <v>20</v>
      </c>
      <c r="Q9" s="36">
        <v>103</v>
      </c>
      <c r="R9" s="37">
        <v>61</v>
      </c>
      <c r="S9" s="36">
        <v>15</v>
      </c>
      <c r="T9" s="37">
        <v>7</v>
      </c>
      <c r="U9" s="36">
        <v>10</v>
      </c>
      <c r="V9" s="37">
        <v>10</v>
      </c>
      <c r="W9" s="36">
        <v>4</v>
      </c>
      <c r="X9" s="37">
        <v>3</v>
      </c>
      <c r="Y9" s="38">
        <f t="shared" si="1"/>
        <v>-2</v>
      </c>
      <c r="Z9" s="39">
        <v>12</v>
      </c>
      <c r="AA9" s="40">
        <v>6</v>
      </c>
      <c r="AB9" s="35">
        <v>4</v>
      </c>
      <c r="AC9" s="41">
        <v>3</v>
      </c>
    </row>
    <row r="10" spans="1:29" ht="30" customHeight="1">
      <c r="A10" s="42" t="s">
        <v>24</v>
      </c>
      <c r="B10" s="30">
        <v>4233</v>
      </c>
      <c r="C10" s="18">
        <f t="shared" si="0"/>
        <v>78.90385069690527</v>
      </c>
      <c r="D10" s="31">
        <v>334</v>
      </c>
      <c r="E10" s="32">
        <v>328</v>
      </c>
      <c r="F10" s="33">
        <v>220</v>
      </c>
      <c r="G10" s="43">
        <v>35</v>
      </c>
      <c r="H10" s="35">
        <v>17</v>
      </c>
      <c r="I10" s="35">
        <v>334</v>
      </c>
      <c r="J10" s="44">
        <v>220</v>
      </c>
      <c r="K10" s="44">
        <v>236</v>
      </c>
      <c r="L10" s="44">
        <v>166</v>
      </c>
      <c r="M10" s="44">
        <v>103</v>
      </c>
      <c r="N10" s="45">
        <v>74</v>
      </c>
      <c r="O10" s="45">
        <v>40</v>
      </c>
      <c r="P10" s="45">
        <v>20</v>
      </c>
      <c r="Q10" s="44">
        <v>94</v>
      </c>
      <c r="R10" s="45">
        <v>65</v>
      </c>
      <c r="S10" s="44">
        <v>20</v>
      </c>
      <c r="T10" s="45">
        <v>15</v>
      </c>
      <c r="U10" s="44">
        <v>1</v>
      </c>
      <c r="V10" s="45">
        <v>1</v>
      </c>
      <c r="W10" s="44">
        <v>7</v>
      </c>
      <c r="X10" s="45">
        <v>3</v>
      </c>
      <c r="Y10" s="38">
        <f t="shared" si="1"/>
        <v>6</v>
      </c>
      <c r="Z10" s="46">
        <v>9</v>
      </c>
      <c r="AA10" s="40">
        <v>5</v>
      </c>
      <c r="AB10" s="35">
        <v>0</v>
      </c>
      <c r="AC10" s="41">
        <v>0</v>
      </c>
    </row>
    <row r="11" spans="1:29" ht="30" customHeight="1">
      <c r="A11" s="42" t="s">
        <v>25</v>
      </c>
      <c r="B11" s="30">
        <v>10571</v>
      </c>
      <c r="C11" s="18">
        <f t="shared" si="0"/>
        <v>96.30120140005675</v>
      </c>
      <c r="D11" s="47">
        <v>1018</v>
      </c>
      <c r="E11" s="48">
        <v>1010</v>
      </c>
      <c r="F11" s="33">
        <v>609</v>
      </c>
      <c r="G11" s="43">
        <v>96</v>
      </c>
      <c r="H11" s="35">
        <v>36</v>
      </c>
      <c r="I11" s="35">
        <v>634</v>
      </c>
      <c r="J11" s="44">
        <v>361</v>
      </c>
      <c r="K11" s="44">
        <v>713</v>
      </c>
      <c r="L11" s="44">
        <v>164</v>
      </c>
      <c r="M11" s="44">
        <v>290</v>
      </c>
      <c r="N11" s="45">
        <v>178</v>
      </c>
      <c r="O11" s="45">
        <v>97</v>
      </c>
      <c r="P11" s="45">
        <v>44</v>
      </c>
      <c r="Q11" s="44">
        <v>262</v>
      </c>
      <c r="R11" s="45">
        <v>165</v>
      </c>
      <c r="S11" s="44">
        <v>41</v>
      </c>
      <c r="T11" s="45">
        <v>30</v>
      </c>
      <c r="U11" s="44">
        <v>15</v>
      </c>
      <c r="V11" s="45">
        <v>14</v>
      </c>
      <c r="W11" s="44">
        <v>6</v>
      </c>
      <c r="X11" s="45">
        <v>1</v>
      </c>
      <c r="Y11" s="38">
        <f t="shared" si="1"/>
        <v>8</v>
      </c>
      <c r="Z11" s="46">
        <v>17</v>
      </c>
      <c r="AA11" s="40">
        <v>10</v>
      </c>
      <c r="AB11" s="35">
        <v>4</v>
      </c>
      <c r="AC11" s="41">
        <v>3</v>
      </c>
    </row>
    <row r="12" spans="1:29" s="52" customFormat="1" ht="30" customHeight="1">
      <c r="A12" s="29" t="s">
        <v>26</v>
      </c>
      <c r="B12" s="30">
        <v>7790</v>
      </c>
      <c r="C12" s="18">
        <f t="shared" si="0"/>
        <v>61.874197689345316</v>
      </c>
      <c r="D12" s="31">
        <v>482</v>
      </c>
      <c r="E12" s="32">
        <v>506</v>
      </c>
      <c r="F12" s="33">
        <v>306</v>
      </c>
      <c r="G12" s="34">
        <v>63</v>
      </c>
      <c r="H12" s="49">
        <v>33</v>
      </c>
      <c r="I12" s="49">
        <v>482</v>
      </c>
      <c r="J12" s="36">
        <v>306</v>
      </c>
      <c r="K12" s="36">
        <v>284</v>
      </c>
      <c r="L12" s="36">
        <v>199</v>
      </c>
      <c r="M12" s="36">
        <v>121</v>
      </c>
      <c r="N12" s="37">
        <v>73</v>
      </c>
      <c r="O12" s="37">
        <v>53</v>
      </c>
      <c r="P12" s="37">
        <v>24</v>
      </c>
      <c r="Q12" s="36">
        <v>146</v>
      </c>
      <c r="R12" s="37">
        <v>83</v>
      </c>
      <c r="S12" s="36">
        <v>29</v>
      </c>
      <c r="T12" s="37">
        <v>24</v>
      </c>
      <c r="U12" s="36">
        <v>8</v>
      </c>
      <c r="V12" s="37">
        <v>7</v>
      </c>
      <c r="W12" s="36">
        <v>9</v>
      </c>
      <c r="X12" s="37">
        <v>4</v>
      </c>
      <c r="Y12" s="38">
        <f t="shared" si="1"/>
        <v>-24</v>
      </c>
      <c r="Z12" s="39">
        <v>10</v>
      </c>
      <c r="AA12" s="50">
        <v>3</v>
      </c>
      <c r="AB12" s="49">
        <v>3</v>
      </c>
      <c r="AC12" s="51">
        <v>1</v>
      </c>
    </row>
    <row r="13" spans="1:29" ht="30" customHeight="1">
      <c r="A13" s="42" t="s">
        <v>27</v>
      </c>
      <c r="B13" s="30">
        <v>7968</v>
      </c>
      <c r="C13" s="18">
        <f t="shared" si="0"/>
        <v>80.82329317269077</v>
      </c>
      <c r="D13" s="31">
        <v>644</v>
      </c>
      <c r="E13" s="32">
        <v>749</v>
      </c>
      <c r="F13" s="33">
        <v>377</v>
      </c>
      <c r="G13" s="43">
        <v>82</v>
      </c>
      <c r="H13" s="35">
        <v>23</v>
      </c>
      <c r="I13" s="35">
        <v>644</v>
      </c>
      <c r="J13" s="44">
        <v>377</v>
      </c>
      <c r="K13" s="44">
        <v>398</v>
      </c>
      <c r="L13" s="44">
        <v>269</v>
      </c>
      <c r="M13" s="44">
        <v>168</v>
      </c>
      <c r="N13" s="45">
        <v>90</v>
      </c>
      <c r="O13" s="45">
        <v>65</v>
      </c>
      <c r="P13" s="45">
        <v>32</v>
      </c>
      <c r="Q13" s="44">
        <v>200</v>
      </c>
      <c r="R13" s="45">
        <v>125</v>
      </c>
      <c r="S13" s="44">
        <v>30</v>
      </c>
      <c r="T13" s="45">
        <v>17</v>
      </c>
      <c r="U13" s="44">
        <v>9</v>
      </c>
      <c r="V13" s="45">
        <v>9</v>
      </c>
      <c r="W13" s="44">
        <v>14</v>
      </c>
      <c r="X13" s="45">
        <v>4</v>
      </c>
      <c r="Y13" s="38">
        <f t="shared" si="1"/>
        <v>-105</v>
      </c>
      <c r="Z13" s="46">
        <v>11</v>
      </c>
      <c r="AA13" s="40">
        <v>5</v>
      </c>
      <c r="AB13" s="35">
        <v>6</v>
      </c>
      <c r="AC13" s="41">
        <v>2</v>
      </c>
    </row>
    <row r="14" spans="1:29" ht="38.25" customHeight="1" thickBot="1">
      <c r="A14" s="53" t="s">
        <v>28</v>
      </c>
      <c r="B14" s="54">
        <f>SUM(B5:B13)</f>
        <v>85803</v>
      </c>
      <c r="C14" s="55">
        <f t="shared" si="0"/>
        <v>71.58257869771454</v>
      </c>
      <c r="D14" s="56">
        <f aca="true" t="shared" si="2" ref="D14:X14">D5+D12+D6+D7+D8+D9+D10+D11+D13</f>
        <v>6142</v>
      </c>
      <c r="E14" s="56">
        <f t="shared" si="2"/>
        <v>6377</v>
      </c>
      <c r="F14" s="57">
        <f t="shared" si="2"/>
        <v>3695</v>
      </c>
      <c r="G14" s="56">
        <f t="shared" si="2"/>
        <v>653</v>
      </c>
      <c r="H14" s="58">
        <f t="shared" si="2"/>
        <v>262</v>
      </c>
      <c r="I14" s="58">
        <f t="shared" si="2"/>
        <v>3616</v>
      </c>
      <c r="J14" s="58">
        <f t="shared" si="2"/>
        <v>2102</v>
      </c>
      <c r="K14" s="58">
        <f t="shared" si="2"/>
        <v>4056</v>
      </c>
      <c r="L14" s="58">
        <f t="shared" si="2"/>
        <v>2410</v>
      </c>
      <c r="M14" s="58">
        <f t="shared" si="2"/>
        <v>1600</v>
      </c>
      <c r="N14" s="58">
        <f t="shared" si="2"/>
        <v>987</v>
      </c>
      <c r="O14" s="58">
        <f t="shared" si="2"/>
        <v>726</v>
      </c>
      <c r="P14" s="58">
        <f t="shared" si="2"/>
        <v>354</v>
      </c>
      <c r="Q14" s="58">
        <f t="shared" si="2"/>
        <v>1828</v>
      </c>
      <c r="R14" s="58">
        <f t="shared" si="2"/>
        <v>1124</v>
      </c>
      <c r="S14" s="58">
        <f t="shared" si="2"/>
        <v>328</v>
      </c>
      <c r="T14" s="58">
        <f t="shared" si="2"/>
        <v>229</v>
      </c>
      <c r="U14" s="58">
        <f t="shared" si="2"/>
        <v>131</v>
      </c>
      <c r="V14" s="58">
        <f t="shared" si="2"/>
        <v>126</v>
      </c>
      <c r="W14" s="58">
        <f t="shared" si="2"/>
        <v>151</v>
      </c>
      <c r="X14" s="59">
        <f t="shared" si="2"/>
        <v>77</v>
      </c>
      <c r="Y14" s="60">
        <f t="shared" si="1"/>
        <v>-235</v>
      </c>
      <c r="Z14" s="54">
        <f>Z5+Z12+Z6+Z7+Z8+Z9+Z10+Z11+Z13</f>
        <v>175</v>
      </c>
      <c r="AA14" s="59">
        <f>AA5+AA12+AA6+AA7+AA8+AA9+AA10+AA11+AA13</f>
        <v>94</v>
      </c>
      <c r="AB14" s="58">
        <f>AB5+AB12+AB6+AB7+AB8+AB9+AB10+AB11+AB13</f>
        <v>67</v>
      </c>
      <c r="AC14" s="61">
        <f>AC5+AC12+AC6+AC7+AC8+AC9+AC10+AC11+AC13</f>
        <v>28</v>
      </c>
    </row>
    <row r="15" ht="13.5" thickBot="1"/>
    <row r="16" spans="1:24" ht="27" customHeight="1">
      <c r="A16" s="210" t="s">
        <v>29</v>
      </c>
      <c r="B16" s="211"/>
      <c r="C16" s="242" t="s">
        <v>30</v>
      </c>
      <c r="D16" s="243"/>
      <c r="E16" s="243"/>
      <c r="F16" s="243"/>
      <c r="G16" s="243"/>
      <c r="H16" s="243"/>
      <c r="I16" s="244"/>
      <c r="J16" s="62"/>
      <c r="K16" s="62"/>
      <c r="L16" s="62"/>
      <c r="M16" s="62"/>
      <c r="N16" s="63"/>
      <c r="O16" s="63"/>
      <c r="P16" s="63"/>
      <c r="Q16" s="62"/>
      <c r="R16" s="63"/>
      <c r="S16" s="62"/>
      <c r="T16" s="63"/>
      <c r="U16" s="62"/>
      <c r="V16" s="63"/>
      <c r="W16" s="62"/>
      <c r="X16" s="63"/>
    </row>
    <row r="17" spans="1:25" ht="36.75" customHeight="1" thickBot="1">
      <c r="A17" s="212"/>
      <c r="B17" s="213"/>
      <c r="C17" s="189" t="s">
        <v>31</v>
      </c>
      <c r="D17" s="190"/>
      <c r="E17" s="64"/>
      <c r="F17" s="178" t="s">
        <v>32</v>
      </c>
      <c r="G17" s="179"/>
      <c r="H17" s="193" t="s">
        <v>33</v>
      </c>
      <c r="I17" s="194"/>
      <c r="J17" s="65"/>
      <c r="K17" s="65"/>
      <c r="L17" s="65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52"/>
    </row>
    <row r="18" spans="1:24" ht="18.75" customHeight="1">
      <c r="A18" s="228" t="s">
        <v>34</v>
      </c>
      <c r="B18" s="229"/>
      <c r="C18" s="180">
        <v>14.9</v>
      </c>
      <c r="D18" s="181"/>
      <c r="E18" s="66"/>
      <c r="F18" s="221">
        <v>15.1</v>
      </c>
      <c r="G18" s="181"/>
      <c r="H18" s="245">
        <f>F18-C18</f>
        <v>0.1999999999999993</v>
      </c>
      <c r="I18" s="246"/>
      <c r="J18" s="65"/>
      <c r="K18" s="65"/>
      <c r="L18" s="65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ht="18.75" customHeight="1">
      <c r="A19" s="206" t="s">
        <v>35</v>
      </c>
      <c r="B19" s="207"/>
      <c r="C19" s="222">
        <v>11.8</v>
      </c>
      <c r="D19" s="219"/>
      <c r="E19" s="67"/>
      <c r="F19" s="218">
        <v>12</v>
      </c>
      <c r="G19" s="219"/>
      <c r="H19" s="223">
        <f>F19-C19</f>
        <v>0.1999999999999993</v>
      </c>
      <c r="I19" s="224"/>
      <c r="J19" s="65"/>
      <c r="K19" s="65"/>
      <c r="L19" s="65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5" ht="18.75" customHeight="1" thickBot="1">
      <c r="A20" s="208" t="s">
        <v>36</v>
      </c>
      <c r="B20" s="209"/>
      <c r="C20" s="216">
        <v>17.5</v>
      </c>
      <c r="D20" s="217"/>
      <c r="E20" s="68"/>
      <c r="F20" s="220">
        <v>17.9</v>
      </c>
      <c r="G20" s="217"/>
      <c r="H20" s="214">
        <f>F20-C20</f>
        <v>0.3999999999999986</v>
      </c>
      <c r="I20" s="215"/>
      <c r="J20" s="65"/>
      <c r="K20" s="65"/>
      <c r="L20" s="65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9"/>
    </row>
  </sheetData>
  <sheetProtection/>
  <mergeCells count="36">
    <mergeCell ref="A1:AC1"/>
    <mergeCell ref="A18:B18"/>
    <mergeCell ref="A2:A4"/>
    <mergeCell ref="Y2:Y4"/>
    <mergeCell ref="B2:B4"/>
    <mergeCell ref="C2:C4"/>
    <mergeCell ref="C16:I16"/>
    <mergeCell ref="H18:I18"/>
    <mergeCell ref="M3:N3"/>
    <mergeCell ref="O3:P3"/>
    <mergeCell ref="A19:B19"/>
    <mergeCell ref="A20:B20"/>
    <mergeCell ref="A16:B17"/>
    <mergeCell ref="H20:I20"/>
    <mergeCell ref="C20:D20"/>
    <mergeCell ref="F19:G19"/>
    <mergeCell ref="F20:G20"/>
    <mergeCell ref="F18:G18"/>
    <mergeCell ref="C19:D19"/>
    <mergeCell ref="H19:I19"/>
    <mergeCell ref="AB3:AC3"/>
    <mergeCell ref="H17:I17"/>
    <mergeCell ref="Q3:R3"/>
    <mergeCell ref="S3:T3"/>
    <mergeCell ref="Z2:AA3"/>
    <mergeCell ref="W3:X3"/>
    <mergeCell ref="G2:X2"/>
    <mergeCell ref="U3:V3"/>
    <mergeCell ref="AB2:AC2"/>
    <mergeCell ref="I3:J3"/>
    <mergeCell ref="K3:L3"/>
    <mergeCell ref="F17:G17"/>
    <mergeCell ref="C18:D18"/>
    <mergeCell ref="D2:F3"/>
    <mergeCell ref="G3:H3"/>
    <mergeCell ref="C17:D17"/>
  </mergeCells>
  <printOptions/>
  <pageMargins left="0" right="0" top="0.97" bottom="0.3937007874015748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P46"/>
  <sheetViews>
    <sheetView tabSelected="1" zoomScale="75" zoomScaleNormal="75" workbookViewId="0" topLeftCell="A1">
      <selection activeCell="F6" sqref="F6"/>
    </sheetView>
  </sheetViews>
  <sheetFormatPr defaultColWidth="9.00390625" defaultRowHeight="12.75"/>
  <cols>
    <col min="1" max="1" width="23.625" style="70" customWidth="1"/>
    <col min="2" max="16" width="9.75390625" style="70" customWidth="1"/>
    <col min="17" max="16384" width="9.125" style="70" customWidth="1"/>
  </cols>
  <sheetData>
    <row r="1" spans="1:13" ht="61.5" customHeight="1" thickBot="1">
      <c r="A1" s="247" t="s">
        <v>37</v>
      </c>
      <c r="B1" s="247"/>
      <c r="C1" s="247"/>
      <c r="D1" s="247"/>
      <c r="E1" s="247"/>
      <c r="F1" s="248"/>
      <c r="G1" s="248"/>
      <c r="H1" s="248"/>
      <c r="I1" s="248"/>
      <c r="J1" s="248"/>
      <c r="K1" s="248"/>
      <c r="L1" s="248"/>
      <c r="M1" s="248"/>
    </row>
    <row r="2" spans="1:13" ht="27" customHeight="1" thickBot="1">
      <c r="A2" s="252" t="s">
        <v>38</v>
      </c>
      <c r="B2" s="254" t="s">
        <v>39</v>
      </c>
      <c r="C2" s="256" t="s">
        <v>40</v>
      </c>
      <c r="D2" s="257"/>
      <c r="E2" s="257"/>
      <c r="F2" s="257"/>
      <c r="G2" s="257"/>
      <c r="H2" s="258"/>
      <c r="I2" s="249" t="s">
        <v>41</v>
      </c>
      <c r="J2" s="250"/>
      <c r="K2" s="250"/>
      <c r="L2" s="250"/>
      <c r="M2" s="251"/>
    </row>
    <row r="3" spans="1:13" ht="56.25" customHeight="1" thickBot="1">
      <c r="A3" s="253"/>
      <c r="B3" s="255"/>
      <c r="C3" s="71" t="s">
        <v>42</v>
      </c>
      <c r="D3" s="72" t="s">
        <v>43</v>
      </c>
      <c r="E3" s="73" t="s">
        <v>44</v>
      </c>
      <c r="F3" s="72" t="s">
        <v>45</v>
      </c>
      <c r="G3" s="74" t="s">
        <v>46</v>
      </c>
      <c r="H3" s="75" t="s">
        <v>47</v>
      </c>
      <c r="I3" s="76" t="s">
        <v>48</v>
      </c>
      <c r="J3" s="77" t="s">
        <v>49</v>
      </c>
      <c r="K3" s="78" t="s">
        <v>50</v>
      </c>
      <c r="L3" s="78" t="s">
        <v>51</v>
      </c>
      <c r="M3" s="79" t="s">
        <v>52</v>
      </c>
    </row>
    <row r="4" spans="1:16" s="88" customFormat="1" ht="27" customHeight="1">
      <c r="A4" s="80" t="s">
        <v>53</v>
      </c>
      <c r="B4" s="81">
        <f aca="true" t="shared" si="0" ref="B4:B21">C4+D4+E4+F4+G4+H4</f>
        <v>2006</v>
      </c>
      <c r="C4" s="82">
        <v>434</v>
      </c>
      <c r="D4" s="83">
        <v>598</v>
      </c>
      <c r="E4" s="83">
        <v>440</v>
      </c>
      <c r="F4" s="83">
        <v>462</v>
      </c>
      <c r="G4" s="83">
        <v>60</v>
      </c>
      <c r="H4" s="84">
        <v>12</v>
      </c>
      <c r="I4" s="85">
        <v>177</v>
      </c>
      <c r="J4" s="86">
        <v>484</v>
      </c>
      <c r="K4" s="86">
        <v>231</v>
      </c>
      <c r="L4" s="86">
        <v>546</v>
      </c>
      <c r="M4" s="87">
        <v>568</v>
      </c>
      <c r="P4" s="89">
        <f aca="true" t="shared" si="1" ref="P4:P23">I4+J4+K4+L4+M4</f>
        <v>2006</v>
      </c>
    </row>
    <row r="5" spans="1:16" s="96" customFormat="1" ht="17.25" customHeight="1">
      <c r="A5" s="90" t="s">
        <v>54</v>
      </c>
      <c r="B5" s="91">
        <f t="shared" si="0"/>
        <v>1271</v>
      </c>
      <c r="C5" s="92">
        <v>292</v>
      </c>
      <c r="D5" s="93">
        <v>393</v>
      </c>
      <c r="E5" s="93">
        <v>261</v>
      </c>
      <c r="F5" s="93">
        <v>298</v>
      </c>
      <c r="G5" s="93">
        <v>26</v>
      </c>
      <c r="H5" s="94">
        <v>1</v>
      </c>
      <c r="I5" s="95">
        <v>140</v>
      </c>
      <c r="J5" s="93">
        <v>354</v>
      </c>
      <c r="K5" s="93">
        <v>178</v>
      </c>
      <c r="L5" s="93">
        <v>291</v>
      </c>
      <c r="M5" s="94">
        <v>298</v>
      </c>
      <c r="P5" s="97">
        <f t="shared" si="1"/>
        <v>1261</v>
      </c>
    </row>
    <row r="6" spans="1:16" s="88" customFormat="1" ht="27" customHeight="1">
      <c r="A6" s="98" t="s">
        <v>55</v>
      </c>
      <c r="B6" s="99">
        <f t="shared" si="0"/>
        <v>504</v>
      </c>
      <c r="C6" s="100">
        <v>125</v>
      </c>
      <c r="D6" s="101">
        <v>157</v>
      </c>
      <c r="E6" s="101">
        <v>109</v>
      </c>
      <c r="F6" s="101">
        <v>90</v>
      </c>
      <c r="G6" s="101">
        <v>23</v>
      </c>
      <c r="H6" s="102">
        <v>0</v>
      </c>
      <c r="I6" s="103">
        <v>12</v>
      </c>
      <c r="J6" s="101">
        <v>80</v>
      </c>
      <c r="K6" s="101">
        <v>16</v>
      </c>
      <c r="L6" s="101">
        <v>169</v>
      </c>
      <c r="M6" s="102">
        <v>227</v>
      </c>
      <c r="P6" s="89">
        <f t="shared" si="1"/>
        <v>504</v>
      </c>
    </row>
    <row r="7" spans="1:16" s="96" customFormat="1" ht="17.25" customHeight="1">
      <c r="A7" s="90" t="s">
        <v>54</v>
      </c>
      <c r="B7" s="91">
        <f t="shared" si="0"/>
        <v>285</v>
      </c>
      <c r="C7" s="92">
        <v>76</v>
      </c>
      <c r="D7" s="93">
        <v>96</v>
      </c>
      <c r="E7" s="93">
        <v>69</v>
      </c>
      <c r="F7" s="93">
        <v>42</v>
      </c>
      <c r="G7" s="93">
        <v>2</v>
      </c>
      <c r="H7" s="94">
        <v>0</v>
      </c>
      <c r="I7" s="95">
        <v>9</v>
      </c>
      <c r="J7" s="93">
        <v>68</v>
      </c>
      <c r="K7" s="93">
        <v>15</v>
      </c>
      <c r="L7" s="93">
        <v>90</v>
      </c>
      <c r="M7" s="94">
        <v>103</v>
      </c>
      <c r="P7" s="97">
        <f t="shared" si="1"/>
        <v>285</v>
      </c>
    </row>
    <row r="8" spans="1:16" s="88" customFormat="1" ht="27" customHeight="1">
      <c r="A8" s="98" t="s">
        <v>56</v>
      </c>
      <c r="B8" s="99">
        <f t="shared" si="0"/>
        <v>433</v>
      </c>
      <c r="C8" s="100">
        <v>133</v>
      </c>
      <c r="D8" s="101">
        <v>122</v>
      </c>
      <c r="E8" s="101">
        <v>80</v>
      </c>
      <c r="F8" s="101">
        <v>75</v>
      </c>
      <c r="G8" s="101">
        <v>19</v>
      </c>
      <c r="H8" s="102">
        <v>4</v>
      </c>
      <c r="I8" s="103">
        <v>17</v>
      </c>
      <c r="J8" s="101">
        <v>95</v>
      </c>
      <c r="K8" s="101">
        <v>37</v>
      </c>
      <c r="L8" s="101">
        <v>142</v>
      </c>
      <c r="M8" s="102">
        <v>142</v>
      </c>
      <c r="P8" s="89">
        <f t="shared" si="1"/>
        <v>433</v>
      </c>
    </row>
    <row r="9" spans="1:16" s="96" customFormat="1" ht="17.25" customHeight="1">
      <c r="A9" s="90" t="s">
        <v>54</v>
      </c>
      <c r="B9" s="91">
        <f t="shared" si="0"/>
        <v>242</v>
      </c>
      <c r="C9" s="92">
        <v>86</v>
      </c>
      <c r="D9" s="93">
        <v>67</v>
      </c>
      <c r="E9" s="93">
        <v>47</v>
      </c>
      <c r="F9" s="93">
        <v>37</v>
      </c>
      <c r="G9" s="93">
        <v>4</v>
      </c>
      <c r="H9" s="94">
        <v>1</v>
      </c>
      <c r="I9" s="95">
        <v>14</v>
      </c>
      <c r="J9" s="93">
        <v>67</v>
      </c>
      <c r="K9" s="93">
        <v>29</v>
      </c>
      <c r="L9" s="93">
        <v>68</v>
      </c>
      <c r="M9" s="94">
        <v>64</v>
      </c>
      <c r="P9" s="97">
        <f t="shared" si="1"/>
        <v>242</v>
      </c>
    </row>
    <row r="10" spans="1:16" s="88" customFormat="1" ht="27" customHeight="1">
      <c r="A10" s="98" t="s">
        <v>57</v>
      </c>
      <c r="B10" s="99">
        <f t="shared" si="0"/>
        <v>356</v>
      </c>
      <c r="C10" s="100">
        <v>112</v>
      </c>
      <c r="D10" s="101">
        <v>117</v>
      </c>
      <c r="E10" s="101">
        <v>64</v>
      </c>
      <c r="F10" s="101">
        <v>54</v>
      </c>
      <c r="G10" s="101">
        <v>6</v>
      </c>
      <c r="H10" s="102">
        <v>3</v>
      </c>
      <c r="I10" s="103">
        <v>16</v>
      </c>
      <c r="J10" s="101">
        <v>78</v>
      </c>
      <c r="K10" s="101">
        <v>21</v>
      </c>
      <c r="L10" s="101">
        <v>120</v>
      </c>
      <c r="M10" s="102">
        <v>121</v>
      </c>
      <c r="P10" s="89">
        <f t="shared" si="1"/>
        <v>356</v>
      </c>
    </row>
    <row r="11" spans="1:16" s="96" customFormat="1" ht="17.25" customHeight="1">
      <c r="A11" s="90" t="s">
        <v>54</v>
      </c>
      <c r="B11" s="91">
        <f t="shared" si="0"/>
        <v>199</v>
      </c>
      <c r="C11" s="92">
        <v>69</v>
      </c>
      <c r="D11" s="93">
        <v>65</v>
      </c>
      <c r="E11" s="93">
        <v>31</v>
      </c>
      <c r="F11" s="93">
        <v>32</v>
      </c>
      <c r="G11" s="93">
        <v>2</v>
      </c>
      <c r="H11" s="94">
        <v>0</v>
      </c>
      <c r="I11" s="95">
        <v>10</v>
      </c>
      <c r="J11" s="93">
        <v>57</v>
      </c>
      <c r="K11" s="93">
        <v>16</v>
      </c>
      <c r="L11" s="93">
        <v>66</v>
      </c>
      <c r="M11" s="94">
        <v>50</v>
      </c>
      <c r="P11" s="97">
        <f t="shared" si="1"/>
        <v>199</v>
      </c>
    </row>
    <row r="12" spans="1:16" s="88" customFormat="1" ht="27" customHeight="1">
      <c r="A12" s="98" t="s">
        <v>58</v>
      </c>
      <c r="B12" s="99">
        <f t="shared" si="0"/>
        <v>365</v>
      </c>
      <c r="C12" s="100">
        <v>114</v>
      </c>
      <c r="D12" s="101">
        <v>108</v>
      </c>
      <c r="E12" s="101">
        <v>61</v>
      </c>
      <c r="F12" s="101">
        <v>71</v>
      </c>
      <c r="G12" s="101">
        <v>11</v>
      </c>
      <c r="H12" s="102">
        <v>0</v>
      </c>
      <c r="I12" s="103">
        <v>11</v>
      </c>
      <c r="J12" s="101">
        <v>63</v>
      </c>
      <c r="K12" s="101">
        <v>14</v>
      </c>
      <c r="L12" s="101">
        <v>137</v>
      </c>
      <c r="M12" s="102">
        <v>140</v>
      </c>
      <c r="P12" s="89">
        <f t="shared" si="1"/>
        <v>365</v>
      </c>
    </row>
    <row r="13" spans="1:16" s="96" customFormat="1" ht="17.25" customHeight="1">
      <c r="A13" s="90" t="s">
        <v>54</v>
      </c>
      <c r="B13" s="91">
        <f t="shared" si="0"/>
        <v>196</v>
      </c>
      <c r="C13" s="92">
        <v>59</v>
      </c>
      <c r="D13" s="93">
        <v>70</v>
      </c>
      <c r="E13" s="93">
        <v>32</v>
      </c>
      <c r="F13" s="93">
        <v>31</v>
      </c>
      <c r="G13" s="93">
        <v>4</v>
      </c>
      <c r="H13" s="94">
        <v>0</v>
      </c>
      <c r="I13" s="95">
        <v>8</v>
      </c>
      <c r="J13" s="93">
        <v>45</v>
      </c>
      <c r="K13" s="93">
        <v>11</v>
      </c>
      <c r="L13" s="93">
        <v>70</v>
      </c>
      <c r="M13" s="94">
        <v>62</v>
      </c>
      <c r="P13" s="97">
        <f t="shared" si="1"/>
        <v>196</v>
      </c>
    </row>
    <row r="14" spans="1:16" s="88" customFormat="1" ht="27" customHeight="1">
      <c r="A14" s="98" t="s">
        <v>59</v>
      </c>
      <c r="B14" s="99">
        <f t="shared" si="0"/>
        <v>334</v>
      </c>
      <c r="C14" s="100">
        <v>103</v>
      </c>
      <c r="D14" s="101">
        <v>94</v>
      </c>
      <c r="E14" s="101">
        <v>65</v>
      </c>
      <c r="F14" s="101">
        <v>56</v>
      </c>
      <c r="G14" s="101">
        <v>10</v>
      </c>
      <c r="H14" s="102">
        <v>6</v>
      </c>
      <c r="I14" s="103">
        <v>14</v>
      </c>
      <c r="J14" s="101">
        <v>70</v>
      </c>
      <c r="K14" s="101">
        <v>31</v>
      </c>
      <c r="L14" s="101">
        <v>119</v>
      </c>
      <c r="M14" s="102">
        <v>100</v>
      </c>
      <c r="P14" s="89">
        <f t="shared" si="1"/>
        <v>334</v>
      </c>
    </row>
    <row r="15" spans="1:16" s="96" customFormat="1" ht="17.25" customHeight="1">
      <c r="A15" s="90" t="s">
        <v>54</v>
      </c>
      <c r="B15" s="91">
        <f t="shared" si="0"/>
        <v>220</v>
      </c>
      <c r="C15" s="92">
        <v>74</v>
      </c>
      <c r="D15" s="93">
        <v>65</v>
      </c>
      <c r="E15" s="93">
        <v>44</v>
      </c>
      <c r="F15" s="93">
        <v>32</v>
      </c>
      <c r="G15" s="93">
        <v>5</v>
      </c>
      <c r="H15" s="94">
        <v>0</v>
      </c>
      <c r="I15" s="95">
        <v>13</v>
      </c>
      <c r="J15" s="93">
        <v>57</v>
      </c>
      <c r="K15" s="93">
        <v>25</v>
      </c>
      <c r="L15" s="93">
        <v>70</v>
      </c>
      <c r="M15" s="94">
        <v>55</v>
      </c>
      <c r="P15" s="97">
        <f t="shared" si="1"/>
        <v>220</v>
      </c>
    </row>
    <row r="16" spans="1:16" s="88" customFormat="1" ht="27" customHeight="1">
      <c r="A16" s="98" t="s">
        <v>60</v>
      </c>
      <c r="B16" s="99">
        <f t="shared" si="0"/>
        <v>1018</v>
      </c>
      <c r="C16" s="100">
        <v>290</v>
      </c>
      <c r="D16" s="101">
        <v>296</v>
      </c>
      <c r="E16" s="101">
        <v>221</v>
      </c>
      <c r="F16" s="101">
        <v>181</v>
      </c>
      <c r="G16" s="101">
        <v>22</v>
      </c>
      <c r="H16" s="102">
        <v>8</v>
      </c>
      <c r="I16" s="103">
        <v>49</v>
      </c>
      <c r="J16" s="101">
        <v>224</v>
      </c>
      <c r="K16" s="101">
        <v>51</v>
      </c>
      <c r="L16" s="101">
        <v>387</v>
      </c>
      <c r="M16" s="102">
        <v>307</v>
      </c>
      <c r="P16" s="89">
        <f t="shared" si="1"/>
        <v>1018</v>
      </c>
    </row>
    <row r="17" spans="1:16" s="96" customFormat="1" ht="17.25" customHeight="1">
      <c r="A17" s="90" t="s">
        <v>54</v>
      </c>
      <c r="B17" s="91">
        <f t="shared" si="0"/>
        <v>609</v>
      </c>
      <c r="C17" s="92">
        <v>178</v>
      </c>
      <c r="D17" s="93">
        <v>186</v>
      </c>
      <c r="E17" s="93">
        <v>136</v>
      </c>
      <c r="F17" s="93">
        <v>100</v>
      </c>
      <c r="G17" s="93">
        <v>9</v>
      </c>
      <c r="H17" s="94">
        <v>0</v>
      </c>
      <c r="I17" s="95">
        <v>40</v>
      </c>
      <c r="J17" s="93">
        <v>161</v>
      </c>
      <c r="K17" s="93">
        <v>45</v>
      </c>
      <c r="L17" s="93">
        <v>219</v>
      </c>
      <c r="M17" s="94">
        <v>144</v>
      </c>
      <c r="P17" s="97">
        <f t="shared" si="1"/>
        <v>609</v>
      </c>
    </row>
    <row r="18" spans="1:16" s="88" customFormat="1" ht="27" customHeight="1">
      <c r="A18" s="98" t="s">
        <v>61</v>
      </c>
      <c r="B18" s="99">
        <f t="shared" si="0"/>
        <v>482</v>
      </c>
      <c r="C18" s="100">
        <v>121</v>
      </c>
      <c r="D18" s="101">
        <v>156</v>
      </c>
      <c r="E18" s="101">
        <v>102</v>
      </c>
      <c r="F18" s="101">
        <v>81</v>
      </c>
      <c r="G18" s="101">
        <v>20</v>
      </c>
      <c r="H18" s="102">
        <v>2</v>
      </c>
      <c r="I18" s="103">
        <v>30</v>
      </c>
      <c r="J18" s="101">
        <v>121</v>
      </c>
      <c r="K18" s="101">
        <v>39</v>
      </c>
      <c r="L18" s="101">
        <v>136</v>
      </c>
      <c r="M18" s="102">
        <v>156</v>
      </c>
      <c r="P18" s="89">
        <f t="shared" si="1"/>
        <v>482</v>
      </c>
    </row>
    <row r="19" spans="1:16" s="96" customFormat="1" ht="17.25" customHeight="1">
      <c r="A19" s="90" t="s">
        <v>54</v>
      </c>
      <c r="B19" s="91">
        <f t="shared" si="0"/>
        <v>306</v>
      </c>
      <c r="C19" s="92">
        <v>73</v>
      </c>
      <c r="D19" s="93">
        <v>117</v>
      </c>
      <c r="E19" s="93">
        <v>69</v>
      </c>
      <c r="F19" s="93">
        <v>43</v>
      </c>
      <c r="G19" s="93">
        <v>4</v>
      </c>
      <c r="H19" s="94">
        <v>0</v>
      </c>
      <c r="I19" s="95">
        <v>26</v>
      </c>
      <c r="J19" s="93">
        <v>102</v>
      </c>
      <c r="K19" s="93">
        <v>31</v>
      </c>
      <c r="L19" s="93">
        <v>80</v>
      </c>
      <c r="M19" s="94">
        <v>67</v>
      </c>
      <c r="P19" s="97">
        <f t="shared" si="1"/>
        <v>306</v>
      </c>
    </row>
    <row r="20" spans="1:16" s="88" customFormat="1" ht="27" customHeight="1">
      <c r="A20" s="98" t="s">
        <v>62</v>
      </c>
      <c r="B20" s="99">
        <f t="shared" si="0"/>
        <v>644</v>
      </c>
      <c r="C20" s="100">
        <v>168</v>
      </c>
      <c r="D20" s="101">
        <v>187</v>
      </c>
      <c r="E20" s="101">
        <v>151</v>
      </c>
      <c r="F20" s="101">
        <v>115</v>
      </c>
      <c r="G20" s="101">
        <v>20</v>
      </c>
      <c r="H20" s="102">
        <v>3</v>
      </c>
      <c r="I20" s="103">
        <v>34</v>
      </c>
      <c r="J20" s="101">
        <v>101</v>
      </c>
      <c r="K20" s="101">
        <v>29</v>
      </c>
      <c r="L20" s="101">
        <v>254</v>
      </c>
      <c r="M20" s="102">
        <v>226</v>
      </c>
      <c r="P20" s="89">
        <f t="shared" si="1"/>
        <v>644</v>
      </c>
    </row>
    <row r="21" spans="1:16" s="96" customFormat="1" ht="17.25" customHeight="1" thickBot="1">
      <c r="A21" s="104" t="s">
        <v>54</v>
      </c>
      <c r="B21" s="91">
        <f t="shared" si="0"/>
        <v>377</v>
      </c>
      <c r="C21" s="105">
        <v>90</v>
      </c>
      <c r="D21" s="106">
        <v>120</v>
      </c>
      <c r="E21" s="106">
        <v>88</v>
      </c>
      <c r="F21" s="106">
        <v>71</v>
      </c>
      <c r="G21" s="106">
        <v>7</v>
      </c>
      <c r="H21" s="107">
        <v>1</v>
      </c>
      <c r="I21" s="108">
        <v>27</v>
      </c>
      <c r="J21" s="106">
        <v>65</v>
      </c>
      <c r="K21" s="106">
        <v>24</v>
      </c>
      <c r="L21" s="106">
        <v>141</v>
      </c>
      <c r="M21" s="107">
        <v>120</v>
      </c>
      <c r="P21" s="97">
        <f t="shared" si="1"/>
        <v>377</v>
      </c>
    </row>
    <row r="22" spans="1:16" s="88" customFormat="1" ht="30" customHeight="1">
      <c r="A22" s="109" t="s">
        <v>63</v>
      </c>
      <c r="B22" s="110">
        <f aca="true" t="shared" si="2" ref="B22:M22">B4+B6+B8+B10+B12+B14+B16+B18+B20</f>
        <v>6142</v>
      </c>
      <c r="C22" s="111">
        <f t="shared" si="2"/>
        <v>1600</v>
      </c>
      <c r="D22" s="112">
        <f t="shared" si="2"/>
        <v>1835</v>
      </c>
      <c r="E22" s="112">
        <f t="shared" si="2"/>
        <v>1293</v>
      </c>
      <c r="F22" s="112">
        <f t="shared" si="2"/>
        <v>1185</v>
      </c>
      <c r="G22" s="112">
        <f t="shared" si="2"/>
        <v>191</v>
      </c>
      <c r="H22" s="113">
        <f t="shared" si="2"/>
        <v>38</v>
      </c>
      <c r="I22" s="114">
        <f t="shared" si="2"/>
        <v>360</v>
      </c>
      <c r="J22" s="112">
        <f t="shared" si="2"/>
        <v>1316</v>
      </c>
      <c r="K22" s="112">
        <f t="shared" si="2"/>
        <v>469</v>
      </c>
      <c r="L22" s="112">
        <f t="shared" si="2"/>
        <v>2010</v>
      </c>
      <c r="M22" s="113">
        <f t="shared" si="2"/>
        <v>1987</v>
      </c>
      <c r="P22" s="89">
        <f t="shared" si="1"/>
        <v>6142</v>
      </c>
    </row>
    <row r="23" spans="1:16" s="96" customFormat="1" ht="17.25" customHeight="1" thickBot="1">
      <c r="A23" s="115" t="s">
        <v>54</v>
      </c>
      <c r="B23" s="116">
        <f aca="true" t="shared" si="3" ref="B23:M23">B5+B7+B9+B11+B13+B15+B17+B19+B21</f>
        <v>3705</v>
      </c>
      <c r="C23" s="117">
        <f t="shared" si="3"/>
        <v>997</v>
      </c>
      <c r="D23" s="118">
        <f t="shared" si="3"/>
        <v>1179</v>
      </c>
      <c r="E23" s="118">
        <f t="shared" si="3"/>
        <v>777</v>
      </c>
      <c r="F23" s="118">
        <f t="shared" si="3"/>
        <v>686</v>
      </c>
      <c r="G23" s="118">
        <f t="shared" si="3"/>
        <v>63</v>
      </c>
      <c r="H23" s="119">
        <f t="shared" si="3"/>
        <v>3</v>
      </c>
      <c r="I23" s="120">
        <f t="shared" si="3"/>
        <v>287</v>
      </c>
      <c r="J23" s="118">
        <f t="shared" si="3"/>
        <v>976</v>
      </c>
      <c r="K23" s="118">
        <f t="shared" si="3"/>
        <v>374</v>
      </c>
      <c r="L23" s="118">
        <f t="shared" si="3"/>
        <v>1095</v>
      </c>
      <c r="M23" s="119">
        <f t="shared" si="3"/>
        <v>963</v>
      </c>
      <c r="P23" s="97">
        <f t="shared" si="1"/>
        <v>3695</v>
      </c>
    </row>
    <row r="24" spans="1:2" ht="33" customHeight="1" thickBot="1">
      <c r="A24" s="121"/>
      <c r="B24" s="122"/>
    </row>
    <row r="25" spans="1:16" ht="27" customHeight="1" thickBot="1">
      <c r="A25" s="259" t="s">
        <v>38</v>
      </c>
      <c r="B25" s="252" t="s">
        <v>39</v>
      </c>
      <c r="C25" s="256" t="s">
        <v>64</v>
      </c>
      <c r="D25" s="257"/>
      <c r="E25" s="257"/>
      <c r="F25" s="257"/>
      <c r="G25" s="257"/>
      <c r="H25" s="257"/>
      <c r="I25" s="258"/>
      <c r="J25" s="256" t="s">
        <v>65</v>
      </c>
      <c r="K25" s="257"/>
      <c r="L25" s="257"/>
      <c r="M25" s="257"/>
      <c r="N25" s="257"/>
      <c r="O25" s="258"/>
      <c r="P25" s="123"/>
    </row>
    <row r="26" spans="1:15" ht="47.25" customHeight="1" thickBot="1">
      <c r="A26" s="260"/>
      <c r="B26" s="253"/>
      <c r="C26" s="124" t="s">
        <v>66</v>
      </c>
      <c r="D26" s="125" t="s">
        <v>67</v>
      </c>
      <c r="E26" s="125" t="s">
        <v>68</v>
      </c>
      <c r="F26" s="125" t="s">
        <v>69</v>
      </c>
      <c r="G26" s="125" t="s">
        <v>70</v>
      </c>
      <c r="H26" s="125" t="s">
        <v>71</v>
      </c>
      <c r="I26" s="126" t="s">
        <v>72</v>
      </c>
      <c r="J26" s="127" t="s">
        <v>73</v>
      </c>
      <c r="K26" s="128" t="s">
        <v>74</v>
      </c>
      <c r="L26" s="128" t="s">
        <v>75</v>
      </c>
      <c r="M26" s="128" t="s">
        <v>76</v>
      </c>
      <c r="N26" s="128" t="s">
        <v>77</v>
      </c>
      <c r="O26" s="129" t="s">
        <v>78</v>
      </c>
    </row>
    <row r="27" spans="1:16" s="88" customFormat="1" ht="27" customHeight="1">
      <c r="A27" s="80" t="s">
        <v>53</v>
      </c>
      <c r="B27" s="130">
        <f aca="true" t="shared" si="4" ref="B27:B44">C27+D27+E27+F27+G27+H27+I27</f>
        <v>2006</v>
      </c>
      <c r="C27" s="131">
        <v>245</v>
      </c>
      <c r="D27" s="132">
        <v>500</v>
      </c>
      <c r="E27" s="132">
        <v>317</v>
      </c>
      <c r="F27" s="132">
        <v>360</v>
      </c>
      <c r="G27" s="132">
        <v>208</v>
      </c>
      <c r="H27" s="132">
        <v>30</v>
      </c>
      <c r="I27" s="133">
        <v>346</v>
      </c>
      <c r="J27" s="134">
        <v>194</v>
      </c>
      <c r="K27" s="135">
        <v>340</v>
      </c>
      <c r="L27" s="135">
        <v>317</v>
      </c>
      <c r="M27" s="135">
        <v>246</v>
      </c>
      <c r="N27" s="135">
        <v>245</v>
      </c>
      <c r="O27" s="136">
        <v>664</v>
      </c>
      <c r="P27" s="137">
        <f aca="true" t="shared" si="5" ref="P27:P46">SUM(J27:O27)</f>
        <v>2006</v>
      </c>
    </row>
    <row r="28" spans="1:16" s="96" customFormat="1" ht="16.5" customHeight="1">
      <c r="A28" s="90" t="s">
        <v>54</v>
      </c>
      <c r="B28" s="138">
        <f t="shared" si="4"/>
        <v>1261</v>
      </c>
      <c r="C28" s="139">
        <v>168</v>
      </c>
      <c r="D28" s="140">
        <v>310</v>
      </c>
      <c r="E28" s="140">
        <v>191</v>
      </c>
      <c r="F28" s="140">
        <v>223</v>
      </c>
      <c r="G28" s="140">
        <v>113</v>
      </c>
      <c r="H28" s="140">
        <v>6</v>
      </c>
      <c r="I28" s="141">
        <v>250</v>
      </c>
      <c r="J28" s="139">
        <v>98</v>
      </c>
      <c r="K28" s="140">
        <v>167</v>
      </c>
      <c r="L28" s="140">
        <v>158</v>
      </c>
      <c r="M28" s="140">
        <v>160</v>
      </c>
      <c r="N28" s="140">
        <v>160</v>
      </c>
      <c r="O28" s="142">
        <v>518</v>
      </c>
      <c r="P28" s="143">
        <f t="shared" si="5"/>
        <v>1261</v>
      </c>
    </row>
    <row r="29" spans="1:16" s="88" customFormat="1" ht="27" customHeight="1">
      <c r="A29" s="98" t="s">
        <v>55</v>
      </c>
      <c r="B29" s="130">
        <f t="shared" si="4"/>
        <v>504</v>
      </c>
      <c r="C29" s="144">
        <v>61</v>
      </c>
      <c r="D29" s="145">
        <v>146</v>
      </c>
      <c r="E29" s="145">
        <v>93</v>
      </c>
      <c r="F29" s="145">
        <v>87</v>
      </c>
      <c r="G29" s="145">
        <v>35</v>
      </c>
      <c r="H29" s="145">
        <v>5</v>
      </c>
      <c r="I29" s="146">
        <v>77</v>
      </c>
      <c r="J29" s="144">
        <v>36</v>
      </c>
      <c r="K29" s="145">
        <v>71</v>
      </c>
      <c r="L29" s="145">
        <v>86</v>
      </c>
      <c r="M29" s="145">
        <v>67</v>
      </c>
      <c r="N29" s="145">
        <v>78</v>
      </c>
      <c r="O29" s="147">
        <v>166</v>
      </c>
      <c r="P29" s="137">
        <f t="shared" si="5"/>
        <v>504</v>
      </c>
    </row>
    <row r="30" spans="1:16" s="96" customFormat="1" ht="16.5" customHeight="1">
      <c r="A30" s="90" t="s">
        <v>54</v>
      </c>
      <c r="B30" s="138">
        <f t="shared" si="4"/>
        <v>285</v>
      </c>
      <c r="C30" s="139">
        <v>43</v>
      </c>
      <c r="D30" s="140">
        <v>84</v>
      </c>
      <c r="E30" s="140">
        <v>50</v>
      </c>
      <c r="F30" s="140">
        <v>44</v>
      </c>
      <c r="G30" s="140">
        <v>10</v>
      </c>
      <c r="H30" s="140">
        <v>1</v>
      </c>
      <c r="I30" s="141">
        <v>53</v>
      </c>
      <c r="J30" s="139">
        <v>13</v>
      </c>
      <c r="K30" s="140">
        <v>32</v>
      </c>
      <c r="L30" s="140">
        <v>40</v>
      </c>
      <c r="M30" s="140">
        <v>39</v>
      </c>
      <c r="N30" s="140">
        <v>39</v>
      </c>
      <c r="O30" s="142">
        <v>122</v>
      </c>
      <c r="P30" s="143">
        <f t="shared" si="5"/>
        <v>285</v>
      </c>
    </row>
    <row r="31" spans="1:16" s="88" customFormat="1" ht="27" customHeight="1">
      <c r="A31" s="98" t="s">
        <v>56</v>
      </c>
      <c r="B31" s="130">
        <f t="shared" si="4"/>
        <v>433</v>
      </c>
      <c r="C31" s="144">
        <v>36</v>
      </c>
      <c r="D31" s="145">
        <v>151</v>
      </c>
      <c r="E31" s="145">
        <v>65</v>
      </c>
      <c r="F31" s="145">
        <v>47</v>
      </c>
      <c r="G31" s="145">
        <v>27</v>
      </c>
      <c r="H31" s="145">
        <v>3</v>
      </c>
      <c r="I31" s="146">
        <v>104</v>
      </c>
      <c r="J31" s="144">
        <v>25</v>
      </c>
      <c r="K31" s="145">
        <v>77</v>
      </c>
      <c r="L31" s="145">
        <v>71</v>
      </c>
      <c r="M31" s="145">
        <v>56</v>
      </c>
      <c r="N31" s="145">
        <v>61</v>
      </c>
      <c r="O31" s="147">
        <v>143</v>
      </c>
      <c r="P31" s="137">
        <f t="shared" si="5"/>
        <v>433</v>
      </c>
    </row>
    <row r="32" spans="1:16" s="96" customFormat="1" ht="16.5" customHeight="1">
      <c r="A32" s="90" t="s">
        <v>54</v>
      </c>
      <c r="B32" s="138">
        <f t="shared" si="4"/>
        <v>242</v>
      </c>
      <c r="C32" s="139">
        <v>19</v>
      </c>
      <c r="D32" s="140">
        <v>89</v>
      </c>
      <c r="E32" s="140">
        <v>30</v>
      </c>
      <c r="F32" s="140">
        <v>25</v>
      </c>
      <c r="G32" s="140">
        <v>5</v>
      </c>
      <c r="H32" s="140">
        <v>0</v>
      </c>
      <c r="I32" s="141">
        <v>74</v>
      </c>
      <c r="J32" s="139">
        <v>13</v>
      </c>
      <c r="K32" s="140">
        <v>19</v>
      </c>
      <c r="L32" s="140">
        <v>23</v>
      </c>
      <c r="M32" s="140">
        <v>36</v>
      </c>
      <c r="N32" s="140">
        <v>42</v>
      </c>
      <c r="O32" s="142">
        <v>109</v>
      </c>
      <c r="P32" s="143">
        <f t="shared" si="5"/>
        <v>242</v>
      </c>
    </row>
    <row r="33" spans="1:16" s="88" customFormat="1" ht="27" customHeight="1">
      <c r="A33" s="98" t="s">
        <v>57</v>
      </c>
      <c r="B33" s="130">
        <f t="shared" si="4"/>
        <v>356</v>
      </c>
      <c r="C33" s="144">
        <v>45</v>
      </c>
      <c r="D33" s="145">
        <v>111</v>
      </c>
      <c r="E33" s="145">
        <v>56</v>
      </c>
      <c r="F33" s="145">
        <v>40</v>
      </c>
      <c r="G33" s="145">
        <v>17</v>
      </c>
      <c r="H33" s="145">
        <v>1</v>
      </c>
      <c r="I33" s="146">
        <v>86</v>
      </c>
      <c r="J33" s="144">
        <v>27</v>
      </c>
      <c r="K33" s="145">
        <v>32</v>
      </c>
      <c r="L33" s="145">
        <v>62</v>
      </c>
      <c r="M33" s="145">
        <v>59</v>
      </c>
      <c r="N33" s="145">
        <v>55</v>
      </c>
      <c r="O33" s="147">
        <v>121</v>
      </c>
      <c r="P33" s="137">
        <f t="shared" si="5"/>
        <v>356</v>
      </c>
    </row>
    <row r="34" spans="1:16" s="96" customFormat="1" ht="16.5" customHeight="1">
      <c r="A34" s="90" t="s">
        <v>54</v>
      </c>
      <c r="B34" s="138">
        <f t="shared" si="4"/>
        <v>199</v>
      </c>
      <c r="C34" s="139">
        <v>29</v>
      </c>
      <c r="D34" s="140">
        <v>59</v>
      </c>
      <c r="E34" s="140">
        <v>21</v>
      </c>
      <c r="F34" s="140">
        <v>23</v>
      </c>
      <c r="G34" s="140">
        <v>7</v>
      </c>
      <c r="H34" s="140">
        <v>0</v>
      </c>
      <c r="I34" s="141">
        <v>60</v>
      </c>
      <c r="J34" s="139">
        <v>12</v>
      </c>
      <c r="K34" s="140">
        <v>9</v>
      </c>
      <c r="L34" s="140">
        <v>23</v>
      </c>
      <c r="M34" s="140">
        <v>39</v>
      </c>
      <c r="N34" s="140">
        <v>36</v>
      </c>
      <c r="O34" s="142">
        <v>80</v>
      </c>
      <c r="P34" s="143">
        <f t="shared" si="5"/>
        <v>199</v>
      </c>
    </row>
    <row r="35" spans="1:16" s="88" customFormat="1" ht="27" customHeight="1">
      <c r="A35" s="98" t="s">
        <v>58</v>
      </c>
      <c r="B35" s="130">
        <f t="shared" si="4"/>
        <v>365</v>
      </c>
      <c r="C35" s="144">
        <v>39</v>
      </c>
      <c r="D35" s="145">
        <v>113</v>
      </c>
      <c r="E35" s="145">
        <v>60</v>
      </c>
      <c r="F35" s="145">
        <v>60</v>
      </c>
      <c r="G35" s="145">
        <v>32</v>
      </c>
      <c r="H35" s="145">
        <v>2</v>
      </c>
      <c r="I35" s="146">
        <v>59</v>
      </c>
      <c r="J35" s="144">
        <v>33</v>
      </c>
      <c r="K35" s="145">
        <v>65</v>
      </c>
      <c r="L35" s="145">
        <v>62</v>
      </c>
      <c r="M35" s="145">
        <v>48</v>
      </c>
      <c r="N35" s="145">
        <v>52</v>
      </c>
      <c r="O35" s="147">
        <v>105</v>
      </c>
      <c r="P35" s="137">
        <f t="shared" si="5"/>
        <v>365</v>
      </c>
    </row>
    <row r="36" spans="1:16" s="96" customFormat="1" ht="16.5" customHeight="1">
      <c r="A36" s="90" t="s">
        <v>54</v>
      </c>
      <c r="B36" s="138">
        <f t="shared" si="4"/>
        <v>196</v>
      </c>
      <c r="C36" s="139">
        <v>31</v>
      </c>
      <c r="D36" s="140">
        <v>57</v>
      </c>
      <c r="E36" s="140">
        <v>33</v>
      </c>
      <c r="F36" s="140">
        <v>29</v>
      </c>
      <c r="G36" s="140">
        <v>8</v>
      </c>
      <c r="H36" s="140">
        <v>1</v>
      </c>
      <c r="I36" s="141">
        <v>37</v>
      </c>
      <c r="J36" s="139">
        <v>12</v>
      </c>
      <c r="K36" s="140">
        <v>26</v>
      </c>
      <c r="L36" s="140">
        <v>25</v>
      </c>
      <c r="M36" s="140">
        <v>30</v>
      </c>
      <c r="N36" s="140">
        <v>35</v>
      </c>
      <c r="O36" s="142">
        <v>68</v>
      </c>
      <c r="P36" s="143">
        <f t="shared" si="5"/>
        <v>196</v>
      </c>
    </row>
    <row r="37" spans="1:16" s="88" customFormat="1" ht="27" customHeight="1">
      <c r="A37" s="98" t="s">
        <v>59</v>
      </c>
      <c r="B37" s="130">
        <f t="shared" si="4"/>
        <v>334</v>
      </c>
      <c r="C37" s="144">
        <v>42</v>
      </c>
      <c r="D37" s="145">
        <v>104</v>
      </c>
      <c r="E37" s="145">
        <v>52</v>
      </c>
      <c r="F37" s="145">
        <v>53</v>
      </c>
      <c r="G37" s="145">
        <v>19</v>
      </c>
      <c r="H37" s="145">
        <v>3</v>
      </c>
      <c r="I37" s="146">
        <v>61</v>
      </c>
      <c r="J37" s="144">
        <v>30</v>
      </c>
      <c r="K37" s="145">
        <v>47</v>
      </c>
      <c r="L37" s="145">
        <v>54</v>
      </c>
      <c r="M37" s="145">
        <v>40</v>
      </c>
      <c r="N37" s="145">
        <v>42</v>
      </c>
      <c r="O37" s="147">
        <v>121</v>
      </c>
      <c r="P37" s="137">
        <f t="shared" si="5"/>
        <v>334</v>
      </c>
    </row>
    <row r="38" spans="1:16" s="96" customFormat="1" ht="16.5" customHeight="1">
      <c r="A38" s="90" t="s">
        <v>54</v>
      </c>
      <c r="B38" s="138">
        <f t="shared" si="4"/>
        <v>220</v>
      </c>
      <c r="C38" s="139">
        <v>33</v>
      </c>
      <c r="D38" s="140">
        <v>69</v>
      </c>
      <c r="E38" s="140">
        <v>30</v>
      </c>
      <c r="F38" s="140">
        <v>31</v>
      </c>
      <c r="G38" s="140">
        <v>7</v>
      </c>
      <c r="H38" s="140">
        <v>1</v>
      </c>
      <c r="I38" s="141">
        <v>49</v>
      </c>
      <c r="J38" s="139">
        <v>14</v>
      </c>
      <c r="K38" s="140">
        <v>26</v>
      </c>
      <c r="L38" s="140">
        <v>35</v>
      </c>
      <c r="M38" s="140">
        <v>26</v>
      </c>
      <c r="N38" s="140">
        <v>26</v>
      </c>
      <c r="O38" s="142">
        <v>93</v>
      </c>
      <c r="P38" s="143">
        <f t="shared" si="5"/>
        <v>220</v>
      </c>
    </row>
    <row r="39" spans="1:16" s="88" customFormat="1" ht="27" customHeight="1">
      <c r="A39" s="98" t="s">
        <v>60</v>
      </c>
      <c r="B39" s="130">
        <f t="shared" si="4"/>
        <v>1018</v>
      </c>
      <c r="C39" s="144">
        <v>99</v>
      </c>
      <c r="D39" s="145">
        <v>315</v>
      </c>
      <c r="E39" s="145">
        <v>180</v>
      </c>
      <c r="F39" s="145">
        <v>163</v>
      </c>
      <c r="G39" s="145">
        <v>77</v>
      </c>
      <c r="H39" s="145">
        <v>9</v>
      </c>
      <c r="I39" s="146">
        <v>175</v>
      </c>
      <c r="J39" s="144">
        <v>79</v>
      </c>
      <c r="K39" s="145">
        <v>110</v>
      </c>
      <c r="L39" s="145">
        <v>176</v>
      </c>
      <c r="M39" s="145">
        <v>163</v>
      </c>
      <c r="N39" s="145">
        <v>146</v>
      </c>
      <c r="O39" s="147">
        <v>344</v>
      </c>
      <c r="P39" s="137">
        <f t="shared" si="5"/>
        <v>1018</v>
      </c>
    </row>
    <row r="40" spans="1:16" s="96" customFormat="1" ht="16.5" customHeight="1">
      <c r="A40" s="90" t="s">
        <v>54</v>
      </c>
      <c r="B40" s="138">
        <f t="shared" si="4"/>
        <v>609</v>
      </c>
      <c r="C40" s="139">
        <v>75</v>
      </c>
      <c r="D40" s="140">
        <v>187</v>
      </c>
      <c r="E40" s="140">
        <v>101</v>
      </c>
      <c r="F40" s="140">
        <v>93</v>
      </c>
      <c r="G40" s="140">
        <v>24</v>
      </c>
      <c r="H40" s="140">
        <v>3</v>
      </c>
      <c r="I40" s="141">
        <v>126</v>
      </c>
      <c r="J40" s="139">
        <v>36</v>
      </c>
      <c r="K40" s="140">
        <v>42</v>
      </c>
      <c r="L40" s="140">
        <v>84</v>
      </c>
      <c r="M40" s="140">
        <v>110</v>
      </c>
      <c r="N40" s="140">
        <v>81</v>
      </c>
      <c r="O40" s="142">
        <v>256</v>
      </c>
      <c r="P40" s="143">
        <f t="shared" si="5"/>
        <v>609</v>
      </c>
    </row>
    <row r="41" spans="1:16" s="88" customFormat="1" ht="27" customHeight="1">
      <c r="A41" s="98" t="s">
        <v>61</v>
      </c>
      <c r="B41" s="130">
        <f t="shared" si="4"/>
        <v>482</v>
      </c>
      <c r="C41" s="144">
        <v>69</v>
      </c>
      <c r="D41" s="145">
        <v>126</v>
      </c>
      <c r="E41" s="145">
        <v>72</v>
      </c>
      <c r="F41" s="145">
        <v>83</v>
      </c>
      <c r="G41" s="145">
        <v>37</v>
      </c>
      <c r="H41" s="145">
        <v>7</v>
      </c>
      <c r="I41" s="146">
        <v>88</v>
      </c>
      <c r="J41" s="144">
        <v>34</v>
      </c>
      <c r="K41" s="145">
        <v>79</v>
      </c>
      <c r="L41" s="145">
        <v>96</v>
      </c>
      <c r="M41" s="145">
        <v>89</v>
      </c>
      <c r="N41" s="145">
        <v>37</v>
      </c>
      <c r="O41" s="147">
        <v>147</v>
      </c>
      <c r="P41" s="137">
        <f t="shared" si="5"/>
        <v>482</v>
      </c>
    </row>
    <row r="42" spans="1:16" s="96" customFormat="1" ht="16.5" customHeight="1">
      <c r="A42" s="90" t="s">
        <v>54</v>
      </c>
      <c r="B42" s="138">
        <f t="shared" si="4"/>
        <v>306</v>
      </c>
      <c r="C42" s="139">
        <v>54</v>
      </c>
      <c r="D42" s="140">
        <v>69</v>
      </c>
      <c r="E42" s="140">
        <v>41</v>
      </c>
      <c r="F42" s="140">
        <v>57</v>
      </c>
      <c r="G42" s="140">
        <v>14</v>
      </c>
      <c r="H42" s="140">
        <v>1</v>
      </c>
      <c r="I42" s="141">
        <v>70</v>
      </c>
      <c r="J42" s="139">
        <v>14</v>
      </c>
      <c r="K42" s="140">
        <v>41</v>
      </c>
      <c r="L42" s="140">
        <v>55</v>
      </c>
      <c r="M42" s="140">
        <v>63</v>
      </c>
      <c r="N42" s="140">
        <v>24</v>
      </c>
      <c r="O42" s="142">
        <v>109</v>
      </c>
      <c r="P42" s="143">
        <f t="shared" si="5"/>
        <v>306</v>
      </c>
    </row>
    <row r="43" spans="1:16" s="88" customFormat="1" ht="27" customHeight="1">
      <c r="A43" s="98" t="s">
        <v>62</v>
      </c>
      <c r="B43" s="130">
        <f t="shared" si="4"/>
        <v>644</v>
      </c>
      <c r="C43" s="144">
        <v>70</v>
      </c>
      <c r="D43" s="145">
        <v>188</v>
      </c>
      <c r="E43" s="145">
        <v>99</v>
      </c>
      <c r="F43" s="145">
        <v>126</v>
      </c>
      <c r="G43" s="145">
        <v>42</v>
      </c>
      <c r="H43" s="145">
        <v>4</v>
      </c>
      <c r="I43" s="146">
        <v>115</v>
      </c>
      <c r="J43" s="144">
        <v>45</v>
      </c>
      <c r="K43" s="145">
        <v>97</v>
      </c>
      <c r="L43" s="145">
        <v>112</v>
      </c>
      <c r="M43" s="145">
        <v>121</v>
      </c>
      <c r="N43" s="145">
        <v>78</v>
      </c>
      <c r="O43" s="147">
        <v>191</v>
      </c>
      <c r="P43" s="137">
        <f t="shared" si="5"/>
        <v>644</v>
      </c>
    </row>
    <row r="44" spans="1:16" s="96" customFormat="1" ht="16.5" customHeight="1">
      <c r="A44" s="90" t="s">
        <v>54</v>
      </c>
      <c r="B44" s="138">
        <f t="shared" si="4"/>
        <v>377</v>
      </c>
      <c r="C44" s="139">
        <v>62</v>
      </c>
      <c r="D44" s="140">
        <v>101</v>
      </c>
      <c r="E44" s="140">
        <v>55</v>
      </c>
      <c r="F44" s="140">
        <v>63</v>
      </c>
      <c r="G44" s="140">
        <v>14</v>
      </c>
      <c r="H44" s="140">
        <v>0</v>
      </c>
      <c r="I44" s="141">
        <v>82</v>
      </c>
      <c r="J44" s="139">
        <v>20</v>
      </c>
      <c r="K44" s="140">
        <v>34</v>
      </c>
      <c r="L44" s="140">
        <v>47</v>
      </c>
      <c r="M44" s="140">
        <v>78</v>
      </c>
      <c r="N44" s="140">
        <v>56</v>
      </c>
      <c r="O44" s="142">
        <v>142</v>
      </c>
      <c r="P44" s="143">
        <f t="shared" si="5"/>
        <v>377</v>
      </c>
    </row>
    <row r="45" spans="1:16" s="88" customFormat="1" ht="30" customHeight="1">
      <c r="A45" s="148" t="s">
        <v>63</v>
      </c>
      <c r="B45" s="149">
        <f aca="true" t="shared" si="6" ref="B45:O45">B27+B29+B31+B33+B35+B37+B39+B41+B43</f>
        <v>6142</v>
      </c>
      <c r="C45" s="150">
        <f t="shared" si="6"/>
        <v>706</v>
      </c>
      <c r="D45" s="151">
        <f t="shared" si="6"/>
        <v>1754</v>
      </c>
      <c r="E45" s="151">
        <f t="shared" si="6"/>
        <v>994</v>
      </c>
      <c r="F45" s="151">
        <f t="shared" si="6"/>
        <v>1019</v>
      </c>
      <c r="G45" s="151">
        <f t="shared" si="6"/>
        <v>494</v>
      </c>
      <c r="H45" s="151">
        <f t="shared" si="6"/>
        <v>64</v>
      </c>
      <c r="I45" s="152">
        <f t="shared" si="6"/>
        <v>1111</v>
      </c>
      <c r="J45" s="150">
        <f t="shared" si="6"/>
        <v>503</v>
      </c>
      <c r="K45" s="151">
        <f t="shared" si="6"/>
        <v>918</v>
      </c>
      <c r="L45" s="151">
        <f t="shared" si="6"/>
        <v>1036</v>
      </c>
      <c r="M45" s="151">
        <f t="shared" si="6"/>
        <v>889</v>
      </c>
      <c r="N45" s="151">
        <f t="shared" si="6"/>
        <v>794</v>
      </c>
      <c r="O45" s="153">
        <f t="shared" si="6"/>
        <v>2002</v>
      </c>
      <c r="P45" s="137">
        <f t="shared" si="5"/>
        <v>6142</v>
      </c>
    </row>
    <row r="46" spans="1:16" s="96" customFormat="1" ht="16.5" customHeight="1" thickBot="1">
      <c r="A46" s="115" t="s">
        <v>54</v>
      </c>
      <c r="B46" s="116">
        <f aca="true" t="shared" si="7" ref="B46:O46">B28+B30+B32+B34+B36+B38+B40+B42+B44</f>
        <v>3695</v>
      </c>
      <c r="C46" s="154">
        <f t="shared" si="7"/>
        <v>514</v>
      </c>
      <c r="D46" s="118">
        <f t="shared" si="7"/>
        <v>1025</v>
      </c>
      <c r="E46" s="118">
        <f t="shared" si="7"/>
        <v>552</v>
      </c>
      <c r="F46" s="118">
        <f t="shared" si="7"/>
        <v>588</v>
      </c>
      <c r="G46" s="118">
        <f t="shared" si="7"/>
        <v>202</v>
      </c>
      <c r="H46" s="118">
        <f t="shared" si="7"/>
        <v>13</v>
      </c>
      <c r="I46" s="155">
        <f t="shared" si="7"/>
        <v>801</v>
      </c>
      <c r="J46" s="117">
        <f t="shared" si="7"/>
        <v>232</v>
      </c>
      <c r="K46" s="118">
        <f t="shared" si="7"/>
        <v>396</v>
      </c>
      <c r="L46" s="118">
        <f t="shared" si="7"/>
        <v>490</v>
      </c>
      <c r="M46" s="118">
        <f t="shared" si="7"/>
        <v>581</v>
      </c>
      <c r="N46" s="118">
        <f t="shared" si="7"/>
        <v>499</v>
      </c>
      <c r="O46" s="156">
        <f t="shared" si="7"/>
        <v>1497</v>
      </c>
      <c r="P46" s="143">
        <f t="shared" si="5"/>
        <v>3695</v>
      </c>
    </row>
  </sheetData>
  <sheetProtection/>
  <mergeCells count="9">
    <mergeCell ref="A25:A26"/>
    <mergeCell ref="B25:B26"/>
    <mergeCell ref="C25:I25"/>
    <mergeCell ref="J25:O25"/>
    <mergeCell ref="A1:M1"/>
    <mergeCell ref="I2:M2"/>
    <mergeCell ref="A2:A3"/>
    <mergeCell ref="B2:B3"/>
    <mergeCell ref="C2:H2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E16"/>
  <sheetViews>
    <sheetView zoomScale="75" zoomScaleNormal="75" workbookViewId="0" topLeftCell="I1">
      <selection activeCell="L6" sqref="L6"/>
    </sheetView>
  </sheetViews>
  <sheetFormatPr defaultColWidth="9.00390625" defaultRowHeight="12.75"/>
  <cols>
    <col min="1" max="1" width="16.875" style="0" customWidth="1"/>
    <col min="2" max="13" width="7.75390625" style="0" customWidth="1"/>
    <col min="14" max="15" width="7.125" style="0" customWidth="1"/>
    <col min="16" max="27" width="7.75390625" style="0" customWidth="1"/>
    <col min="28" max="29" width="7.875" style="0" customWidth="1"/>
    <col min="30" max="30" width="8.625" style="0" customWidth="1"/>
  </cols>
  <sheetData>
    <row r="1" spans="1:31" ht="36" customHeight="1" thickBot="1">
      <c r="A1" s="274" t="s">
        <v>79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</row>
    <row r="2" spans="1:31" ht="22.5" customHeight="1">
      <c r="A2" s="281" t="s">
        <v>1</v>
      </c>
      <c r="B2" s="285" t="s">
        <v>80</v>
      </c>
      <c r="C2" s="287"/>
      <c r="D2" s="285" t="s">
        <v>81</v>
      </c>
      <c r="E2" s="287"/>
      <c r="F2" s="266" t="s">
        <v>82</v>
      </c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85" t="s">
        <v>83</v>
      </c>
      <c r="AC2" s="286"/>
      <c r="AD2" s="286"/>
      <c r="AE2" s="184"/>
    </row>
    <row r="3" spans="1:31" ht="21.75" customHeight="1">
      <c r="A3" s="282"/>
      <c r="B3" s="240"/>
      <c r="C3" s="288"/>
      <c r="D3" s="240"/>
      <c r="E3" s="288"/>
      <c r="F3" s="277" t="s">
        <v>84</v>
      </c>
      <c r="G3" s="278"/>
      <c r="H3" s="271" t="s">
        <v>4</v>
      </c>
      <c r="I3" s="289"/>
      <c r="J3" s="289"/>
      <c r="K3" s="289"/>
      <c r="L3" s="289"/>
      <c r="M3" s="289"/>
      <c r="N3" s="289"/>
      <c r="O3" s="289"/>
      <c r="P3" s="191" t="s">
        <v>85</v>
      </c>
      <c r="Q3" s="268"/>
      <c r="R3" s="191" t="s">
        <v>86</v>
      </c>
      <c r="S3" s="268"/>
      <c r="T3" s="277" t="s">
        <v>87</v>
      </c>
      <c r="U3" s="278"/>
      <c r="V3" s="191" t="s">
        <v>88</v>
      </c>
      <c r="W3" s="263"/>
      <c r="X3" s="275" t="s">
        <v>4</v>
      </c>
      <c r="Y3" s="275"/>
      <c r="Z3" s="191" t="s">
        <v>89</v>
      </c>
      <c r="AA3" s="284"/>
      <c r="AB3" s="269"/>
      <c r="AC3" s="186"/>
      <c r="AD3" s="186"/>
      <c r="AE3" s="187"/>
    </row>
    <row r="4" spans="1:31" ht="27.75" customHeight="1">
      <c r="A4" s="282"/>
      <c r="B4" s="240"/>
      <c r="C4" s="288"/>
      <c r="D4" s="240"/>
      <c r="E4" s="288"/>
      <c r="F4" s="279"/>
      <c r="G4" s="280"/>
      <c r="H4" s="261" t="s">
        <v>90</v>
      </c>
      <c r="I4" s="273"/>
      <c r="J4" s="271" t="s">
        <v>91</v>
      </c>
      <c r="K4" s="272"/>
      <c r="L4" s="261" t="s">
        <v>92</v>
      </c>
      <c r="M4" s="273"/>
      <c r="N4" s="261" t="s">
        <v>93</v>
      </c>
      <c r="O4" s="276"/>
      <c r="P4" s="269"/>
      <c r="Q4" s="270"/>
      <c r="R4" s="269"/>
      <c r="S4" s="270"/>
      <c r="T4" s="279"/>
      <c r="U4" s="280"/>
      <c r="V4" s="264"/>
      <c r="W4" s="265"/>
      <c r="X4" s="271" t="s">
        <v>94</v>
      </c>
      <c r="Y4" s="272"/>
      <c r="Z4" s="269"/>
      <c r="AA4" s="270"/>
      <c r="AB4" s="261" t="s">
        <v>95</v>
      </c>
      <c r="AC4" s="273"/>
      <c r="AD4" s="261" t="s">
        <v>39</v>
      </c>
      <c r="AE4" s="262"/>
    </row>
    <row r="5" spans="1:31" ht="19.5" customHeight="1" thickBot="1">
      <c r="A5" s="283"/>
      <c r="B5" s="158" t="s">
        <v>96</v>
      </c>
      <c r="C5" s="158" t="s">
        <v>97</v>
      </c>
      <c r="D5" s="158" t="s">
        <v>96</v>
      </c>
      <c r="E5" s="158" t="s">
        <v>97</v>
      </c>
      <c r="F5" s="159" t="s">
        <v>96</v>
      </c>
      <c r="G5" s="159" t="s">
        <v>97</v>
      </c>
      <c r="H5" s="159" t="s">
        <v>96</v>
      </c>
      <c r="I5" s="159" t="s">
        <v>97</v>
      </c>
      <c r="J5" s="159" t="s">
        <v>96</v>
      </c>
      <c r="K5" s="159" t="s">
        <v>97</v>
      </c>
      <c r="L5" s="159" t="s">
        <v>96</v>
      </c>
      <c r="M5" s="159" t="s">
        <v>97</v>
      </c>
      <c r="N5" s="160" t="s">
        <v>96</v>
      </c>
      <c r="O5" s="2" t="s">
        <v>97</v>
      </c>
      <c r="P5" s="159" t="s">
        <v>96</v>
      </c>
      <c r="Q5" s="159" t="s">
        <v>97</v>
      </c>
      <c r="R5" s="159" t="s">
        <v>96</v>
      </c>
      <c r="S5" s="159" t="s">
        <v>97</v>
      </c>
      <c r="T5" s="159" t="s">
        <v>96</v>
      </c>
      <c r="U5" s="159" t="s">
        <v>97</v>
      </c>
      <c r="V5" s="159" t="s">
        <v>96</v>
      </c>
      <c r="W5" s="159" t="s">
        <v>97</v>
      </c>
      <c r="X5" s="159" t="s">
        <v>96</v>
      </c>
      <c r="Y5" s="159" t="s">
        <v>97</v>
      </c>
      <c r="Z5" s="159" t="s">
        <v>96</v>
      </c>
      <c r="AA5" s="159" t="s">
        <v>97</v>
      </c>
      <c r="AB5" s="161" t="s">
        <v>96</v>
      </c>
      <c r="AC5" s="161" t="s">
        <v>97</v>
      </c>
      <c r="AD5" s="161" t="s">
        <v>96</v>
      </c>
      <c r="AE5" s="162" t="s">
        <v>97</v>
      </c>
    </row>
    <row r="6" spans="1:31" ht="30" customHeight="1">
      <c r="A6" s="163" t="s">
        <v>53</v>
      </c>
      <c r="B6" s="1">
        <v>215</v>
      </c>
      <c r="C6" s="1">
        <v>111</v>
      </c>
      <c r="D6" s="1">
        <v>291</v>
      </c>
      <c r="E6" s="1">
        <v>167</v>
      </c>
      <c r="F6" s="1">
        <v>125</v>
      </c>
      <c r="G6" s="1">
        <v>67</v>
      </c>
      <c r="H6" s="1">
        <v>121</v>
      </c>
      <c r="I6" s="1">
        <v>63</v>
      </c>
      <c r="J6" s="1">
        <v>4</v>
      </c>
      <c r="K6" s="1">
        <v>4</v>
      </c>
      <c r="L6" s="1">
        <v>0</v>
      </c>
      <c r="M6" s="1">
        <v>0</v>
      </c>
      <c r="N6" s="1">
        <v>0</v>
      </c>
      <c r="O6" s="164">
        <v>0</v>
      </c>
      <c r="P6" s="164">
        <v>0</v>
      </c>
      <c r="Q6" s="164">
        <v>0</v>
      </c>
      <c r="R6" s="1">
        <v>9</v>
      </c>
      <c r="S6" s="1">
        <v>6</v>
      </c>
      <c r="T6" s="1">
        <v>13</v>
      </c>
      <c r="U6" s="1">
        <v>10</v>
      </c>
      <c r="V6" s="1">
        <v>1</v>
      </c>
      <c r="W6" s="1">
        <v>0</v>
      </c>
      <c r="X6" s="1">
        <v>0</v>
      </c>
      <c r="Y6" s="1">
        <v>0</v>
      </c>
      <c r="Z6" s="1">
        <v>105</v>
      </c>
      <c r="AA6" s="1">
        <v>56</v>
      </c>
      <c r="AB6" s="164">
        <v>136</v>
      </c>
      <c r="AC6" s="157">
        <v>14</v>
      </c>
      <c r="AD6" s="165">
        <f aca="true" t="shared" si="0" ref="AD6:AD15">J6+L6+P6+R6+T6+AB6</f>
        <v>162</v>
      </c>
      <c r="AE6" s="166">
        <f aca="true" t="shared" si="1" ref="AE6:AE15">K6+M6+Q6+S6+U6+AC6</f>
        <v>34</v>
      </c>
    </row>
    <row r="7" spans="1:31" ht="30" customHeight="1">
      <c r="A7" s="167" t="s">
        <v>55</v>
      </c>
      <c r="B7" s="168">
        <v>41</v>
      </c>
      <c r="C7" s="168">
        <v>15</v>
      </c>
      <c r="D7" s="168">
        <v>47</v>
      </c>
      <c r="E7" s="168">
        <v>27</v>
      </c>
      <c r="F7" s="168">
        <v>37</v>
      </c>
      <c r="G7" s="168">
        <v>20</v>
      </c>
      <c r="H7" s="168">
        <v>35</v>
      </c>
      <c r="I7" s="168">
        <v>20</v>
      </c>
      <c r="J7" s="168">
        <v>2</v>
      </c>
      <c r="K7" s="168">
        <v>0</v>
      </c>
      <c r="L7" s="168">
        <v>0</v>
      </c>
      <c r="M7" s="168">
        <v>0</v>
      </c>
      <c r="N7" s="168">
        <v>0</v>
      </c>
      <c r="O7" s="157">
        <v>0</v>
      </c>
      <c r="P7" s="157">
        <v>0</v>
      </c>
      <c r="Q7" s="157">
        <v>0</v>
      </c>
      <c r="R7" s="168">
        <v>2</v>
      </c>
      <c r="S7" s="168">
        <v>2</v>
      </c>
      <c r="T7" s="168">
        <v>1</v>
      </c>
      <c r="U7" s="168">
        <v>1</v>
      </c>
      <c r="V7" s="168">
        <v>0</v>
      </c>
      <c r="W7" s="168">
        <v>0</v>
      </c>
      <c r="X7" s="168">
        <v>0</v>
      </c>
      <c r="Y7" s="168">
        <v>0</v>
      </c>
      <c r="Z7" s="168">
        <v>1</v>
      </c>
      <c r="AA7" s="168">
        <v>0</v>
      </c>
      <c r="AB7" s="157">
        <v>20</v>
      </c>
      <c r="AC7" s="157">
        <v>20</v>
      </c>
      <c r="AD7" s="165">
        <f t="shared" si="0"/>
        <v>25</v>
      </c>
      <c r="AE7" s="169">
        <f t="shared" si="1"/>
        <v>23</v>
      </c>
    </row>
    <row r="8" spans="1:31" ht="30" customHeight="1">
      <c r="A8" s="167" t="s">
        <v>56</v>
      </c>
      <c r="B8" s="168">
        <v>28</v>
      </c>
      <c r="C8" s="168">
        <v>15</v>
      </c>
      <c r="D8" s="168">
        <v>30</v>
      </c>
      <c r="E8" s="168">
        <v>16</v>
      </c>
      <c r="F8" s="168">
        <v>17</v>
      </c>
      <c r="G8" s="168">
        <v>11</v>
      </c>
      <c r="H8" s="168">
        <v>16</v>
      </c>
      <c r="I8" s="168">
        <v>11</v>
      </c>
      <c r="J8" s="168">
        <v>1</v>
      </c>
      <c r="K8" s="168">
        <v>0</v>
      </c>
      <c r="L8" s="168">
        <v>0</v>
      </c>
      <c r="M8" s="168">
        <v>0</v>
      </c>
      <c r="N8" s="168">
        <v>0</v>
      </c>
      <c r="O8" s="157">
        <v>0</v>
      </c>
      <c r="P8" s="157">
        <v>0</v>
      </c>
      <c r="Q8" s="157">
        <v>0</v>
      </c>
      <c r="R8" s="168">
        <v>1</v>
      </c>
      <c r="S8" s="168">
        <v>1</v>
      </c>
      <c r="T8" s="168">
        <v>3</v>
      </c>
      <c r="U8" s="168">
        <v>2</v>
      </c>
      <c r="V8" s="168">
        <v>0</v>
      </c>
      <c r="W8" s="168">
        <v>0</v>
      </c>
      <c r="X8" s="168">
        <v>0</v>
      </c>
      <c r="Y8" s="168">
        <v>0</v>
      </c>
      <c r="Z8" s="168">
        <v>1</v>
      </c>
      <c r="AA8" s="168">
        <v>0</v>
      </c>
      <c r="AB8" s="157">
        <v>5</v>
      </c>
      <c r="AC8" s="157">
        <v>1</v>
      </c>
      <c r="AD8" s="165">
        <f t="shared" si="0"/>
        <v>10</v>
      </c>
      <c r="AE8" s="169">
        <f t="shared" si="1"/>
        <v>4</v>
      </c>
    </row>
    <row r="9" spans="1:31" ht="30" customHeight="1">
      <c r="A9" s="167" t="s">
        <v>57</v>
      </c>
      <c r="B9" s="168">
        <v>28</v>
      </c>
      <c r="C9" s="168">
        <v>16</v>
      </c>
      <c r="D9" s="168">
        <v>62</v>
      </c>
      <c r="E9" s="168">
        <v>33</v>
      </c>
      <c r="F9" s="168">
        <v>16</v>
      </c>
      <c r="G9" s="168">
        <v>11</v>
      </c>
      <c r="H9" s="168">
        <v>16</v>
      </c>
      <c r="I9" s="168">
        <v>11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157">
        <v>0</v>
      </c>
      <c r="P9" s="157">
        <v>0</v>
      </c>
      <c r="Q9" s="157">
        <v>0</v>
      </c>
      <c r="R9" s="168">
        <v>3</v>
      </c>
      <c r="S9" s="168">
        <v>3</v>
      </c>
      <c r="T9" s="168">
        <v>2</v>
      </c>
      <c r="U9" s="168">
        <v>2</v>
      </c>
      <c r="V9" s="168">
        <v>2</v>
      </c>
      <c r="W9" s="168">
        <v>0</v>
      </c>
      <c r="X9" s="168">
        <v>0</v>
      </c>
      <c r="Y9" s="168">
        <v>0</v>
      </c>
      <c r="Z9" s="168">
        <v>33</v>
      </c>
      <c r="AA9" s="168">
        <v>14</v>
      </c>
      <c r="AB9" s="157">
        <v>3</v>
      </c>
      <c r="AC9" s="157">
        <v>2</v>
      </c>
      <c r="AD9" s="165">
        <f t="shared" si="0"/>
        <v>8</v>
      </c>
      <c r="AE9" s="169">
        <f t="shared" si="1"/>
        <v>7</v>
      </c>
    </row>
    <row r="10" spans="1:31" ht="30" customHeight="1">
      <c r="A10" s="167" t="s">
        <v>58</v>
      </c>
      <c r="B10" s="168">
        <v>37</v>
      </c>
      <c r="C10" s="168">
        <v>15</v>
      </c>
      <c r="D10" s="168">
        <v>38</v>
      </c>
      <c r="E10" s="168">
        <v>24</v>
      </c>
      <c r="F10" s="168">
        <v>24</v>
      </c>
      <c r="G10" s="168">
        <v>16</v>
      </c>
      <c r="H10" s="168">
        <v>23</v>
      </c>
      <c r="I10" s="168">
        <v>15</v>
      </c>
      <c r="J10" s="168">
        <v>1</v>
      </c>
      <c r="K10" s="168">
        <v>1</v>
      </c>
      <c r="L10" s="168">
        <v>0</v>
      </c>
      <c r="M10" s="168">
        <v>0</v>
      </c>
      <c r="N10" s="168">
        <v>0</v>
      </c>
      <c r="O10" s="157">
        <v>0</v>
      </c>
      <c r="P10" s="157">
        <v>0</v>
      </c>
      <c r="Q10" s="157">
        <v>0</v>
      </c>
      <c r="R10" s="168">
        <v>0</v>
      </c>
      <c r="S10" s="168">
        <v>0</v>
      </c>
      <c r="T10" s="168">
        <v>1</v>
      </c>
      <c r="U10" s="168">
        <v>1</v>
      </c>
      <c r="V10" s="168">
        <v>1</v>
      </c>
      <c r="W10" s="168">
        <v>0</v>
      </c>
      <c r="X10" s="168">
        <v>0</v>
      </c>
      <c r="Y10" s="168">
        <v>0</v>
      </c>
      <c r="Z10" s="168">
        <v>4</v>
      </c>
      <c r="AA10" s="168">
        <v>0</v>
      </c>
      <c r="AB10" s="157">
        <v>71</v>
      </c>
      <c r="AC10" s="157">
        <v>1</v>
      </c>
      <c r="AD10" s="165">
        <f t="shared" si="0"/>
        <v>73</v>
      </c>
      <c r="AE10" s="169">
        <f t="shared" si="1"/>
        <v>3</v>
      </c>
    </row>
    <row r="11" spans="1:31" ht="30" customHeight="1">
      <c r="A11" s="167" t="s">
        <v>59</v>
      </c>
      <c r="B11" s="168">
        <v>33</v>
      </c>
      <c r="C11" s="168">
        <v>16</v>
      </c>
      <c r="D11" s="168">
        <v>26</v>
      </c>
      <c r="E11" s="168">
        <v>13</v>
      </c>
      <c r="F11" s="168">
        <v>16</v>
      </c>
      <c r="G11" s="168">
        <v>9</v>
      </c>
      <c r="H11" s="168">
        <v>16</v>
      </c>
      <c r="I11" s="168">
        <v>9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  <c r="O11" s="157">
        <v>0</v>
      </c>
      <c r="P11" s="157">
        <v>0</v>
      </c>
      <c r="Q11" s="157">
        <v>0</v>
      </c>
      <c r="R11" s="168">
        <v>2</v>
      </c>
      <c r="S11" s="168">
        <v>2</v>
      </c>
      <c r="T11" s="168">
        <v>1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168">
        <v>3</v>
      </c>
      <c r="AA11" s="168">
        <v>0</v>
      </c>
      <c r="AB11" s="157">
        <v>3</v>
      </c>
      <c r="AC11" s="157">
        <v>0</v>
      </c>
      <c r="AD11" s="165">
        <f t="shared" si="0"/>
        <v>6</v>
      </c>
      <c r="AE11" s="169">
        <f t="shared" si="1"/>
        <v>2</v>
      </c>
    </row>
    <row r="12" spans="1:31" ht="30" customHeight="1">
      <c r="A12" s="167" t="s">
        <v>60</v>
      </c>
      <c r="B12" s="168">
        <v>88</v>
      </c>
      <c r="C12" s="168">
        <v>42</v>
      </c>
      <c r="D12" s="168">
        <v>82</v>
      </c>
      <c r="E12" s="168">
        <v>38</v>
      </c>
      <c r="F12" s="168">
        <v>50</v>
      </c>
      <c r="G12" s="168">
        <v>25</v>
      </c>
      <c r="H12" s="168">
        <v>50</v>
      </c>
      <c r="I12" s="168">
        <v>25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57">
        <v>0</v>
      </c>
      <c r="P12" s="157">
        <v>0</v>
      </c>
      <c r="Q12" s="157">
        <v>0</v>
      </c>
      <c r="R12" s="168">
        <v>3</v>
      </c>
      <c r="S12" s="168">
        <v>3</v>
      </c>
      <c r="T12" s="168">
        <v>6</v>
      </c>
      <c r="U12" s="168">
        <v>5</v>
      </c>
      <c r="V12" s="168">
        <v>7</v>
      </c>
      <c r="W12" s="168">
        <v>0</v>
      </c>
      <c r="X12" s="168">
        <v>0</v>
      </c>
      <c r="Y12" s="168">
        <v>0</v>
      </c>
      <c r="Z12" s="168">
        <v>8</v>
      </c>
      <c r="AA12" s="168">
        <v>1</v>
      </c>
      <c r="AB12" s="157">
        <v>17</v>
      </c>
      <c r="AC12" s="157">
        <v>0</v>
      </c>
      <c r="AD12" s="165">
        <f t="shared" si="0"/>
        <v>26</v>
      </c>
      <c r="AE12" s="169">
        <f t="shared" si="1"/>
        <v>8</v>
      </c>
    </row>
    <row r="13" spans="1:31" ht="30" customHeight="1">
      <c r="A13" s="167" t="s">
        <v>61</v>
      </c>
      <c r="B13" s="168">
        <v>43</v>
      </c>
      <c r="C13" s="168">
        <v>20</v>
      </c>
      <c r="D13" s="168">
        <v>68</v>
      </c>
      <c r="E13" s="168">
        <v>39</v>
      </c>
      <c r="F13" s="168">
        <v>39</v>
      </c>
      <c r="G13" s="168">
        <v>24</v>
      </c>
      <c r="H13" s="168">
        <v>39</v>
      </c>
      <c r="I13" s="168">
        <v>24</v>
      </c>
      <c r="J13" s="168">
        <v>0</v>
      </c>
      <c r="K13" s="168">
        <v>0</v>
      </c>
      <c r="L13" s="168">
        <v>0</v>
      </c>
      <c r="M13" s="168">
        <v>0</v>
      </c>
      <c r="N13" s="168">
        <v>0</v>
      </c>
      <c r="O13" s="157">
        <v>0</v>
      </c>
      <c r="P13" s="157">
        <v>0</v>
      </c>
      <c r="Q13" s="157">
        <v>0</v>
      </c>
      <c r="R13" s="168">
        <v>0</v>
      </c>
      <c r="S13" s="168">
        <v>0</v>
      </c>
      <c r="T13" s="168">
        <v>2</v>
      </c>
      <c r="U13" s="168">
        <v>1</v>
      </c>
      <c r="V13" s="168">
        <v>1</v>
      </c>
      <c r="W13" s="168">
        <v>0</v>
      </c>
      <c r="X13" s="168">
        <v>0</v>
      </c>
      <c r="Y13" s="168">
        <v>0</v>
      </c>
      <c r="Z13" s="168">
        <v>16</v>
      </c>
      <c r="AA13" s="168">
        <v>5</v>
      </c>
      <c r="AB13" s="157">
        <v>19</v>
      </c>
      <c r="AC13" s="157">
        <v>4</v>
      </c>
      <c r="AD13" s="165">
        <f t="shared" si="0"/>
        <v>21</v>
      </c>
      <c r="AE13" s="169">
        <f t="shared" si="1"/>
        <v>5</v>
      </c>
    </row>
    <row r="14" spans="1:31" ht="30" customHeight="1">
      <c r="A14" s="167" t="s">
        <v>62</v>
      </c>
      <c r="B14" s="168">
        <v>49</v>
      </c>
      <c r="C14" s="168">
        <v>26</v>
      </c>
      <c r="D14" s="168">
        <v>153</v>
      </c>
      <c r="E14" s="168">
        <v>88</v>
      </c>
      <c r="F14" s="168">
        <v>45</v>
      </c>
      <c r="G14" s="168">
        <v>29</v>
      </c>
      <c r="H14" s="168">
        <v>42</v>
      </c>
      <c r="I14" s="168">
        <v>26</v>
      </c>
      <c r="J14" s="168">
        <v>3</v>
      </c>
      <c r="K14" s="168">
        <v>3</v>
      </c>
      <c r="L14" s="168">
        <v>0</v>
      </c>
      <c r="M14" s="168">
        <v>0</v>
      </c>
      <c r="N14" s="168">
        <v>0</v>
      </c>
      <c r="O14" s="157">
        <v>0</v>
      </c>
      <c r="P14" s="157">
        <v>0</v>
      </c>
      <c r="Q14" s="157">
        <v>0</v>
      </c>
      <c r="R14" s="168">
        <v>2</v>
      </c>
      <c r="S14" s="168">
        <v>2</v>
      </c>
      <c r="T14" s="168">
        <v>8</v>
      </c>
      <c r="U14" s="168">
        <v>4</v>
      </c>
      <c r="V14" s="168">
        <v>4</v>
      </c>
      <c r="W14" s="168">
        <v>0</v>
      </c>
      <c r="X14" s="168">
        <v>0</v>
      </c>
      <c r="Y14" s="168">
        <v>0</v>
      </c>
      <c r="Z14" s="168">
        <v>83</v>
      </c>
      <c r="AA14" s="168">
        <v>48</v>
      </c>
      <c r="AB14" s="157">
        <v>8</v>
      </c>
      <c r="AC14" s="157">
        <v>0</v>
      </c>
      <c r="AD14" s="165">
        <f t="shared" si="0"/>
        <v>21</v>
      </c>
      <c r="AE14" s="169">
        <f t="shared" si="1"/>
        <v>9</v>
      </c>
    </row>
    <row r="15" spans="1:31" ht="39.75" customHeight="1">
      <c r="A15" s="170" t="s">
        <v>98</v>
      </c>
      <c r="B15" s="171">
        <v>0</v>
      </c>
      <c r="C15" s="171">
        <v>0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  <c r="N15" s="171">
        <v>0</v>
      </c>
      <c r="O15" s="171">
        <v>0</v>
      </c>
      <c r="P15" s="171">
        <v>0</v>
      </c>
      <c r="Q15" s="171">
        <v>0</v>
      </c>
      <c r="R15" s="171">
        <v>0</v>
      </c>
      <c r="S15" s="171">
        <v>0</v>
      </c>
      <c r="T15" s="171">
        <v>0</v>
      </c>
      <c r="U15" s="171">
        <v>0</v>
      </c>
      <c r="V15" s="171">
        <v>0</v>
      </c>
      <c r="W15" s="171">
        <v>0</v>
      </c>
      <c r="X15" s="171">
        <v>0</v>
      </c>
      <c r="Y15" s="171">
        <v>0</v>
      </c>
      <c r="Z15" s="171">
        <v>0</v>
      </c>
      <c r="AA15" s="171">
        <v>0</v>
      </c>
      <c r="AB15" s="171">
        <v>26</v>
      </c>
      <c r="AC15" s="171">
        <v>15</v>
      </c>
      <c r="AD15" s="165">
        <f t="shared" si="0"/>
        <v>26</v>
      </c>
      <c r="AE15" s="169">
        <f t="shared" si="1"/>
        <v>15</v>
      </c>
    </row>
    <row r="16" spans="1:31" ht="30" customHeight="1" thickBot="1">
      <c r="A16" s="172" t="s">
        <v>28</v>
      </c>
      <c r="B16" s="173">
        <f aca="true" t="shared" si="2" ref="B16:AE16">B6+B7+B8+B9+B10+B11+B12+B13+B14+B15</f>
        <v>562</v>
      </c>
      <c r="C16" s="173">
        <f t="shared" si="2"/>
        <v>276</v>
      </c>
      <c r="D16" s="173">
        <f t="shared" si="2"/>
        <v>797</v>
      </c>
      <c r="E16" s="173">
        <f t="shared" si="2"/>
        <v>445</v>
      </c>
      <c r="F16" s="173">
        <f t="shared" si="2"/>
        <v>369</v>
      </c>
      <c r="G16" s="173">
        <f t="shared" si="2"/>
        <v>212</v>
      </c>
      <c r="H16" s="173">
        <f t="shared" si="2"/>
        <v>358</v>
      </c>
      <c r="I16" s="173">
        <f t="shared" si="2"/>
        <v>204</v>
      </c>
      <c r="J16" s="173">
        <f t="shared" si="2"/>
        <v>11</v>
      </c>
      <c r="K16" s="173">
        <f t="shared" si="2"/>
        <v>8</v>
      </c>
      <c r="L16" s="173">
        <f t="shared" si="2"/>
        <v>0</v>
      </c>
      <c r="M16" s="173">
        <f t="shared" si="2"/>
        <v>0</v>
      </c>
      <c r="N16" s="173">
        <f t="shared" si="2"/>
        <v>0</v>
      </c>
      <c r="O16" s="173">
        <f t="shared" si="2"/>
        <v>0</v>
      </c>
      <c r="P16" s="173">
        <f t="shared" si="2"/>
        <v>0</v>
      </c>
      <c r="Q16" s="173">
        <f t="shared" si="2"/>
        <v>0</v>
      </c>
      <c r="R16" s="173">
        <f t="shared" si="2"/>
        <v>22</v>
      </c>
      <c r="S16" s="173">
        <f t="shared" si="2"/>
        <v>19</v>
      </c>
      <c r="T16" s="173">
        <f t="shared" si="2"/>
        <v>37</v>
      </c>
      <c r="U16" s="173">
        <f t="shared" si="2"/>
        <v>26</v>
      </c>
      <c r="V16" s="173">
        <f t="shared" si="2"/>
        <v>16</v>
      </c>
      <c r="W16" s="173">
        <f t="shared" si="2"/>
        <v>0</v>
      </c>
      <c r="X16" s="173">
        <f t="shared" si="2"/>
        <v>0</v>
      </c>
      <c r="Y16" s="173">
        <f t="shared" si="2"/>
        <v>0</v>
      </c>
      <c r="Z16" s="173">
        <f t="shared" si="2"/>
        <v>254</v>
      </c>
      <c r="AA16" s="173">
        <f t="shared" si="2"/>
        <v>124</v>
      </c>
      <c r="AB16" s="173">
        <f t="shared" si="2"/>
        <v>308</v>
      </c>
      <c r="AC16" s="173">
        <f t="shared" si="2"/>
        <v>57</v>
      </c>
      <c r="AD16" s="174">
        <f t="shared" si="2"/>
        <v>378</v>
      </c>
      <c r="AE16" s="175">
        <f t="shared" si="2"/>
        <v>110</v>
      </c>
    </row>
  </sheetData>
  <mergeCells count="21">
    <mergeCell ref="B2:C4"/>
    <mergeCell ref="X4:Y4"/>
    <mergeCell ref="H3:O3"/>
    <mergeCell ref="T3:U4"/>
    <mergeCell ref="L4:M4"/>
    <mergeCell ref="A1:AE1"/>
    <mergeCell ref="X3:Y3"/>
    <mergeCell ref="AB4:AC4"/>
    <mergeCell ref="N4:O4"/>
    <mergeCell ref="F3:G4"/>
    <mergeCell ref="R3:S4"/>
    <mergeCell ref="A2:A5"/>
    <mergeCell ref="Z3:AA4"/>
    <mergeCell ref="AB2:AE3"/>
    <mergeCell ref="D2:E4"/>
    <mergeCell ref="AD4:AE4"/>
    <mergeCell ref="V3:W4"/>
    <mergeCell ref="F2:AA2"/>
    <mergeCell ref="P3:Q4"/>
    <mergeCell ref="J4:K4"/>
    <mergeCell ref="H4:I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statystyka</dc:creator>
  <cp:keywords/>
  <dc:description/>
  <cp:lastModifiedBy>statystyka</cp:lastModifiedBy>
  <dcterms:created xsi:type="dcterms:W3CDTF">2007-03-06T11:47:48Z</dcterms:created>
  <dcterms:modified xsi:type="dcterms:W3CDTF">2007-03-07T10:26:48Z</dcterms:modified>
  <cp:category/>
  <cp:version/>
  <cp:contentType/>
  <cp:contentStatus/>
</cp:coreProperties>
</file>