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965" windowHeight="9540" activeTab="0"/>
  </bookViews>
  <sheets>
    <sheet name="ogolne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<sst xmlns="http://schemas.openxmlformats.org/spreadsheetml/2006/main" count="255" uniqueCount="107">
  <si>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30 KWIETNIA 2009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</si>
  <si>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</si>
  <si>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</si>
  <si>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</si>
  <si>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</si>
  <si>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</si>
  <si>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</si>
  <si>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</si>
  <si>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</si>
  <si>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</si>
  <si>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</si>
  <si>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</si>
  <si>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30.04.2009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</si>
  <si>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</si>
  <si>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</si>
  <si>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</si>
  <si>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</si>
  <si>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</si>
  <si>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</si>
  <si>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</si>
  <si>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</si>
  <si>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</si>
  <si>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</si>
  <si>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</si>
  <si>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</si>
  <si>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</si>
  <si>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</si>
  <si>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</si>
  <si>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</si>
  <si>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</si>
  <si>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</si>
  <si>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</si>
  <si>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</si>
  <si>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</si>
  <si>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</si>
  <si>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</si>
  <si>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</si>
  <si>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</si>
  <si>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</si>
  <si>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30 kwietnia 2009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</si>
  <si>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</si>
  <si>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</si>
  <si>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</si>
  <si>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</si>
  <si>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</si>
  <si>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</si>
  <si>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</si>
  <si>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</si>
  <si>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</si>
  <si>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</si>
  <si>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</si>
  <si>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</si>
  <si>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</si>
  <si>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</si>
  <si>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</si>
  <si>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</si>
  <si>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</si>
  <si>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</si>
  <si>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</si>
  <si>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</si>
  <si>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</si>
  <si>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</si>
  <si>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</si>
  <si>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</si>
  <si>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</si>
  <si>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</si>
  <si>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</si>
  <si>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</si>
  <si>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</si>
  <si>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</si>
  <si>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</si>
  <si>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</si>
  <si>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</si>
  <si>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</si>
  <si>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</si>
  <si>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</si>
  <si>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</si>
  <si>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</si>
  <si>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</si>
  <si>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</si>
  <si>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</si>
  <si>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KWIECIEN 2009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</si>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</sst>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4" fontId="66" fillId="33" borderId="44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"/>
      <sheetName val="wiek,wyk,czas,staz"/>
      <sheetName val="zarej ogołem"/>
      <sheetName val="zarej od stycznia do"/>
      <sheetName val="zarej m-czne"/>
      <sheetName val="ARCH"/>
      <sheetName val="03-ogolne"/>
      <sheetName val="03-wiek,wyk,czas,staz"/>
      <sheetName val="03-zarej ogołem"/>
      <sheetName val="03-zarej m-czne"/>
      <sheetName val="02-ogolne"/>
      <sheetName val="02-wiek,wyk,czas,staz"/>
      <sheetName val="02-zarej ogołem"/>
      <sheetName val="02-zarej m-czne"/>
      <sheetName val="01-ogolne"/>
      <sheetName val="01-wiek,wyk,czas,staz"/>
      <sheetName val="01-zarej ogołem"/>
      <sheetName val="01-zarej od stycznia do"/>
      <sheetName val="01-zarej m-cz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50" workbookViewId="0" topLeftCell="A1">
      <selection activeCell="AK14" sqref="AK14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4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30061</v>
      </c>
      <c r="E3" s="15">
        <v>6148</v>
      </c>
      <c r="F3" s="15">
        <v>6458</v>
      </c>
      <c r="G3" s="15">
        <v>5595</v>
      </c>
      <c r="H3" s="15">
        <v>6531</v>
      </c>
      <c r="I3" s="15">
        <v>4289</v>
      </c>
      <c r="J3" s="15">
        <v>10553</v>
      </c>
      <c r="K3" s="15">
        <v>8182</v>
      </c>
      <c r="L3" s="16">
        <v>8062</v>
      </c>
      <c r="M3" s="17">
        <f>SUM(D3:L3)</f>
        <v>85879</v>
      </c>
    </row>
    <row r="4" spans="1:13" ht="35.25" customHeight="1" thickBot="1">
      <c r="A4" s="18" t="s">
        <v>13</v>
      </c>
      <c r="B4" s="19"/>
      <c r="C4" s="20"/>
      <c r="D4" s="21">
        <f aca="true" t="shared" si="0" ref="D4:L4">D5*1000/D3</f>
        <v>45.939922158278165</v>
      </c>
      <c r="E4" s="21">
        <f t="shared" si="0"/>
        <v>52.53741054001301</v>
      </c>
      <c r="F4" s="21">
        <f t="shared" si="0"/>
        <v>39.02136884484361</v>
      </c>
      <c r="G4" s="21">
        <f t="shared" si="0"/>
        <v>38.248436103663984</v>
      </c>
      <c r="H4" s="21">
        <f t="shared" si="0"/>
        <v>39.503904455672945</v>
      </c>
      <c r="I4" s="21">
        <f t="shared" si="0"/>
        <v>42.43413383072977</v>
      </c>
      <c r="J4" s="21">
        <f t="shared" si="0"/>
        <v>54.01307685018478</v>
      </c>
      <c r="K4" s="21">
        <f t="shared" si="0"/>
        <v>43.14348570031777</v>
      </c>
      <c r="L4" s="22">
        <f t="shared" si="0"/>
        <v>47.0106673282064</v>
      </c>
      <c r="M4" s="23">
        <f>M5*1000/M3</f>
        <v>45.55246334959652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1381</v>
      </c>
      <c r="E5" s="28">
        <v>323</v>
      </c>
      <c r="F5" s="28">
        <v>252</v>
      </c>
      <c r="G5" s="28">
        <v>214</v>
      </c>
      <c r="H5" s="28">
        <v>258</v>
      </c>
      <c r="I5" s="28">
        <v>182</v>
      </c>
      <c r="J5" s="27">
        <v>570</v>
      </c>
      <c r="K5" s="28">
        <v>353</v>
      </c>
      <c r="L5" s="29">
        <v>379</v>
      </c>
      <c r="M5" s="17">
        <f>D5+K5+E5+F5+G5+H5+I5+J5+L5</f>
        <v>3912</v>
      </c>
    </row>
    <row r="6" spans="1:13" ht="35.25" customHeight="1" thickBot="1">
      <c r="A6" s="30"/>
      <c r="B6" s="31"/>
      <c r="C6" s="32" t="s">
        <v>17</v>
      </c>
      <c r="D6" s="33">
        <v>767</v>
      </c>
      <c r="E6" s="34">
        <v>176</v>
      </c>
      <c r="F6" s="34">
        <v>162</v>
      </c>
      <c r="G6" s="34">
        <v>114</v>
      </c>
      <c r="H6" s="34">
        <v>136</v>
      </c>
      <c r="I6" s="34">
        <v>117</v>
      </c>
      <c r="J6" s="33">
        <v>315</v>
      </c>
      <c r="K6" s="34">
        <v>216</v>
      </c>
      <c r="L6" s="35">
        <v>236</v>
      </c>
      <c r="M6" s="36">
        <f>D6+K6+E6+F6+G6+H6+I6+J6+L6</f>
        <v>2239</v>
      </c>
    </row>
    <row r="7" spans="1:13" ht="18" customHeight="1">
      <c r="A7" s="37" t="s">
        <v>18</v>
      </c>
      <c r="B7" s="38"/>
      <c r="C7" s="39" t="s">
        <v>16</v>
      </c>
      <c r="D7" s="40">
        <v>1484</v>
      </c>
      <c r="E7" s="40">
        <v>344</v>
      </c>
      <c r="F7" s="40">
        <v>267</v>
      </c>
      <c r="G7" s="40">
        <v>238</v>
      </c>
      <c r="H7" s="40">
        <v>265</v>
      </c>
      <c r="I7" s="40">
        <v>197</v>
      </c>
      <c r="J7" s="40">
        <v>570</v>
      </c>
      <c r="K7" s="40">
        <v>372</v>
      </c>
      <c r="L7" s="41">
        <v>400</v>
      </c>
      <c r="M7" s="42">
        <f>D7+K7+E7+F7+G7+H7+I7+J7+L7</f>
        <v>4137</v>
      </c>
    </row>
    <row r="8" spans="1:13" ht="18" customHeight="1">
      <c r="A8" s="43"/>
      <c r="B8" s="44"/>
      <c r="C8" s="45" t="s">
        <v>17</v>
      </c>
      <c r="D8" s="46">
        <v>850</v>
      </c>
      <c r="E8" s="46">
        <v>189</v>
      </c>
      <c r="F8" s="46">
        <v>171</v>
      </c>
      <c r="G8" s="46">
        <v>127</v>
      </c>
      <c r="H8" s="46">
        <v>141</v>
      </c>
      <c r="I8" s="46">
        <v>128</v>
      </c>
      <c r="J8" s="46">
        <v>317</v>
      </c>
      <c r="K8" s="46">
        <v>226</v>
      </c>
      <c r="L8" s="47">
        <v>255</v>
      </c>
      <c r="M8" s="42">
        <f>D8+K8+E8+F8+G8+H8+I8+J8+L8</f>
        <v>2404</v>
      </c>
    </row>
    <row r="9" spans="1:13" ht="18" customHeight="1">
      <c r="A9" s="48" t="s">
        <v>19</v>
      </c>
      <c r="B9" s="49"/>
      <c r="C9" s="50"/>
      <c r="D9" s="51">
        <f>D5-D7</f>
        <v>-103</v>
      </c>
      <c r="E9" s="51">
        <f aca="true" t="shared" si="1" ref="E9:L9">E5-E7</f>
        <v>-21</v>
      </c>
      <c r="F9" s="51">
        <f t="shared" si="1"/>
        <v>-15</v>
      </c>
      <c r="G9" s="51">
        <f t="shared" si="1"/>
        <v>-24</v>
      </c>
      <c r="H9" s="51">
        <f t="shared" si="1"/>
        <v>-7</v>
      </c>
      <c r="I9" s="51">
        <f t="shared" si="1"/>
        <v>-15</v>
      </c>
      <c r="J9" s="51">
        <f t="shared" si="1"/>
        <v>0</v>
      </c>
      <c r="K9" s="51">
        <f t="shared" si="1"/>
        <v>-19</v>
      </c>
      <c r="L9" s="51">
        <f t="shared" si="1"/>
        <v>-21</v>
      </c>
      <c r="M9" s="52">
        <f>M5-M7</f>
        <v>-225</v>
      </c>
    </row>
    <row r="10" spans="1:13" ht="18" customHeight="1" thickBot="1">
      <c r="A10" s="53" t="s">
        <v>20</v>
      </c>
      <c r="B10" s="54"/>
      <c r="C10" s="55"/>
      <c r="D10" s="56">
        <f>100-(D7/D5%)</f>
        <v>-7.458363504706725</v>
      </c>
      <c r="E10" s="56">
        <f aca="true" t="shared" si="2" ref="E10:M10">100-(E7/E5%)</f>
        <v>-6.501547987616107</v>
      </c>
      <c r="F10" s="56">
        <f t="shared" si="2"/>
        <v>-5.952380952380949</v>
      </c>
      <c r="G10" s="56">
        <f t="shared" si="2"/>
        <v>-11.214953271028037</v>
      </c>
      <c r="H10" s="56">
        <f t="shared" si="2"/>
        <v>-2.7131782945736376</v>
      </c>
      <c r="I10" s="56">
        <f t="shared" si="2"/>
        <v>-8.241758241758234</v>
      </c>
      <c r="J10" s="56">
        <f t="shared" si="2"/>
        <v>0</v>
      </c>
      <c r="K10" s="56">
        <f t="shared" si="2"/>
        <v>-5.382436260623237</v>
      </c>
      <c r="L10" s="56">
        <f t="shared" si="2"/>
        <v>-5.540897097625333</v>
      </c>
      <c r="M10" s="57">
        <f t="shared" si="2"/>
        <v>-5.75153374233129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315</v>
      </c>
      <c r="E11" s="62">
        <v>70</v>
      </c>
      <c r="F11" s="62">
        <v>47</v>
      </c>
      <c r="G11" s="62">
        <v>37</v>
      </c>
      <c r="H11" s="62">
        <v>66</v>
      </c>
      <c r="I11" s="61">
        <v>36</v>
      </c>
      <c r="J11" s="61">
        <v>118</v>
      </c>
      <c r="K11" s="62">
        <v>89</v>
      </c>
      <c r="L11" s="63">
        <v>88</v>
      </c>
      <c r="M11" s="17">
        <f aca="true" t="shared" si="3" ref="M11:M42">D11+K11+E11+F11+G11+H11+I11+J11+L11</f>
        <v>866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151</v>
      </c>
      <c r="E12" s="67">
        <v>25</v>
      </c>
      <c r="F12" s="67">
        <v>23</v>
      </c>
      <c r="G12" s="67">
        <v>11</v>
      </c>
      <c r="H12" s="67">
        <v>27</v>
      </c>
      <c r="I12" s="67">
        <v>20</v>
      </c>
      <c r="J12" s="67">
        <v>36</v>
      </c>
      <c r="K12" s="68">
        <v>47</v>
      </c>
      <c r="L12" s="69">
        <v>39</v>
      </c>
      <c r="M12" s="36">
        <f t="shared" si="3"/>
        <v>379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0</v>
      </c>
      <c r="E13" s="73">
        <v>322</v>
      </c>
      <c r="F13" s="73">
        <v>167</v>
      </c>
      <c r="G13" s="73">
        <v>214</v>
      </c>
      <c r="H13" s="73">
        <v>258</v>
      </c>
      <c r="I13" s="73">
        <v>182</v>
      </c>
      <c r="J13" s="73">
        <v>378</v>
      </c>
      <c r="K13" s="74">
        <v>353</v>
      </c>
      <c r="L13" s="75">
        <v>379</v>
      </c>
      <c r="M13" s="42">
        <f t="shared" si="3"/>
        <v>2253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0</v>
      </c>
      <c r="E14" s="80">
        <v>176</v>
      </c>
      <c r="F14" s="80">
        <v>103</v>
      </c>
      <c r="G14" s="80">
        <v>114</v>
      </c>
      <c r="H14" s="80">
        <v>136</v>
      </c>
      <c r="I14" s="79">
        <v>117</v>
      </c>
      <c r="J14" s="79">
        <v>207</v>
      </c>
      <c r="K14" s="80">
        <v>216</v>
      </c>
      <c r="L14" s="81">
        <v>236</v>
      </c>
      <c r="M14" s="82">
        <f t="shared" si="3"/>
        <v>1305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49</v>
      </c>
      <c r="E15" s="62">
        <v>15</v>
      </c>
      <c r="F15" s="62">
        <v>7</v>
      </c>
      <c r="G15" s="62">
        <v>9</v>
      </c>
      <c r="H15" s="62">
        <v>12</v>
      </c>
      <c r="I15" s="61">
        <v>8</v>
      </c>
      <c r="J15" s="61">
        <v>14</v>
      </c>
      <c r="K15" s="62">
        <v>20</v>
      </c>
      <c r="L15" s="63">
        <v>26</v>
      </c>
      <c r="M15" s="17">
        <f t="shared" si="3"/>
        <v>160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31</v>
      </c>
      <c r="E16" s="68">
        <v>12</v>
      </c>
      <c r="F16" s="68">
        <v>6</v>
      </c>
      <c r="G16" s="68">
        <v>6</v>
      </c>
      <c r="H16" s="68">
        <v>4</v>
      </c>
      <c r="I16" s="67">
        <v>3</v>
      </c>
      <c r="J16" s="67">
        <v>9</v>
      </c>
      <c r="K16" s="68">
        <v>9</v>
      </c>
      <c r="L16" s="69">
        <v>18</v>
      </c>
      <c r="M16" s="36">
        <f t="shared" si="3"/>
        <v>98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325</v>
      </c>
      <c r="E17" s="74">
        <v>83</v>
      </c>
      <c r="F17" s="74">
        <v>79</v>
      </c>
      <c r="G17" s="74">
        <v>68</v>
      </c>
      <c r="H17" s="74">
        <v>79</v>
      </c>
      <c r="I17" s="73">
        <v>49</v>
      </c>
      <c r="J17" s="73">
        <v>141</v>
      </c>
      <c r="K17" s="74">
        <v>114</v>
      </c>
      <c r="L17" s="75">
        <v>117</v>
      </c>
      <c r="M17" s="42">
        <f t="shared" si="3"/>
        <v>1055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161</v>
      </c>
      <c r="E18" s="80">
        <v>45</v>
      </c>
      <c r="F18" s="80">
        <v>52</v>
      </c>
      <c r="G18" s="80">
        <v>41</v>
      </c>
      <c r="H18" s="80">
        <v>40</v>
      </c>
      <c r="I18" s="79">
        <v>29</v>
      </c>
      <c r="J18" s="79">
        <v>79</v>
      </c>
      <c r="K18" s="80">
        <v>68</v>
      </c>
      <c r="L18" s="81">
        <v>73</v>
      </c>
      <c r="M18" s="82">
        <f t="shared" si="3"/>
        <v>588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19</v>
      </c>
      <c r="E19" s="62">
        <v>3</v>
      </c>
      <c r="F19" s="62">
        <v>4</v>
      </c>
      <c r="G19" s="62">
        <v>4</v>
      </c>
      <c r="H19" s="62">
        <v>3</v>
      </c>
      <c r="I19" s="61">
        <v>4</v>
      </c>
      <c r="J19" s="61">
        <v>9</v>
      </c>
      <c r="K19" s="62">
        <v>4</v>
      </c>
      <c r="L19" s="63">
        <v>15</v>
      </c>
      <c r="M19" s="17">
        <f t="shared" si="3"/>
        <v>65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15</v>
      </c>
      <c r="E20" s="68">
        <v>3</v>
      </c>
      <c r="F20" s="68">
        <v>4</v>
      </c>
      <c r="G20" s="68">
        <v>3</v>
      </c>
      <c r="H20" s="68">
        <v>2</v>
      </c>
      <c r="I20" s="67">
        <v>2</v>
      </c>
      <c r="J20" s="67">
        <v>7</v>
      </c>
      <c r="K20" s="68">
        <v>2</v>
      </c>
      <c r="L20" s="69">
        <v>12</v>
      </c>
      <c r="M20" s="36">
        <f t="shared" si="3"/>
        <v>50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414</v>
      </c>
      <c r="E21" s="74">
        <v>129</v>
      </c>
      <c r="F21" s="74">
        <v>83</v>
      </c>
      <c r="G21" s="74">
        <v>72</v>
      </c>
      <c r="H21" s="74">
        <v>65</v>
      </c>
      <c r="I21" s="73">
        <v>73</v>
      </c>
      <c r="J21" s="73">
        <v>200</v>
      </c>
      <c r="K21" s="74">
        <v>91</v>
      </c>
      <c r="L21" s="75">
        <v>105</v>
      </c>
      <c r="M21" s="42">
        <f t="shared" si="3"/>
        <v>1232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316</v>
      </c>
      <c r="E22" s="80">
        <v>92</v>
      </c>
      <c r="F22" s="80">
        <v>66</v>
      </c>
      <c r="G22" s="80">
        <v>59</v>
      </c>
      <c r="H22" s="80">
        <v>57</v>
      </c>
      <c r="I22" s="79">
        <v>60</v>
      </c>
      <c r="J22" s="79">
        <v>160</v>
      </c>
      <c r="K22" s="80">
        <v>76</v>
      </c>
      <c r="L22" s="81">
        <v>89</v>
      </c>
      <c r="M22" s="82">
        <f t="shared" si="3"/>
        <v>975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92</v>
      </c>
      <c r="E23" s="62">
        <v>24</v>
      </c>
      <c r="F23" s="62">
        <v>34</v>
      </c>
      <c r="G23" s="62">
        <v>21</v>
      </c>
      <c r="H23" s="62">
        <v>17</v>
      </c>
      <c r="I23" s="61">
        <v>23</v>
      </c>
      <c r="J23" s="61">
        <v>64</v>
      </c>
      <c r="K23" s="62">
        <v>29</v>
      </c>
      <c r="L23" s="63">
        <v>36</v>
      </c>
      <c r="M23" s="17">
        <f t="shared" si="3"/>
        <v>340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92</v>
      </c>
      <c r="E24" s="68">
        <v>24</v>
      </c>
      <c r="F24" s="68">
        <v>34</v>
      </c>
      <c r="G24" s="68">
        <v>21</v>
      </c>
      <c r="H24" s="68">
        <v>17</v>
      </c>
      <c r="I24" s="67">
        <v>23</v>
      </c>
      <c r="J24" s="67">
        <v>64</v>
      </c>
      <c r="K24" s="68">
        <v>29</v>
      </c>
      <c r="L24" s="69">
        <v>36</v>
      </c>
      <c r="M24" s="36">
        <f t="shared" si="3"/>
        <v>340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220</v>
      </c>
      <c r="E25" s="74">
        <v>48</v>
      </c>
      <c r="F25" s="74">
        <v>27</v>
      </c>
      <c r="G25" s="74">
        <v>18</v>
      </c>
      <c r="H25" s="74">
        <v>34</v>
      </c>
      <c r="I25" s="73">
        <v>20</v>
      </c>
      <c r="J25" s="73">
        <v>84</v>
      </c>
      <c r="K25" s="74">
        <v>37</v>
      </c>
      <c r="L25" s="75">
        <v>40</v>
      </c>
      <c r="M25" s="42">
        <f t="shared" si="3"/>
        <v>528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130</v>
      </c>
      <c r="E26" s="80">
        <v>16</v>
      </c>
      <c r="F26" s="80">
        <v>10</v>
      </c>
      <c r="G26" s="80">
        <v>8</v>
      </c>
      <c r="H26" s="80">
        <v>14</v>
      </c>
      <c r="I26" s="79">
        <v>8</v>
      </c>
      <c r="J26" s="79">
        <v>38</v>
      </c>
      <c r="K26" s="80">
        <v>21</v>
      </c>
      <c r="L26" s="81">
        <v>17</v>
      </c>
      <c r="M26" s="82">
        <f t="shared" si="3"/>
        <v>262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341</v>
      </c>
      <c r="E27" s="62">
        <v>110</v>
      </c>
      <c r="F27" s="62">
        <v>71</v>
      </c>
      <c r="G27" s="62">
        <v>53</v>
      </c>
      <c r="H27" s="62">
        <v>51</v>
      </c>
      <c r="I27" s="61">
        <v>50</v>
      </c>
      <c r="J27" s="61">
        <v>141</v>
      </c>
      <c r="K27" s="62">
        <v>97</v>
      </c>
      <c r="L27" s="63">
        <v>89</v>
      </c>
      <c r="M27" s="17">
        <f t="shared" si="3"/>
        <v>1003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215</v>
      </c>
      <c r="E28" s="68">
        <v>55</v>
      </c>
      <c r="F28" s="68">
        <v>46</v>
      </c>
      <c r="G28" s="68">
        <v>28</v>
      </c>
      <c r="H28" s="68">
        <v>30</v>
      </c>
      <c r="I28" s="67">
        <v>30</v>
      </c>
      <c r="J28" s="67">
        <v>83</v>
      </c>
      <c r="K28" s="68">
        <v>64</v>
      </c>
      <c r="L28" s="69">
        <v>58</v>
      </c>
      <c r="M28" s="36">
        <f t="shared" si="3"/>
        <v>609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263</v>
      </c>
      <c r="E29" s="62">
        <v>63</v>
      </c>
      <c r="F29" s="62">
        <v>54</v>
      </c>
      <c r="G29" s="62">
        <v>61</v>
      </c>
      <c r="H29" s="62">
        <v>43</v>
      </c>
      <c r="I29" s="61">
        <v>49</v>
      </c>
      <c r="J29" s="61">
        <v>120</v>
      </c>
      <c r="K29" s="62">
        <v>88</v>
      </c>
      <c r="L29" s="63">
        <v>100</v>
      </c>
      <c r="M29" s="17">
        <f t="shared" si="3"/>
        <v>841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155</v>
      </c>
      <c r="E30" s="67">
        <v>50</v>
      </c>
      <c r="F30" s="67">
        <v>41</v>
      </c>
      <c r="G30" s="67">
        <v>42</v>
      </c>
      <c r="H30" s="67">
        <v>28</v>
      </c>
      <c r="I30" s="67">
        <v>37</v>
      </c>
      <c r="J30" s="67">
        <v>83</v>
      </c>
      <c r="K30" s="68">
        <v>68</v>
      </c>
      <c r="L30" s="69">
        <v>78</v>
      </c>
      <c r="M30" s="36">
        <f t="shared" si="3"/>
        <v>582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726</v>
      </c>
      <c r="E31" s="73">
        <v>232</v>
      </c>
      <c r="F31" s="73">
        <v>145</v>
      </c>
      <c r="G31" s="73">
        <v>141</v>
      </c>
      <c r="H31" s="73">
        <v>182</v>
      </c>
      <c r="I31" s="73">
        <v>114</v>
      </c>
      <c r="J31" s="73">
        <v>348</v>
      </c>
      <c r="K31" s="74">
        <v>211</v>
      </c>
      <c r="L31" s="75">
        <v>223</v>
      </c>
      <c r="M31" s="42">
        <f t="shared" si="3"/>
        <v>2322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335</v>
      </c>
      <c r="E32" s="67">
        <v>107</v>
      </c>
      <c r="F32" s="67">
        <v>79</v>
      </c>
      <c r="G32" s="67">
        <v>68</v>
      </c>
      <c r="H32" s="67">
        <v>90</v>
      </c>
      <c r="I32" s="67">
        <v>66</v>
      </c>
      <c r="J32" s="67">
        <v>164</v>
      </c>
      <c r="K32" s="68">
        <v>110</v>
      </c>
      <c r="L32" s="69">
        <v>120</v>
      </c>
      <c r="M32" s="36">
        <f t="shared" si="3"/>
        <v>1139</v>
      </c>
    </row>
    <row r="33" spans="1:13" ht="34.5" customHeight="1">
      <c r="A33" s="90" t="s">
        <v>34</v>
      </c>
      <c r="B33" s="91"/>
      <c r="C33" s="60" t="s">
        <v>16</v>
      </c>
      <c r="D33" s="73">
        <v>102</v>
      </c>
      <c r="E33" s="73">
        <v>15</v>
      </c>
      <c r="F33" s="73">
        <v>21</v>
      </c>
      <c r="G33" s="73">
        <v>17</v>
      </c>
      <c r="H33" s="73">
        <v>13</v>
      </c>
      <c r="I33" s="73">
        <v>5</v>
      </c>
      <c r="J33" s="73">
        <v>36</v>
      </c>
      <c r="K33" s="74">
        <v>19</v>
      </c>
      <c r="L33" s="75">
        <v>16</v>
      </c>
      <c r="M33" s="42">
        <f t="shared" si="3"/>
        <v>244</v>
      </c>
    </row>
    <row r="34" spans="1:13" ht="34.5" customHeight="1" thickBot="1">
      <c r="A34" s="92" t="s">
        <v>22</v>
      </c>
      <c r="B34" s="89"/>
      <c r="C34" s="66" t="s">
        <v>17</v>
      </c>
      <c r="D34" s="67">
        <v>98</v>
      </c>
      <c r="E34" s="67">
        <v>13</v>
      </c>
      <c r="F34" s="67">
        <v>18</v>
      </c>
      <c r="G34" s="67">
        <v>15</v>
      </c>
      <c r="H34" s="67">
        <v>12</v>
      </c>
      <c r="I34" s="67">
        <v>4</v>
      </c>
      <c r="J34" s="67">
        <v>30</v>
      </c>
      <c r="K34" s="68">
        <v>18</v>
      </c>
      <c r="L34" s="69">
        <v>15</v>
      </c>
      <c r="M34" s="36">
        <f t="shared" si="3"/>
        <v>223</v>
      </c>
    </row>
    <row r="35" spans="1:13" ht="34.5" customHeight="1">
      <c r="A35" s="90" t="s">
        <v>35</v>
      </c>
      <c r="B35" s="91"/>
      <c r="C35" s="72" t="s">
        <v>16</v>
      </c>
      <c r="D35" s="73">
        <v>16</v>
      </c>
      <c r="E35" s="73">
        <v>2</v>
      </c>
      <c r="F35" s="73">
        <v>4</v>
      </c>
      <c r="G35" s="73">
        <v>3</v>
      </c>
      <c r="H35" s="73">
        <v>0</v>
      </c>
      <c r="I35" s="73">
        <v>3</v>
      </c>
      <c r="J35" s="73">
        <v>2</v>
      </c>
      <c r="K35" s="74">
        <v>3</v>
      </c>
      <c r="L35" s="75">
        <v>0</v>
      </c>
      <c r="M35" s="42">
        <f t="shared" si="3"/>
        <v>33</v>
      </c>
    </row>
    <row r="36" spans="1:13" ht="34.5" customHeight="1" thickBot="1">
      <c r="A36" s="92" t="s">
        <v>22</v>
      </c>
      <c r="B36" s="89"/>
      <c r="C36" s="66" t="s">
        <v>17</v>
      </c>
      <c r="D36" s="67">
        <v>1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1</v>
      </c>
    </row>
    <row r="37" spans="1:13" ht="34.5" customHeight="1">
      <c r="A37" s="90" t="s">
        <v>36</v>
      </c>
      <c r="B37" s="91"/>
      <c r="C37" s="60" t="s">
        <v>16</v>
      </c>
      <c r="D37" s="73">
        <v>84</v>
      </c>
      <c r="E37" s="73">
        <v>18</v>
      </c>
      <c r="F37" s="73">
        <v>10</v>
      </c>
      <c r="G37" s="73">
        <v>9</v>
      </c>
      <c r="H37" s="73">
        <v>9</v>
      </c>
      <c r="I37" s="73">
        <v>8</v>
      </c>
      <c r="J37" s="73">
        <v>12</v>
      </c>
      <c r="K37" s="74">
        <v>7</v>
      </c>
      <c r="L37" s="75">
        <v>17</v>
      </c>
      <c r="M37" s="42">
        <f t="shared" si="3"/>
        <v>174</v>
      </c>
    </row>
    <row r="38" spans="1:13" ht="34.5" customHeight="1" thickBot="1">
      <c r="A38" s="92" t="s">
        <v>22</v>
      </c>
      <c r="B38" s="89"/>
      <c r="C38" s="66" t="s">
        <v>17</v>
      </c>
      <c r="D38" s="67">
        <v>46</v>
      </c>
      <c r="E38" s="67">
        <v>13</v>
      </c>
      <c r="F38" s="67">
        <v>7</v>
      </c>
      <c r="G38" s="67">
        <v>5</v>
      </c>
      <c r="H38" s="67">
        <v>3</v>
      </c>
      <c r="I38" s="67">
        <v>5</v>
      </c>
      <c r="J38" s="67">
        <v>7</v>
      </c>
      <c r="K38" s="68">
        <v>3</v>
      </c>
      <c r="L38" s="69">
        <v>3</v>
      </c>
      <c r="M38" s="36">
        <f t="shared" si="3"/>
        <v>92</v>
      </c>
    </row>
    <row r="39" spans="1:13" ht="34.5" customHeight="1">
      <c r="A39" s="90" t="s">
        <v>37</v>
      </c>
      <c r="B39" s="91"/>
      <c r="C39" s="60" t="s">
        <v>16</v>
      </c>
      <c r="D39" s="73">
        <v>37</v>
      </c>
      <c r="E39" s="73">
        <v>10</v>
      </c>
      <c r="F39" s="73">
        <v>5</v>
      </c>
      <c r="G39" s="73">
        <v>6</v>
      </c>
      <c r="H39" s="73">
        <v>6</v>
      </c>
      <c r="I39" s="73">
        <v>5</v>
      </c>
      <c r="J39" s="73">
        <v>7</v>
      </c>
      <c r="K39" s="74">
        <v>10</v>
      </c>
      <c r="L39" s="75">
        <v>8</v>
      </c>
      <c r="M39" s="42">
        <f t="shared" si="3"/>
        <v>94</v>
      </c>
    </row>
    <row r="40" spans="1:13" ht="34.5" customHeight="1" thickBot="1">
      <c r="A40" s="92" t="s">
        <v>22</v>
      </c>
      <c r="B40" s="89"/>
      <c r="C40" s="66" t="s">
        <v>17</v>
      </c>
      <c r="D40" s="67">
        <v>14</v>
      </c>
      <c r="E40" s="67">
        <v>4</v>
      </c>
      <c r="F40" s="67">
        <v>2</v>
      </c>
      <c r="G40" s="67">
        <v>2</v>
      </c>
      <c r="H40" s="67">
        <v>4</v>
      </c>
      <c r="I40" s="67">
        <v>4</v>
      </c>
      <c r="J40" s="67">
        <v>4</v>
      </c>
      <c r="K40" s="68">
        <v>2</v>
      </c>
      <c r="L40" s="69">
        <v>5</v>
      </c>
      <c r="M40" s="36">
        <f t="shared" si="3"/>
        <v>41</v>
      </c>
    </row>
    <row r="41" spans="1:13" ht="34.5" customHeight="1">
      <c r="A41" s="90" t="s">
        <v>38</v>
      </c>
      <c r="B41" s="91"/>
      <c r="C41" s="60" t="s">
        <v>16</v>
      </c>
      <c r="D41" s="73">
        <v>27</v>
      </c>
      <c r="E41" s="73">
        <v>3</v>
      </c>
      <c r="F41" s="73">
        <v>1</v>
      </c>
      <c r="G41" s="73">
        <v>4</v>
      </c>
      <c r="H41" s="73">
        <v>2</v>
      </c>
      <c r="I41" s="73">
        <v>1</v>
      </c>
      <c r="J41" s="73">
        <v>6</v>
      </c>
      <c r="K41" s="74">
        <v>6</v>
      </c>
      <c r="L41" s="75">
        <v>5</v>
      </c>
      <c r="M41" s="42">
        <f t="shared" si="3"/>
        <v>55</v>
      </c>
    </row>
    <row r="42" spans="1:13" ht="34.5" customHeight="1" thickBot="1">
      <c r="A42" s="92"/>
      <c r="B42" s="89"/>
      <c r="C42" s="66" t="s">
        <v>17</v>
      </c>
      <c r="D42" s="67">
        <v>11</v>
      </c>
      <c r="E42" s="67">
        <v>1</v>
      </c>
      <c r="F42" s="67">
        <v>0</v>
      </c>
      <c r="G42" s="67">
        <v>1</v>
      </c>
      <c r="H42" s="67">
        <v>2</v>
      </c>
      <c r="I42" s="67">
        <v>1</v>
      </c>
      <c r="J42" s="67">
        <v>4</v>
      </c>
      <c r="K42" s="68">
        <v>2</v>
      </c>
      <c r="L42" s="69">
        <v>2</v>
      </c>
      <c r="M42" s="36">
        <f t="shared" si="3"/>
        <v>24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25">
      <selection activeCell="AK14" sqref="AK14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1385</v>
      </c>
      <c r="C4" s="118">
        <v>327</v>
      </c>
      <c r="D4" s="119">
        <v>424</v>
      </c>
      <c r="E4" s="119">
        <v>279</v>
      </c>
      <c r="F4" s="119">
        <v>291</v>
      </c>
      <c r="G4" s="119">
        <v>53</v>
      </c>
      <c r="H4" s="120">
        <v>11</v>
      </c>
      <c r="I4" s="121">
        <v>172</v>
      </c>
      <c r="J4" s="122">
        <v>335</v>
      </c>
      <c r="K4" s="122">
        <v>148</v>
      </c>
      <c r="L4" s="122">
        <v>363</v>
      </c>
      <c r="M4" s="123">
        <v>367</v>
      </c>
      <c r="P4" s="125">
        <f aca="true" t="shared" si="1" ref="P4:P23">I4+J4+K4+L4+M4</f>
        <v>1385</v>
      </c>
    </row>
    <row r="5" spans="1:16" s="132" customFormat="1" ht="17.25" customHeight="1">
      <c r="A5" s="126" t="s">
        <v>56</v>
      </c>
      <c r="B5" s="127">
        <f t="shared" si="0"/>
        <v>770</v>
      </c>
      <c r="C5" s="128">
        <v>161</v>
      </c>
      <c r="D5" s="129">
        <v>251</v>
      </c>
      <c r="E5" s="129">
        <v>159</v>
      </c>
      <c r="F5" s="129">
        <v>179</v>
      </c>
      <c r="G5" s="129">
        <v>20</v>
      </c>
      <c r="H5" s="130">
        <v>0</v>
      </c>
      <c r="I5" s="131">
        <v>122</v>
      </c>
      <c r="J5" s="129">
        <v>211</v>
      </c>
      <c r="K5" s="129">
        <v>100</v>
      </c>
      <c r="L5" s="129">
        <v>157</v>
      </c>
      <c r="M5" s="130">
        <v>180</v>
      </c>
      <c r="P5" s="133">
        <f t="shared" si="1"/>
        <v>770</v>
      </c>
    </row>
    <row r="6" spans="1:16" s="124" customFormat="1" ht="27" customHeight="1">
      <c r="A6" s="134" t="s">
        <v>57</v>
      </c>
      <c r="B6" s="135">
        <f t="shared" si="0"/>
        <v>322</v>
      </c>
      <c r="C6" s="136">
        <v>82</v>
      </c>
      <c r="D6" s="137">
        <v>103</v>
      </c>
      <c r="E6" s="137">
        <v>60</v>
      </c>
      <c r="F6" s="137">
        <v>57</v>
      </c>
      <c r="G6" s="137">
        <v>18</v>
      </c>
      <c r="H6" s="138">
        <v>2</v>
      </c>
      <c r="I6" s="139">
        <v>22</v>
      </c>
      <c r="J6" s="137">
        <v>51</v>
      </c>
      <c r="K6" s="137">
        <v>18</v>
      </c>
      <c r="L6" s="137">
        <v>103</v>
      </c>
      <c r="M6" s="138">
        <v>128</v>
      </c>
      <c r="P6" s="125">
        <f t="shared" si="1"/>
        <v>322</v>
      </c>
    </row>
    <row r="7" spans="1:16" s="132" customFormat="1" ht="17.25" customHeight="1">
      <c r="A7" s="126" t="s">
        <v>56</v>
      </c>
      <c r="B7" s="127">
        <f t="shared" si="0"/>
        <v>176</v>
      </c>
      <c r="C7" s="128">
        <v>45</v>
      </c>
      <c r="D7" s="129">
        <v>69</v>
      </c>
      <c r="E7" s="129">
        <v>31</v>
      </c>
      <c r="F7" s="129">
        <v>27</v>
      </c>
      <c r="G7" s="129">
        <v>4</v>
      </c>
      <c r="H7" s="130">
        <v>0</v>
      </c>
      <c r="I7" s="131">
        <v>19</v>
      </c>
      <c r="J7" s="129">
        <v>36</v>
      </c>
      <c r="K7" s="129">
        <v>14</v>
      </c>
      <c r="L7" s="129">
        <v>49</v>
      </c>
      <c r="M7" s="130">
        <v>58</v>
      </c>
      <c r="P7" s="133">
        <f t="shared" si="1"/>
        <v>176</v>
      </c>
    </row>
    <row r="8" spans="1:16" s="124" customFormat="1" ht="27" customHeight="1">
      <c r="A8" s="134" t="s">
        <v>58</v>
      </c>
      <c r="B8" s="135">
        <f t="shared" si="0"/>
        <v>252</v>
      </c>
      <c r="C8" s="136">
        <v>79</v>
      </c>
      <c r="D8" s="137">
        <v>91</v>
      </c>
      <c r="E8" s="137">
        <v>34</v>
      </c>
      <c r="F8" s="137">
        <v>34</v>
      </c>
      <c r="G8" s="137">
        <v>12</v>
      </c>
      <c r="H8" s="138">
        <v>2</v>
      </c>
      <c r="I8" s="139">
        <v>19</v>
      </c>
      <c r="J8" s="137">
        <v>67</v>
      </c>
      <c r="K8" s="137">
        <v>21</v>
      </c>
      <c r="L8" s="137">
        <v>73</v>
      </c>
      <c r="M8" s="138">
        <v>72</v>
      </c>
      <c r="P8" s="125">
        <f t="shared" si="1"/>
        <v>252</v>
      </c>
    </row>
    <row r="9" spans="1:16" s="132" customFormat="1" ht="17.25" customHeight="1">
      <c r="A9" s="126" t="s">
        <v>56</v>
      </c>
      <c r="B9" s="127">
        <f t="shared" si="0"/>
        <v>162</v>
      </c>
      <c r="C9" s="128">
        <v>52</v>
      </c>
      <c r="D9" s="129">
        <v>66</v>
      </c>
      <c r="E9" s="129">
        <v>22</v>
      </c>
      <c r="F9" s="129">
        <v>20</v>
      </c>
      <c r="G9" s="129">
        <v>2</v>
      </c>
      <c r="H9" s="130">
        <v>0</v>
      </c>
      <c r="I9" s="131">
        <v>16</v>
      </c>
      <c r="J9" s="129">
        <v>51</v>
      </c>
      <c r="K9" s="129">
        <v>16</v>
      </c>
      <c r="L9" s="129">
        <v>39</v>
      </c>
      <c r="M9" s="130">
        <v>40</v>
      </c>
      <c r="P9" s="133">
        <f t="shared" si="1"/>
        <v>162</v>
      </c>
    </row>
    <row r="10" spans="1:16" s="124" customFormat="1" ht="27" customHeight="1">
      <c r="A10" s="134" t="s">
        <v>59</v>
      </c>
      <c r="B10" s="135">
        <f t="shared" si="0"/>
        <v>214</v>
      </c>
      <c r="C10" s="136">
        <v>68</v>
      </c>
      <c r="D10" s="137">
        <v>72</v>
      </c>
      <c r="E10" s="137">
        <v>40</v>
      </c>
      <c r="F10" s="137">
        <v>28</v>
      </c>
      <c r="G10" s="137">
        <v>5</v>
      </c>
      <c r="H10" s="138">
        <v>1</v>
      </c>
      <c r="I10" s="139">
        <v>16</v>
      </c>
      <c r="J10" s="137">
        <v>46</v>
      </c>
      <c r="K10" s="137">
        <v>11</v>
      </c>
      <c r="L10" s="137">
        <v>76</v>
      </c>
      <c r="M10" s="138">
        <v>65</v>
      </c>
      <c r="P10" s="125">
        <f t="shared" si="1"/>
        <v>214</v>
      </c>
    </row>
    <row r="11" spans="1:16" s="132" customFormat="1" ht="17.25" customHeight="1">
      <c r="A11" s="126" t="s">
        <v>56</v>
      </c>
      <c r="B11" s="127">
        <f t="shared" si="0"/>
        <v>114</v>
      </c>
      <c r="C11" s="128">
        <v>41</v>
      </c>
      <c r="D11" s="129">
        <v>37</v>
      </c>
      <c r="E11" s="129">
        <v>22</v>
      </c>
      <c r="F11" s="129">
        <v>13</v>
      </c>
      <c r="G11" s="129">
        <v>1</v>
      </c>
      <c r="H11" s="130">
        <v>0</v>
      </c>
      <c r="I11" s="131">
        <v>12</v>
      </c>
      <c r="J11" s="129">
        <v>25</v>
      </c>
      <c r="K11" s="129">
        <v>9</v>
      </c>
      <c r="L11" s="129">
        <v>40</v>
      </c>
      <c r="M11" s="130">
        <v>28</v>
      </c>
      <c r="P11" s="133">
        <f t="shared" si="1"/>
        <v>114</v>
      </c>
    </row>
    <row r="12" spans="1:16" s="124" customFormat="1" ht="27" customHeight="1">
      <c r="A12" s="134" t="s">
        <v>60</v>
      </c>
      <c r="B12" s="135">
        <f t="shared" si="0"/>
        <v>258</v>
      </c>
      <c r="C12" s="136">
        <v>79</v>
      </c>
      <c r="D12" s="137">
        <v>86</v>
      </c>
      <c r="E12" s="137">
        <v>40</v>
      </c>
      <c r="F12" s="137">
        <v>45</v>
      </c>
      <c r="G12" s="137">
        <v>7</v>
      </c>
      <c r="H12" s="138">
        <v>1</v>
      </c>
      <c r="I12" s="139">
        <v>7</v>
      </c>
      <c r="J12" s="137">
        <v>56</v>
      </c>
      <c r="K12" s="137">
        <v>13</v>
      </c>
      <c r="L12" s="137">
        <v>107</v>
      </c>
      <c r="M12" s="138">
        <v>75</v>
      </c>
      <c r="P12" s="125">
        <f t="shared" si="1"/>
        <v>258</v>
      </c>
    </row>
    <row r="13" spans="1:16" s="132" customFormat="1" ht="17.25" customHeight="1">
      <c r="A13" s="126" t="s">
        <v>56</v>
      </c>
      <c r="B13" s="127">
        <f t="shared" si="0"/>
        <v>136</v>
      </c>
      <c r="C13" s="128">
        <v>40</v>
      </c>
      <c r="D13" s="129">
        <v>53</v>
      </c>
      <c r="E13" s="129">
        <v>23</v>
      </c>
      <c r="F13" s="129">
        <v>18</v>
      </c>
      <c r="G13" s="129">
        <v>2</v>
      </c>
      <c r="H13" s="130">
        <v>0</v>
      </c>
      <c r="I13" s="131">
        <v>4</v>
      </c>
      <c r="J13" s="129">
        <v>33</v>
      </c>
      <c r="K13" s="129">
        <v>9</v>
      </c>
      <c r="L13" s="129">
        <v>60</v>
      </c>
      <c r="M13" s="130">
        <v>30</v>
      </c>
      <c r="P13" s="133">
        <f t="shared" si="1"/>
        <v>136</v>
      </c>
    </row>
    <row r="14" spans="1:16" s="124" customFormat="1" ht="27" customHeight="1">
      <c r="A14" s="134" t="s">
        <v>61</v>
      </c>
      <c r="B14" s="135">
        <f t="shared" si="0"/>
        <v>182</v>
      </c>
      <c r="C14" s="136">
        <v>49</v>
      </c>
      <c r="D14" s="137">
        <v>59</v>
      </c>
      <c r="E14" s="137">
        <v>38</v>
      </c>
      <c r="F14" s="137">
        <v>30</v>
      </c>
      <c r="G14" s="137">
        <v>5</v>
      </c>
      <c r="H14" s="138">
        <v>1</v>
      </c>
      <c r="I14" s="139">
        <v>16</v>
      </c>
      <c r="J14" s="137">
        <v>32</v>
      </c>
      <c r="K14" s="137">
        <v>20</v>
      </c>
      <c r="L14" s="137">
        <v>57</v>
      </c>
      <c r="M14" s="138">
        <v>57</v>
      </c>
      <c r="P14" s="125">
        <f t="shared" si="1"/>
        <v>182</v>
      </c>
    </row>
    <row r="15" spans="1:16" s="132" customFormat="1" ht="17.25" customHeight="1">
      <c r="A15" s="126" t="s">
        <v>56</v>
      </c>
      <c r="B15" s="127">
        <f t="shared" si="0"/>
        <v>117</v>
      </c>
      <c r="C15" s="128">
        <v>29</v>
      </c>
      <c r="D15" s="129">
        <v>46</v>
      </c>
      <c r="E15" s="129">
        <v>23</v>
      </c>
      <c r="F15" s="129">
        <v>16</v>
      </c>
      <c r="G15" s="129">
        <v>3</v>
      </c>
      <c r="H15" s="130">
        <v>0</v>
      </c>
      <c r="I15" s="131">
        <v>11</v>
      </c>
      <c r="J15" s="129">
        <v>26</v>
      </c>
      <c r="K15" s="129">
        <v>14</v>
      </c>
      <c r="L15" s="129">
        <v>38</v>
      </c>
      <c r="M15" s="130">
        <v>28</v>
      </c>
      <c r="P15" s="133">
        <f t="shared" si="1"/>
        <v>117</v>
      </c>
    </row>
    <row r="16" spans="1:16" s="124" customFormat="1" ht="27" customHeight="1">
      <c r="A16" s="134" t="s">
        <v>62</v>
      </c>
      <c r="B16" s="135">
        <f t="shared" si="0"/>
        <v>569</v>
      </c>
      <c r="C16" s="136">
        <v>140</v>
      </c>
      <c r="D16" s="137">
        <v>176</v>
      </c>
      <c r="E16" s="137">
        <v>116</v>
      </c>
      <c r="F16" s="137">
        <v>106</v>
      </c>
      <c r="G16" s="137">
        <v>27</v>
      </c>
      <c r="H16" s="138">
        <v>4</v>
      </c>
      <c r="I16" s="139">
        <v>46</v>
      </c>
      <c r="J16" s="137">
        <v>130</v>
      </c>
      <c r="K16" s="137">
        <v>46</v>
      </c>
      <c r="L16" s="137">
        <v>178</v>
      </c>
      <c r="M16" s="138">
        <v>169</v>
      </c>
      <c r="P16" s="125">
        <f t="shared" si="1"/>
        <v>569</v>
      </c>
    </row>
    <row r="17" spans="1:16" s="132" customFormat="1" ht="17.25" customHeight="1">
      <c r="A17" s="126" t="s">
        <v>56</v>
      </c>
      <c r="B17" s="127">
        <f t="shared" si="0"/>
        <v>314</v>
      </c>
      <c r="C17" s="128">
        <v>79</v>
      </c>
      <c r="D17" s="129">
        <v>99</v>
      </c>
      <c r="E17" s="129">
        <v>71</v>
      </c>
      <c r="F17" s="129">
        <v>58</v>
      </c>
      <c r="G17" s="129">
        <v>7</v>
      </c>
      <c r="H17" s="130">
        <v>0</v>
      </c>
      <c r="I17" s="131">
        <v>36</v>
      </c>
      <c r="J17" s="129">
        <v>86</v>
      </c>
      <c r="K17" s="129">
        <v>29</v>
      </c>
      <c r="L17" s="129">
        <v>93</v>
      </c>
      <c r="M17" s="130">
        <v>70</v>
      </c>
      <c r="P17" s="133">
        <f t="shared" si="1"/>
        <v>314</v>
      </c>
    </row>
    <row r="18" spans="1:16" s="124" customFormat="1" ht="27" customHeight="1">
      <c r="A18" s="134" t="s">
        <v>63</v>
      </c>
      <c r="B18" s="135">
        <f t="shared" si="0"/>
        <v>352</v>
      </c>
      <c r="C18" s="136">
        <v>114</v>
      </c>
      <c r="D18" s="137">
        <v>109</v>
      </c>
      <c r="E18" s="137">
        <v>61</v>
      </c>
      <c r="F18" s="137">
        <v>60</v>
      </c>
      <c r="G18" s="137">
        <v>7</v>
      </c>
      <c r="H18" s="138">
        <v>1</v>
      </c>
      <c r="I18" s="139">
        <v>26</v>
      </c>
      <c r="J18" s="137">
        <v>81</v>
      </c>
      <c r="K18" s="137">
        <v>34</v>
      </c>
      <c r="L18" s="137">
        <v>110</v>
      </c>
      <c r="M18" s="138">
        <v>101</v>
      </c>
      <c r="P18" s="125">
        <f t="shared" si="1"/>
        <v>352</v>
      </c>
    </row>
    <row r="19" spans="1:16" s="132" customFormat="1" ht="17.25" customHeight="1">
      <c r="A19" s="126" t="s">
        <v>56</v>
      </c>
      <c r="B19" s="127">
        <f t="shared" si="0"/>
        <v>215</v>
      </c>
      <c r="C19" s="128">
        <v>68</v>
      </c>
      <c r="D19" s="129">
        <v>70</v>
      </c>
      <c r="E19" s="129">
        <v>38</v>
      </c>
      <c r="F19" s="129">
        <v>36</v>
      </c>
      <c r="G19" s="129">
        <v>3</v>
      </c>
      <c r="H19" s="130">
        <v>0</v>
      </c>
      <c r="I19" s="131">
        <v>20</v>
      </c>
      <c r="J19" s="129">
        <v>59</v>
      </c>
      <c r="K19" s="129">
        <v>26</v>
      </c>
      <c r="L19" s="129">
        <v>60</v>
      </c>
      <c r="M19" s="130">
        <v>50</v>
      </c>
      <c r="P19" s="133">
        <f t="shared" si="1"/>
        <v>215</v>
      </c>
    </row>
    <row r="20" spans="1:16" s="124" customFormat="1" ht="27" customHeight="1">
      <c r="A20" s="134" t="s">
        <v>64</v>
      </c>
      <c r="B20" s="135">
        <f t="shared" si="0"/>
        <v>378</v>
      </c>
      <c r="C20" s="136">
        <v>117</v>
      </c>
      <c r="D20" s="137">
        <v>116</v>
      </c>
      <c r="E20" s="137">
        <v>72</v>
      </c>
      <c r="F20" s="137">
        <v>61</v>
      </c>
      <c r="G20" s="137">
        <v>11</v>
      </c>
      <c r="H20" s="138">
        <v>1</v>
      </c>
      <c r="I20" s="139">
        <v>48</v>
      </c>
      <c r="J20" s="137">
        <v>77</v>
      </c>
      <c r="K20" s="137">
        <v>31</v>
      </c>
      <c r="L20" s="137">
        <v>127</v>
      </c>
      <c r="M20" s="138">
        <v>95</v>
      </c>
      <c r="P20" s="125">
        <f t="shared" si="1"/>
        <v>378</v>
      </c>
    </row>
    <row r="21" spans="1:16" s="132" customFormat="1" ht="17.25" customHeight="1" thickBot="1">
      <c r="A21" s="140" t="s">
        <v>56</v>
      </c>
      <c r="B21" s="127">
        <f t="shared" si="0"/>
        <v>235</v>
      </c>
      <c r="C21" s="141">
        <v>73</v>
      </c>
      <c r="D21" s="142">
        <v>82</v>
      </c>
      <c r="E21" s="142">
        <v>44</v>
      </c>
      <c r="F21" s="142">
        <v>33</v>
      </c>
      <c r="G21" s="142">
        <v>3</v>
      </c>
      <c r="H21" s="143">
        <v>0</v>
      </c>
      <c r="I21" s="144">
        <v>38</v>
      </c>
      <c r="J21" s="142">
        <v>53</v>
      </c>
      <c r="K21" s="142">
        <v>25</v>
      </c>
      <c r="L21" s="142">
        <v>72</v>
      </c>
      <c r="M21" s="143">
        <v>47</v>
      </c>
      <c r="P21" s="133">
        <f t="shared" si="1"/>
        <v>235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3912</v>
      </c>
      <c r="C22" s="147">
        <f t="shared" si="2"/>
        <v>1055</v>
      </c>
      <c r="D22" s="148">
        <f t="shared" si="2"/>
        <v>1236</v>
      </c>
      <c r="E22" s="148">
        <f t="shared" si="2"/>
        <v>740</v>
      </c>
      <c r="F22" s="148">
        <f t="shared" si="2"/>
        <v>712</v>
      </c>
      <c r="G22" s="148">
        <f t="shared" si="2"/>
        <v>145</v>
      </c>
      <c r="H22" s="149">
        <f t="shared" si="2"/>
        <v>24</v>
      </c>
      <c r="I22" s="150">
        <f t="shared" si="2"/>
        <v>372</v>
      </c>
      <c r="J22" s="148">
        <f t="shared" si="2"/>
        <v>875</v>
      </c>
      <c r="K22" s="148">
        <f t="shared" si="2"/>
        <v>342</v>
      </c>
      <c r="L22" s="148">
        <f t="shared" si="2"/>
        <v>1194</v>
      </c>
      <c r="M22" s="149">
        <f t="shared" si="2"/>
        <v>1129</v>
      </c>
      <c r="O22" s="151"/>
      <c r="P22" s="125">
        <f t="shared" si="1"/>
        <v>3912</v>
      </c>
    </row>
    <row r="23" spans="1:16" s="132" customFormat="1" ht="17.25" customHeight="1" thickBot="1">
      <c r="A23" s="152" t="s">
        <v>56</v>
      </c>
      <c r="B23" s="153">
        <f t="shared" si="2"/>
        <v>2239</v>
      </c>
      <c r="C23" s="154">
        <f t="shared" si="2"/>
        <v>588</v>
      </c>
      <c r="D23" s="155">
        <f t="shared" si="2"/>
        <v>773</v>
      </c>
      <c r="E23" s="155">
        <f t="shared" si="2"/>
        <v>433</v>
      </c>
      <c r="F23" s="155">
        <f t="shared" si="2"/>
        <v>400</v>
      </c>
      <c r="G23" s="155">
        <f t="shared" si="2"/>
        <v>45</v>
      </c>
      <c r="H23" s="156">
        <f t="shared" si="2"/>
        <v>0</v>
      </c>
      <c r="I23" s="157">
        <f t="shared" si="2"/>
        <v>278</v>
      </c>
      <c r="J23" s="155">
        <f t="shared" si="2"/>
        <v>580</v>
      </c>
      <c r="K23" s="155">
        <f t="shared" si="2"/>
        <v>242</v>
      </c>
      <c r="L23" s="155">
        <f t="shared" si="2"/>
        <v>608</v>
      </c>
      <c r="M23" s="156">
        <f t="shared" si="2"/>
        <v>531</v>
      </c>
      <c r="O23" s="151"/>
      <c r="P23" s="133">
        <f t="shared" si="1"/>
        <v>2239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1386</v>
      </c>
      <c r="C27" s="170">
        <v>208</v>
      </c>
      <c r="D27" s="171">
        <v>377</v>
      </c>
      <c r="E27" s="171">
        <v>233</v>
      </c>
      <c r="F27" s="171">
        <v>224</v>
      </c>
      <c r="G27" s="171">
        <v>153</v>
      </c>
      <c r="H27" s="171">
        <v>30</v>
      </c>
      <c r="I27" s="172">
        <v>161</v>
      </c>
      <c r="J27" s="173">
        <v>149</v>
      </c>
      <c r="K27" s="174">
        <v>364</v>
      </c>
      <c r="L27" s="174">
        <v>390</v>
      </c>
      <c r="M27" s="174">
        <v>251</v>
      </c>
      <c r="N27" s="174">
        <v>141</v>
      </c>
      <c r="O27" s="175">
        <v>91</v>
      </c>
      <c r="P27" s="176">
        <f aca="true" t="shared" si="4" ref="P27:P46">SUM(J27:O27)</f>
        <v>1386</v>
      </c>
    </row>
    <row r="28" spans="1:16" s="132" customFormat="1" ht="16.5" customHeight="1">
      <c r="A28" s="126" t="s">
        <v>56</v>
      </c>
      <c r="B28" s="177">
        <f t="shared" si="3"/>
        <v>771</v>
      </c>
      <c r="C28" s="178">
        <v>132</v>
      </c>
      <c r="D28" s="179">
        <v>205</v>
      </c>
      <c r="E28" s="179">
        <v>114</v>
      </c>
      <c r="F28" s="179">
        <v>123</v>
      </c>
      <c r="G28" s="179">
        <v>85</v>
      </c>
      <c r="H28" s="179">
        <v>14</v>
      </c>
      <c r="I28" s="180">
        <v>98</v>
      </c>
      <c r="J28" s="178">
        <v>59</v>
      </c>
      <c r="K28" s="179">
        <v>156</v>
      </c>
      <c r="L28" s="179">
        <v>205</v>
      </c>
      <c r="M28" s="179">
        <v>168</v>
      </c>
      <c r="N28" s="179">
        <v>109</v>
      </c>
      <c r="O28" s="181">
        <v>74</v>
      </c>
      <c r="P28" s="182">
        <f t="shared" si="4"/>
        <v>771</v>
      </c>
    </row>
    <row r="29" spans="1:16" s="124" customFormat="1" ht="27" customHeight="1">
      <c r="A29" s="134" t="s">
        <v>57</v>
      </c>
      <c r="B29" s="169">
        <f t="shared" si="3"/>
        <v>322</v>
      </c>
      <c r="C29" s="183">
        <v>40</v>
      </c>
      <c r="D29" s="184">
        <v>90</v>
      </c>
      <c r="E29" s="184">
        <v>54</v>
      </c>
      <c r="F29" s="184">
        <v>58</v>
      </c>
      <c r="G29" s="184">
        <v>30</v>
      </c>
      <c r="H29" s="184">
        <v>5</v>
      </c>
      <c r="I29" s="185">
        <v>45</v>
      </c>
      <c r="J29" s="183">
        <v>29</v>
      </c>
      <c r="K29" s="184">
        <v>56</v>
      </c>
      <c r="L29" s="184">
        <v>105</v>
      </c>
      <c r="M29" s="184">
        <v>62</v>
      </c>
      <c r="N29" s="184">
        <v>33</v>
      </c>
      <c r="O29" s="186">
        <v>37</v>
      </c>
      <c r="P29" s="176">
        <f t="shared" si="4"/>
        <v>322</v>
      </c>
    </row>
    <row r="30" spans="1:16" s="132" customFormat="1" ht="16.5" customHeight="1">
      <c r="A30" s="126" t="s">
        <v>56</v>
      </c>
      <c r="B30" s="177">
        <f t="shared" si="3"/>
        <v>176</v>
      </c>
      <c r="C30" s="178">
        <v>27</v>
      </c>
      <c r="D30" s="179">
        <v>50</v>
      </c>
      <c r="E30" s="179">
        <v>25</v>
      </c>
      <c r="F30" s="179">
        <v>26</v>
      </c>
      <c r="G30" s="179">
        <v>9</v>
      </c>
      <c r="H30" s="179">
        <v>0</v>
      </c>
      <c r="I30" s="180">
        <v>39</v>
      </c>
      <c r="J30" s="178">
        <v>11</v>
      </c>
      <c r="K30" s="179">
        <v>20</v>
      </c>
      <c r="L30" s="179">
        <v>49</v>
      </c>
      <c r="M30" s="179">
        <v>44</v>
      </c>
      <c r="N30" s="179">
        <v>22</v>
      </c>
      <c r="O30" s="181">
        <v>30</v>
      </c>
      <c r="P30" s="182">
        <f t="shared" si="4"/>
        <v>176</v>
      </c>
    </row>
    <row r="31" spans="1:16" s="124" customFormat="1" ht="27" customHeight="1">
      <c r="A31" s="134" t="s">
        <v>58</v>
      </c>
      <c r="B31" s="169">
        <f t="shared" si="3"/>
        <v>252</v>
      </c>
      <c r="C31" s="183">
        <v>40</v>
      </c>
      <c r="D31" s="184">
        <v>91</v>
      </c>
      <c r="E31" s="184">
        <v>41</v>
      </c>
      <c r="F31" s="184">
        <v>25</v>
      </c>
      <c r="G31" s="184">
        <v>17</v>
      </c>
      <c r="H31" s="184">
        <v>3</v>
      </c>
      <c r="I31" s="185">
        <v>35</v>
      </c>
      <c r="J31" s="183">
        <v>30</v>
      </c>
      <c r="K31" s="184">
        <v>65</v>
      </c>
      <c r="L31" s="184">
        <v>84</v>
      </c>
      <c r="M31" s="184">
        <v>36</v>
      </c>
      <c r="N31" s="184">
        <v>22</v>
      </c>
      <c r="O31" s="186">
        <v>15</v>
      </c>
      <c r="P31" s="176">
        <f t="shared" si="4"/>
        <v>252</v>
      </c>
    </row>
    <row r="32" spans="1:16" s="132" customFormat="1" ht="16.5" customHeight="1">
      <c r="A32" s="126" t="s">
        <v>56</v>
      </c>
      <c r="B32" s="177">
        <f t="shared" si="3"/>
        <v>162</v>
      </c>
      <c r="C32" s="178">
        <v>30</v>
      </c>
      <c r="D32" s="179">
        <v>61</v>
      </c>
      <c r="E32" s="179">
        <v>20</v>
      </c>
      <c r="F32" s="179">
        <v>17</v>
      </c>
      <c r="G32" s="179">
        <v>5</v>
      </c>
      <c r="H32" s="179">
        <v>0</v>
      </c>
      <c r="I32" s="180">
        <v>29</v>
      </c>
      <c r="J32" s="178">
        <v>15</v>
      </c>
      <c r="K32" s="179">
        <v>36</v>
      </c>
      <c r="L32" s="179">
        <v>51</v>
      </c>
      <c r="M32" s="179">
        <v>29</v>
      </c>
      <c r="N32" s="179">
        <v>18</v>
      </c>
      <c r="O32" s="181">
        <v>13</v>
      </c>
      <c r="P32" s="182">
        <f t="shared" si="4"/>
        <v>162</v>
      </c>
    </row>
    <row r="33" spans="1:16" s="124" customFormat="1" ht="27" customHeight="1">
      <c r="A33" s="134" t="s">
        <v>59</v>
      </c>
      <c r="B33" s="169">
        <f t="shared" si="3"/>
        <v>214</v>
      </c>
      <c r="C33" s="183">
        <v>38</v>
      </c>
      <c r="D33" s="184">
        <v>52</v>
      </c>
      <c r="E33" s="184">
        <v>40</v>
      </c>
      <c r="F33" s="184">
        <v>32</v>
      </c>
      <c r="G33" s="184">
        <v>10</v>
      </c>
      <c r="H33" s="184">
        <v>2</v>
      </c>
      <c r="I33" s="185">
        <v>40</v>
      </c>
      <c r="J33" s="183">
        <v>11</v>
      </c>
      <c r="K33" s="184">
        <v>56</v>
      </c>
      <c r="L33" s="184">
        <v>63</v>
      </c>
      <c r="M33" s="184">
        <v>45</v>
      </c>
      <c r="N33" s="184">
        <v>15</v>
      </c>
      <c r="O33" s="186">
        <v>24</v>
      </c>
      <c r="P33" s="176">
        <f t="shared" si="4"/>
        <v>214</v>
      </c>
    </row>
    <row r="34" spans="1:16" s="132" customFormat="1" ht="16.5" customHeight="1">
      <c r="A34" s="126" t="s">
        <v>56</v>
      </c>
      <c r="B34" s="177">
        <f t="shared" si="3"/>
        <v>114</v>
      </c>
      <c r="C34" s="178">
        <v>26</v>
      </c>
      <c r="D34" s="179">
        <v>29</v>
      </c>
      <c r="E34" s="179">
        <v>13</v>
      </c>
      <c r="F34" s="179">
        <v>14</v>
      </c>
      <c r="G34" s="179">
        <v>4</v>
      </c>
      <c r="H34" s="179">
        <v>0</v>
      </c>
      <c r="I34" s="180">
        <v>28</v>
      </c>
      <c r="J34" s="178">
        <v>5</v>
      </c>
      <c r="K34" s="179">
        <v>17</v>
      </c>
      <c r="L34" s="179">
        <v>30</v>
      </c>
      <c r="M34" s="179">
        <v>33</v>
      </c>
      <c r="N34" s="179">
        <v>12</v>
      </c>
      <c r="O34" s="181">
        <v>17</v>
      </c>
      <c r="P34" s="182">
        <f t="shared" si="4"/>
        <v>114</v>
      </c>
    </row>
    <row r="35" spans="1:16" s="124" customFormat="1" ht="27" customHeight="1">
      <c r="A35" s="134" t="s">
        <v>60</v>
      </c>
      <c r="B35" s="169">
        <f t="shared" si="3"/>
        <v>258</v>
      </c>
      <c r="C35" s="183">
        <v>23</v>
      </c>
      <c r="D35" s="184">
        <v>83</v>
      </c>
      <c r="E35" s="184">
        <v>53</v>
      </c>
      <c r="F35" s="184">
        <v>52</v>
      </c>
      <c r="G35" s="184">
        <v>12</v>
      </c>
      <c r="H35" s="184">
        <v>5</v>
      </c>
      <c r="I35" s="185">
        <v>30</v>
      </c>
      <c r="J35" s="183">
        <v>32</v>
      </c>
      <c r="K35" s="184">
        <v>67</v>
      </c>
      <c r="L35" s="184">
        <v>69</v>
      </c>
      <c r="M35" s="184">
        <v>60</v>
      </c>
      <c r="N35" s="184">
        <v>17</v>
      </c>
      <c r="O35" s="186">
        <v>13</v>
      </c>
      <c r="P35" s="176">
        <f t="shared" si="4"/>
        <v>258</v>
      </c>
    </row>
    <row r="36" spans="1:16" s="132" customFormat="1" ht="16.5" customHeight="1">
      <c r="A36" s="126" t="s">
        <v>56</v>
      </c>
      <c r="B36" s="177">
        <f t="shared" si="3"/>
        <v>136</v>
      </c>
      <c r="C36" s="178">
        <v>15</v>
      </c>
      <c r="D36" s="179">
        <v>37</v>
      </c>
      <c r="E36" s="179">
        <v>32</v>
      </c>
      <c r="F36" s="179">
        <v>24</v>
      </c>
      <c r="G36" s="179">
        <v>5</v>
      </c>
      <c r="H36" s="179">
        <v>3</v>
      </c>
      <c r="I36" s="180">
        <v>20</v>
      </c>
      <c r="J36" s="178">
        <v>16</v>
      </c>
      <c r="K36" s="179">
        <v>22</v>
      </c>
      <c r="L36" s="179">
        <v>30</v>
      </c>
      <c r="M36" s="179">
        <v>43</v>
      </c>
      <c r="N36" s="179">
        <v>15</v>
      </c>
      <c r="O36" s="181">
        <v>10</v>
      </c>
      <c r="P36" s="182">
        <f t="shared" si="4"/>
        <v>136</v>
      </c>
    </row>
    <row r="37" spans="1:16" s="124" customFormat="1" ht="27" customHeight="1">
      <c r="A37" s="134" t="s">
        <v>61</v>
      </c>
      <c r="B37" s="169">
        <f t="shared" si="3"/>
        <v>182</v>
      </c>
      <c r="C37" s="183">
        <v>30</v>
      </c>
      <c r="D37" s="184">
        <v>51</v>
      </c>
      <c r="E37" s="184">
        <v>26</v>
      </c>
      <c r="F37" s="184">
        <v>31</v>
      </c>
      <c r="G37" s="184">
        <v>12</v>
      </c>
      <c r="H37" s="184">
        <v>0</v>
      </c>
      <c r="I37" s="185">
        <v>32</v>
      </c>
      <c r="J37" s="183">
        <v>22</v>
      </c>
      <c r="K37" s="184">
        <v>37</v>
      </c>
      <c r="L37" s="184">
        <v>41</v>
      </c>
      <c r="M37" s="184">
        <v>37</v>
      </c>
      <c r="N37" s="184">
        <v>18</v>
      </c>
      <c r="O37" s="186">
        <v>27</v>
      </c>
      <c r="P37" s="176">
        <f t="shared" si="4"/>
        <v>182</v>
      </c>
    </row>
    <row r="38" spans="1:16" s="132" customFormat="1" ht="16.5" customHeight="1">
      <c r="A38" s="126" t="s">
        <v>56</v>
      </c>
      <c r="B38" s="177">
        <f t="shared" si="3"/>
        <v>117</v>
      </c>
      <c r="C38" s="178">
        <v>25</v>
      </c>
      <c r="D38" s="179">
        <v>35</v>
      </c>
      <c r="E38" s="179">
        <v>12</v>
      </c>
      <c r="F38" s="179">
        <v>18</v>
      </c>
      <c r="G38" s="179">
        <v>4</v>
      </c>
      <c r="H38" s="179">
        <v>0</v>
      </c>
      <c r="I38" s="180">
        <v>23</v>
      </c>
      <c r="J38" s="178">
        <v>12</v>
      </c>
      <c r="K38" s="179">
        <v>15</v>
      </c>
      <c r="L38" s="179">
        <v>29</v>
      </c>
      <c r="M38" s="179">
        <v>25</v>
      </c>
      <c r="N38" s="179">
        <v>11</v>
      </c>
      <c r="O38" s="181">
        <v>25</v>
      </c>
      <c r="P38" s="182">
        <f t="shared" si="4"/>
        <v>117</v>
      </c>
    </row>
    <row r="39" spans="1:16" s="124" customFormat="1" ht="27" customHeight="1">
      <c r="A39" s="134" t="s">
        <v>62</v>
      </c>
      <c r="B39" s="169">
        <f t="shared" si="3"/>
        <v>569</v>
      </c>
      <c r="C39" s="183">
        <v>66</v>
      </c>
      <c r="D39" s="184">
        <v>166</v>
      </c>
      <c r="E39" s="184">
        <v>100</v>
      </c>
      <c r="F39" s="184">
        <v>93</v>
      </c>
      <c r="G39" s="184">
        <v>47</v>
      </c>
      <c r="H39" s="184">
        <v>12</v>
      </c>
      <c r="I39" s="185">
        <v>85</v>
      </c>
      <c r="J39" s="183">
        <v>76</v>
      </c>
      <c r="K39" s="184">
        <v>131</v>
      </c>
      <c r="L39" s="184">
        <v>152</v>
      </c>
      <c r="M39" s="184">
        <v>95</v>
      </c>
      <c r="N39" s="184">
        <v>48</v>
      </c>
      <c r="O39" s="186">
        <v>67</v>
      </c>
      <c r="P39" s="176">
        <f t="shared" si="4"/>
        <v>569</v>
      </c>
    </row>
    <row r="40" spans="1:16" s="132" customFormat="1" ht="16.5" customHeight="1">
      <c r="A40" s="126" t="s">
        <v>56</v>
      </c>
      <c r="B40" s="177">
        <f t="shared" si="3"/>
        <v>314</v>
      </c>
      <c r="C40" s="178">
        <v>48</v>
      </c>
      <c r="D40" s="179">
        <v>89</v>
      </c>
      <c r="E40" s="179">
        <v>47</v>
      </c>
      <c r="F40" s="179">
        <v>47</v>
      </c>
      <c r="G40" s="179">
        <v>17</v>
      </c>
      <c r="H40" s="179">
        <v>4</v>
      </c>
      <c r="I40" s="180">
        <v>62</v>
      </c>
      <c r="J40" s="178">
        <v>30</v>
      </c>
      <c r="K40" s="179">
        <v>51</v>
      </c>
      <c r="L40" s="179">
        <v>68</v>
      </c>
      <c r="M40" s="179">
        <v>64</v>
      </c>
      <c r="N40" s="179">
        <v>39</v>
      </c>
      <c r="O40" s="181">
        <v>62</v>
      </c>
      <c r="P40" s="182">
        <f t="shared" si="4"/>
        <v>314</v>
      </c>
    </row>
    <row r="41" spans="1:16" s="124" customFormat="1" ht="27" customHeight="1">
      <c r="A41" s="134" t="s">
        <v>63</v>
      </c>
      <c r="B41" s="169">
        <f t="shared" si="3"/>
        <v>352</v>
      </c>
      <c r="C41" s="183">
        <v>40</v>
      </c>
      <c r="D41" s="184">
        <v>112</v>
      </c>
      <c r="E41" s="184">
        <v>58</v>
      </c>
      <c r="F41" s="184">
        <v>48</v>
      </c>
      <c r="G41" s="184">
        <v>28</v>
      </c>
      <c r="H41" s="184">
        <v>3</v>
      </c>
      <c r="I41" s="185">
        <v>63</v>
      </c>
      <c r="J41" s="183">
        <v>33</v>
      </c>
      <c r="K41" s="184">
        <v>82</v>
      </c>
      <c r="L41" s="184">
        <v>117</v>
      </c>
      <c r="M41" s="184">
        <v>65</v>
      </c>
      <c r="N41" s="184">
        <v>30</v>
      </c>
      <c r="O41" s="186">
        <v>25</v>
      </c>
      <c r="P41" s="176">
        <f t="shared" si="4"/>
        <v>352</v>
      </c>
    </row>
    <row r="42" spans="1:16" s="132" customFormat="1" ht="16.5" customHeight="1">
      <c r="A42" s="126" t="s">
        <v>56</v>
      </c>
      <c r="B42" s="177">
        <f t="shared" si="3"/>
        <v>215</v>
      </c>
      <c r="C42" s="178">
        <v>30</v>
      </c>
      <c r="D42" s="179">
        <v>55</v>
      </c>
      <c r="E42" s="179">
        <v>33</v>
      </c>
      <c r="F42" s="179">
        <v>28</v>
      </c>
      <c r="G42" s="179">
        <v>18</v>
      </c>
      <c r="H42" s="179">
        <v>1</v>
      </c>
      <c r="I42" s="180">
        <v>50</v>
      </c>
      <c r="J42" s="178">
        <v>21</v>
      </c>
      <c r="K42" s="179">
        <v>48</v>
      </c>
      <c r="L42" s="179">
        <v>56</v>
      </c>
      <c r="M42" s="179">
        <v>44</v>
      </c>
      <c r="N42" s="179">
        <v>24</v>
      </c>
      <c r="O42" s="181">
        <v>22</v>
      </c>
      <c r="P42" s="182">
        <f t="shared" si="4"/>
        <v>215</v>
      </c>
    </row>
    <row r="43" spans="1:16" s="124" customFormat="1" ht="27" customHeight="1">
      <c r="A43" s="134" t="s">
        <v>64</v>
      </c>
      <c r="B43" s="169">
        <f t="shared" si="3"/>
        <v>377</v>
      </c>
      <c r="C43" s="183">
        <v>62</v>
      </c>
      <c r="D43" s="184">
        <v>111</v>
      </c>
      <c r="E43" s="184">
        <v>55</v>
      </c>
      <c r="F43" s="184">
        <v>57</v>
      </c>
      <c r="G43" s="184">
        <v>26</v>
      </c>
      <c r="H43" s="184">
        <v>8</v>
      </c>
      <c r="I43" s="185">
        <v>58</v>
      </c>
      <c r="J43" s="183">
        <v>40</v>
      </c>
      <c r="K43" s="184">
        <v>106</v>
      </c>
      <c r="L43" s="184">
        <v>92</v>
      </c>
      <c r="M43" s="184">
        <v>82</v>
      </c>
      <c r="N43" s="184">
        <v>33</v>
      </c>
      <c r="O43" s="186">
        <v>24</v>
      </c>
      <c r="P43" s="176">
        <f t="shared" si="4"/>
        <v>377</v>
      </c>
    </row>
    <row r="44" spans="1:16" s="132" customFormat="1" ht="16.5" customHeight="1">
      <c r="A44" s="126" t="s">
        <v>56</v>
      </c>
      <c r="B44" s="177">
        <f t="shared" si="3"/>
        <v>234</v>
      </c>
      <c r="C44" s="178">
        <v>50</v>
      </c>
      <c r="D44" s="179">
        <v>66</v>
      </c>
      <c r="E44" s="179">
        <v>34</v>
      </c>
      <c r="F44" s="179">
        <v>30</v>
      </c>
      <c r="G44" s="179">
        <v>7</v>
      </c>
      <c r="H44" s="179">
        <v>2</v>
      </c>
      <c r="I44" s="180">
        <v>45</v>
      </c>
      <c r="J44" s="178">
        <v>18</v>
      </c>
      <c r="K44" s="179">
        <v>49</v>
      </c>
      <c r="L44" s="179">
        <v>58</v>
      </c>
      <c r="M44" s="179">
        <v>65</v>
      </c>
      <c r="N44" s="179">
        <v>24</v>
      </c>
      <c r="O44" s="181">
        <v>20</v>
      </c>
      <c r="P44" s="182">
        <f t="shared" si="4"/>
        <v>234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3912</v>
      </c>
      <c r="C45" s="189">
        <f t="shared" si="5"/>
        <v>547</v>
      </c>
      <c r="D45" s="190">
        <f t="shared" si="5"/>
        <v>1133</v>
      </c>
      <c r="E45" s="190">
        <f t="shared" si="5"/>
        <v>660</v>
      </c>
      <c r="F45" s="190">
        <f t="shared" si="5"/>
        <v>620</v>
      </c>
      <c r="G45" s="190">
        <f t="shared" si="5"/>
        <v>335</v>
      </c>
      <c r="H45" s="190">
        <f t="shared" si="5"/>
        <v>68</v>
      </c>
      <c r="I45" s="191">
        <f t="shared" si="5"/>
        <v>549</v>
      </c>
      <c r="J45" s="189">
        <f t="shared" si="5"/>
        <v>422</v>
      </c>
      <c r="K45" s="190">
        <f t="shared" si="5"/>
        <v>964</v>
      </c>
      <c r="L45" s="190">
        <f t="shared" si="5"/>
        <v>1113</v>
      </c>
      <c r="M45" s="190">
        <f t="shared" si="5"/>
        <v>733</v>
      </c>
      <c r="N45" s="190">
        <f t="shared" si="5"/>
        <v>357</v>
      </c>
      <c r="O45" s="192">
        <f t="shared" si="5"/>
        <v>323</v>
      </c>
      <c r="P45" s="176">
        <f t="shared" si="4"/>
        <v>3912</v>
      </c>
    </row>
    <row r="46" spans="1:16" s="132" customFormat="1" ht="16.5" customHeight="1" thickBot="1">
      <c r="A46" s="152" t="s">
        <v>56</v>
      </c>
      <c r="B46" s="153">
        <f t="shared" si="5"/>
        <v>2239</v>
      </c>
      <c r="C46" s="193">
        <f t="shared" si="5"/>
        <v>383</v>
      </c>
      <c r="D46" s="155">
        <f t="shared" si="5"/>
        <v>627</v>
      </c>
      <c r="E46" s="155">
        <f t="shared" si="5"/>
        <v>330</v>
      </c>
      <c r="F46" s="155">
        <f t="shared" si="5"/>
        <v>327</v>
      </c>
      <c r="G46" s="155">
        <f t="shared" si="5"/>
        <v>154</v>
      </c>
      <c r="H46" s="155">
        <f t="shared" si="5"/>
        <v>24</v>
      </c>
      <c r="I46" s="194">
        <f t="shared" si="5"/>
        <v>394</v>
      </c>
      <c r="J46" s="154">
        <f t="shared" si="5"/>
        <v>187</v>
      </c>
      <c r="K46" s="155">
        <f t="shared" si="5"/>
        <v>414</v>
      </c>
      <c r="L46" s="155">
        <f t="shared" si="5"/>
        <v>576</v>
      </c>
      <c r="M46" s="155">
        <f t="shared" si="5"/>
        <v>515</v>
      </c>
      <c r="N46" s="155">
        <f t="shared" si="5"/>
        <v>274</v>
      </c>
      <c r="O46" s="195">
        <f t="shared" si="5"/>
        <v>273</v>
      </c>
      <c r="P46" s="182">
        <f t="shared" si="4"/>
        <v>2239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75" zoomScaleNormal="75" zoomScalePageLayoutView="0" workbookViewId="0" topLeftCell="N1">
      <selection activeCell="AK14" sqref="AK14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5"/>
      <c r="AJ2" s="198" t="s">
        <v>88</v>
      </c>
      <c r="AK2" s="202"/>
      <c r="AL2" s="202"/>
      <c r="AM2" s="201"/>
    </row>
    <row r="3" spans="1:39" ht="21.75" customHeight="1">
      <c r="A3" s="206"/>
      <c r="B3" s="207"/>
      <c r="C3" s="208"/>
      <c r="D3" s="209"/>
      <c r="E3" s="208"/>
      <c r="F3" s="209"/>
      <c r="G3" s="210"/>
      <c r="H3" s="211"/>
      <c r="I3" s="208"/>
      <c r="J3" s="212" t="s">
        <v>89</v>
      </c>
      <c r="K3" s="213"/>
      <c r="L3" s="212" t="s">
        <v>90</v>
      </c>
      <c r="M3" s="214"/>
      <c r="N3" s="214"/>
      <c r="O3" s="214"/>
      <c r="P3" s="214"/>
      <c r="Q3" s="214"/>
      <c r="R3" s="214"/>
      <c r="S3" s="214"/>
      <c r="T3" s="214"/>
      <c r="U3" s="213"/>
      <c r="V3" s="215" t="s">
        <v>91</v>
      </c>
      <c r="W3" s="216"/>
      <c r="X3" s="215" t="s">
        <v>92</v>
      </c>
      <c r="Y3" s="216"/>
      <c r="Z3" s="212" t="s">
        <v>93</v>
      </c>
      <c r="AA3" s="213"/>
      <c r="AB3" s="215" t="s">
        <v>94</v>
      </c>
      <c r="AC3" s="217"/>
      <c r="AD3" s="218" t="s">
        <v>90</v>
      </c>
      <c r="AE3" s="218"/>
      <c r="AF3" s="215" t="s">
        <v>95</v>
      </c>
      <c r="AG3" s="216"/>
      <c r="AH3" s="219" t="s">
        <v>96</v>
      </c>
      <c r="AI3" s="220"/>
      <c r="AJ3" s="221"/>
      <c r="AK3" s="222"/>
      <c r="AL3" s="222"/>
      <c r="AM3" s="223"/>
    </row>
    <row r="4" spans="1:39" ht="27.75" customHeight="1">
      <c r="A4" s="206"/>
      <c r="B4" s="207"/>
      <c r="C4" s="208"/>
      <c r="D4" s="224"/>
      <c r="E4" s="225"/>
      <c r="F4" s="224"/>
      <c r="G4" s="223"/>
      <c r="H4" s="211"/>
      <c r="I4" s="208"/>
      <c r="J4" s="226"/>
      <c r="K4" s="227"/>
      <c r="L4" s="228" t="s">
        <v>97</v>
      </c>
      <c r="M4" s="229"/>
      <c r="N4" s="230" t="s">
        <v>98</v>
      </c>
      <c r="O4" s="231"/>
      <c r="P4" s="228" t="s">
        <v>99</v>
      </c>
      <c r="Q4" s="229"/>
      <c r="R4" s="228" t="s">
        <v>100</v>
      </c>
      <c r="S4" s="232"/>
      <c r="T4" s="218" t="s">
        <v>101</v>
      </c>
      <c r="U4" s="218"/>
      <c r="V4" s="224"/>
      <c r="W4" s="225"/>
      <c r="X4" s="224"/>
      <c r="Y4" s="225"/>
      <c r="Z4" s="226"/>
      <c r="AA4" s="227"/>
      <c r="AB4" s="233"/>
      <c r="AC4" s="234"/>
      <c r="AD4" s="230" t="s">
        <v>102</v>
      </c>
      <c r="AE4" s="231"/>
      <c r="AF4" s="224"/>
      <c r="AG4" s="225"/>
      <c r="AH4" s="222"/>
      <c r="AI4" s="223"/>
      <c r="AJ4" s="235" t="s">
        <v>103</v>
      </c>
      <c r="AK4" s="229"/>
      <c r="AL4" s="228" t="s">
        <v>41</v>
      </c>
      <c r="AM4" s="236"/>
    </row>
    <row r="5" spans="1:39" ht="19.5" customHeight="1" thickBot="1">
      <c r="A5" s="237"/>
      <c r="B5" s="238" t="s">
        <v>104</v>
      </c>
      <c r="C5" s="239" t="s">
        <v>105</v>
      </c>
      <c r="D5" s="239" t="s">
        <v>104</v>
      </c>
      <c r="E5" s="239" t="s">
        <v>105</v>
      </c>
      <c r="F5" s="239" t="s">
        <v>104</v>
      </c>
      <c r="G5" s="240" t="s">
        <v>105</v>
      </c>
      <c r="H5" s="241" t="s">
        <v>104</v>
      </c>
      <c r="I5" s="239" t="s">
        <v>105</v>
      </c>
      <c r="J5" s="242" t="s">
        <v>104</v>
      </c>
      <c r="K5" s="242" t="s">
        <v>105</v>
      </c>
      <c r="L5" s="242" t="s">
        <v>104</v>
      </c>
      <c r="M5" s="242" t="s">
        <v>105</v>
      </c>
      <c r="N5" s="242" t="s">
        <v>104</v>
      </c>
      <c r="O5" s="242" t="s">
        <v>105</v>
      </c>
      <c r="P5" s="242" t="s">
        <v>104</v>
      </c>
      <c r="Q5" s="242" t="s">
        <v>105</v>
      </c>
      <c r="R5" s="243" t="s">
        <v>104</v>
      </c>
      <c r="S5" s="244" t="s">
        <v>105</v>
      </c>
      <c r="T5" s="244" t="s">
        <v>104</v>
      </c>
      <c r="U5" s="244" t="s">
        <v>105</v>
      </c>
      <c r="V5" s="242" t="s">
        <v>104</v>
      </c>
      <c r="W5" s="242" t="s">
        <v>105</v>
      </c>
      <c r="X5" s="242" t="s">
        <v>104</v>
      </c>
      <c r="Y5" s="242" t="s">
        <v>105</v>
      </c>
      <c r="Z5" s="242" t="s">
        <v>104</v>
      </c>
      <c r="AA5" s="242" t="s">
        <v>105</v>
      </c>
      <c r="AB5" s="242" t="s">
        <v>104</v>
      </c>
      <c r="AC5" s="242" t="s">
        <v>105</v>
      </c>
      <c r="AD5" s="242" t="s">
        <v>104</v>
      </c>
      <c r="AE5" s="242" t="s">
        <v>105</v>
      </c>
      <c r="AF5" s="242" t="s">
        <v>104</v>
      </c>
      <c r="AG5" s="245" t="s">
        <v>105</v>
      </c>
      <c r="AH5" s="246" t="s">
        <v>104</v>
      </c>
      <c r="AI5" s="245" t="s">
        <v>105</v>
      </c>
      <c r="AJ5" s="247" t="s">
        <v>104</v>
      </c>
      <c r="AK5" s="248" t="s">
        <v>105</v>
      </c>
      <c r="AL5" s="248" t="s">
        <v>104</v>
      </c>
      <c r="AM5" s="249" t="s">
        <v>105</v>
      </c>
    </row>
    <row r="6" spans="1:39" ht="30" customHeight="1">
      <c r="A6" s="250" t="s">
        <v>55</v>
      </c>
      <c r="B6" s="251">
        <v>154</v>
      </c>
      <c r="C6" s="252">
        <v>62</v>
      </c>
      <c r="D6" s="252">
        <v>47</v>
      </c>
      <c r="E6" s="252">
        <v>21</v>
      </c>
      <c r="F6" s="252">
        <v>18</v>
      </c>
      <c r="G6" s="253">
        <v>7</v>
      </c>
      <c r="H6" s="254">
        <v>253</v>
      </c>
      <c r="I6" s="252">
        <v>144</v>
      </c>
      <c r="J6" s="252">
        <v>147</v>
      </c>
      <c r="K6" s="252">
        <v>92</v>
      </c>
      <c r="L6" s="252">
        <v>141</v>
      </c>
      <c r="M6" s="252">
        <v>90</v>
      </c>
      <c r="N6" s="252">
        <v>1</v>
      </c>
      <c r="O6" s="252">
        <v>1</v>
      </c>
      <c r="P6" s="252">
        <v>0</v>
      </c>
      <c r="Q6" s="252">
        <v>0</v>
      </c>
      <c r="R6" s="252">
        <v>3</v>
      </c>
      <c r="S6" s="255">
        <v>0</v>
      </c>
      <c r="T6" s="255">
        <v>2</v>
      </c>
      <c r="U6" s="255">
        <v>2</v>
      </c>
      <c r="V6" s="252">
        <v>3</v>
      </c>
      <c r="W6" s="252">
        <v>2</v>
      </c>
      <c r="X6" s="252">
        <v>0</v>
      </c>
      <c r="Y6" s="252">
        <v>0</v>
      </c>
      <c r="Z6" s="252">
        <v>7</v>
      </c>
      <c r="AA6" s="252">
        <v>6</v>
      </c>
      <c r="AB6" s="252">
        <v>1</v>
      </c>
      <c r="AC6" s="252">
        <v>0</v>
      </c>
      <c r="AD6" s="252">
        <v>0</v>
      </c>
      <c r="AE6" s="252">
        <v>0</v>
      </c>
      <c r="AF6" s="252">
        <v>61</v>
      </c>
      <c r="AG6" s="255">
        <v>27</v>
      </c>
      <c r="AH6" s="256">
        <v>4</v>
      </c>
      <c r="AI6" s="257">
        <v>4</v>
      </c>
      <c r="AJ6" s="258">
        <v>58</v>
      </c>
      <c r="AK6" s="255">
        <v>19</v>
      </c>
      <c r="AL6" s="259">
        <f>N6+P6+V6+X6+Z6+AJ6</f>
        <v>69</v>
      </c>
      <c r="AM6" s="260">
        <f aca="true" t="shared" si="0" ref="AL6:AM15">O6+Q6+W6+Y6+AA6+AK6</f>
        <v>28</v>
      </c>
    </row>
    <row r="7" spans="1:39" ht="30" customHeight="1">
      <c r="A7" s="261" t="s">
        <v>57</v>
      </c>
      <c r="B7" s="262">
        <v>29</v>
      </c>
      <c r="C7" s="263">
        <v>11</v>
      </c>
      <c r="D7" s="263">
        <v>10</v>
      </c>
      <c r="E7" s="263">
        <v>2</v>
      </c>
      <c r="F7" s="263">
        <v>5</v>
      </c>
      <c r="G7" s="264">
        <v>3</v>
      </c>
      <c r="H7" s="265">
        <v>50</v>
      </c>
      <c r="I7" s="263">
        <v>24</v>
      </c>
      <c r="J7" s="263">
        <v>28</v>
      </c>
      <c r="K7" s="263">
        <v>15</v>
      </c>
      <c r="L7" s="263">
        <v>28</v>
      </c>
      <c r="M7" s="263">
        <v>15</v>
      </c>
      <c r="N7" s="263">
        <v>0</v>
      </c>
      <c r="O7" s="263">
        <v>0</v>
      </c>
      <c r="P7" s="263">
        <v>0</v>
      </c>
      <c r="Q7" s="263">
        <v>0</v>
      </c>
      <c r="R7" s="263">
        <v>0</v>
      </c>
      <c r="S7" s="266">
        <v>0</v>
      </c>
      <c r="T7" s="266">
        <v>0</v>
      </c>
      <c r="U7" s="266">
        <v>0</v>
      </c>
      <c r="V7" s="263">
        <v>0</v>
      </c>
      <c r="W7" s="263">
        <v>0</v>
      </c>
      <c r="X7" s="263">
        <v>0</v>
      </c>
      <c r="Y7" s="263">
        <v>0</v>
      </c>
      <c r="Z7" s="263">
        <v>4</v>
      </c>
      <c r="AA7" s="263">
        <v>3</v>
      </c>
      <c r="AB7" s="263">
        <v>1</v>
      </c>
      <c r="AC7" s="263">
        <v>0</v>
      </c>
      <c r="AD7" s="263">
        <v>0</v>
      </c>
      <c r="AE7" s="263">
        <v>0</v>
      </c>
      <c r="AF7" s="263">
        <v>14</v>
      </c>
      <c r="AG7" s="267">
        <v>3</v>
      </c>
      <c r="AH7" s="263">
        <v>0</v>
      </c>
      <c r="AI7" s="268">
        <v>0</v>
      </c>
      <c r="AJ7" s="269">
        <v>3</v>
      </c>
      <c r="AK7" s="266">
        <v>0</v>
      </c>
      <c r="AL7" s="270">
        <f t="shared" si="0"/>
        <v>7</v>
      </c>
      <c r="AM7" s="271">
        <f t="shared" si="0"/>
        <v>3</v>
      </c>
    </row>
    <row r="8" spans="1:39" ht="30" customHeight="1">
      <c r="A8" s="261" t="s">
        <v>58</v>
      </c>
      <c r="B8" s="262">
        <v>30</v>
      </c>
      <c r="C8" s="263">
        <v>15</v>
      </c>
      <c r="D8" s="263">
        <v>10</v>
      </c>
      <c r="E8" s="263">
        <v>3</v>
      </c>
      <c r="F8" s="263">
        <v>3</v>
      </c>
      <c r="G8" s="264">
        <v>1</v>
      </c>
      <c r="H8" s="265">
        <v>46</v>
      </c>
      <c r="I8" s="263">
        <v>23</v>
      </c>
      <c r="J8" s="263">
        <v>29</v>
      </c>
      <c r="K8" s="263">
        <v>16</v>
      </c>
      <c r="L8" s="263">
        <v>29</v>
      </c>
      <c r="M8" s="263">
        <v>16</v>
      </c>
      <c r="N8" s="263">
        <v>0</v>
      </c>
      <c r="O8" s="263">
        <v>0</v>
      </c>
      <c r="P8" s="263">
        <v>0</v>
      </c>
      <c r="Q8" s="263">
        <v>0</v>
      </c>
      <c r="R8" s="263">
        <v>0</v>
      </c>
      <c r="S8" s="266">
        <v>0</v>
      </c>
      <c r="T8" s="266">
        <v>0</v>
      </c>
      <c r="U8" s="266">
        <v>0</v>
      </c>
      <c r="V8" s="263">
        <v>0</v>
      </c>
      <c r="W8" s="263">
        <v>0</v>
      </c>
      <c r="X8" s="263">
        <v>0</v>
      </c>
      <c r="Y8" s="263">
        <v>0</v>
      </c>
      <c r="Z8" s="263">
        <v>1</v>
      </c>
      <c r="AA8" s="263">
        <v>0</v>
      </c>
      <c r="AB8" s="263">
        <v>0</v>
      </c>
      <c r="AC8" s="263">
        <v>0</v>
      </c>
      <c r="AD8" s="263">
        <v>0</v>
      </c>
      <c r="AE8" s="263">
        <v>0</v>
      </c>
      <c r="AF8" s="263">
        <v>13</v>
      </c>
      <c r="AG8" s="267">
        <v>6</v>
      </c>
      <c r="AH8" s="263">
        <v>0</v>
      </c>
      <c r="AI8" s="268">
        <v>0</v>
      </c>
      <c r="AJ8" s="269">
        <v>4</v>
      </c>
      <c r="AK8" s="266">
        <v>0</v>
      </c>
      <c r="AL8" s="270">
        <f t="shared" si="0"/>
        <v>5</v>
      </c>
      <c r="AM8" s="271">
        <f t="shared" si="0"/>
        <v>0</v>
      </c>
    </row>
    <row r="9" spans="1:39" ht="30" customHeight="1">
      <c r="A9" s="261" t="s">
        <v>59</v>
      </c>
      <c r="B9" s="262">
        <v>12</v>
      </c>
      <c r="C9" s="263">
        <v>6</v>
      </c>
      <c r="D9" s="263">
        <v>2</v>
      </c>
      <c r="E9" s="263">
        <v>0</v>
      </c>
      <c r="F9" s="263">
        <v>5</v>
      </c>
      <c r="G9" s="264">
        <v>2</v>
      </c>
      <c r="H9" s="265">
        <v>37</v>
      </c>
      <c r="I9" s="263">
        <v>19</v>
      </c>
      <c r="J9" s="263">
        <v>16</v>
      </c>
      <c r="K9" s="263">
        <v>10</v>
      </c>
      <c r="L9" s="263">
        <v>16</v>
      </c>
      <c r="M9" s="263">
        <v>10</v>
      </c>
      <c r="N9" s="263">
        <v>0</v>
      </c>
      <c r="O9" s="263">
        <v>0</v>
      </c>
      <c r="P9" s="263">
        <v>0</v>
      </c>
      <c r="Q9" s="263">
        <v>0</v>
      </c>
      <c r="R9" s="263">
        <v>0</v>
      </c>
      <c r="S9" s="266">
        <v>0</v>
      </c>
      <c r="T9" s="266">
        <v>0</v>
      </c>
      <c r="U9" s="266">
        <v>0</v>
      </c>
      <c r="V9" s="263">
        <v>0</v>
      </c>
      <c r="W9" s="263">
        <v>0</v>
      </c>
      <c r="X9" s="263">
        <v>0</v>
      </c>
      <c r="Y9" s="263">
        <v>0</v>
      </c>
      <c r="Z9" s="263">
        <v>5</v>
      </c>
      <c r="AA9" s="263">
        <v>3</v>
      </c>
      <c r="AB9" s="263">
        <v>0</v>
      </c>
      <c r="AC9" s="263">
        <v>0</v>
      </c>
      <c r="AD9" s="263">
        <v>0</v>
      </c>
      <c r="AE9" s="263">
        <v>0</v>
      </c>
      <c r="AF9" s="263">
        <v>13</v>
      </c>
      <c r="AG9" s="267">
        <v>4</v>
      </c>
      <c r="AH9" s="263">
        <v>0</v>
      </c>
      <c r="AI9" s="268">
        <v>0</v>
      </c>
      <c r="AJ9" s="269">
        <v>0</v>
      </c>
      <c r="AK9" s="266">
        <v>0</v>
      </c>
      <c r="AL9" s="270">
        <f t="shared" si="0"/>
        <v>5</v>
      </c>
      <c r="AM9" s="271">
        <f t="shared" si="0"/>
        <v>3</v>
      </c>
    </row>
    <row r="10" spans="1:39" ht="30" customHeight="1">
      <c r="A10" s="261" t="s">
        <v>60</v>
      </c>
      <c r="B10" s="262">
        <v>34</v>
      </c>
      <c r="C10" s="263">
        <v>17</v>
      </c>
      <c r="D10" s="263">
        <v>8</v>
      </c>
      <c r="E10" s="263">
        <v>5</v>
      </c>
      <c r="F10" s="263">
        <v>6</v>
      </c>
      <c r="G10" s="264">
        <v>3</v>
      </c>
      <c r="H10" s="265">
        <v>42</v>
      </c>
      <c r="I10" s="263">
        <v>22</v>
      </c>
      <c r="J10" s="263">
        <v>20</v>
      </c>
      <c r="K10" s="263">
        <v>9</v>
      </c>
      <c r="L10" s="263">
        <v>20</v>
      </c>
      <c r="M10" s="263">
        <v>9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6">
        <v>0</v>
      </c>
      <c r="T10" s="266">
        <v>0</v>
      </c>
      <c r="U10" s="266">
        <v>0</v>
      </c>
      <c r="V10" s="263">
        <v>0</v>
      </c>
      <c r="W10" s="263">
        <v>0</v>
      </c>
      <c r="X10" s="263">
        <v>0</v>
      </c>
      <c r="Y10" s="263">
        <v>0</v>
      </c>
      <c r="Z10" s="263">
        <v>3</v>
      </c>
      <c r="AA10" s="263">
        <v>3</v>
      </c>
      <c r="AB10" s="263">
        <v>3</v>
      </c>
      <c r="AC10" s="263">
        <v>0</v>
      </c>
      <c r="AD10" s="263">
        <v>0</v>
      </c>
      <c r="AE10" s="263">
        <v>0</v>
      </c>
      <c r="AF10" s="263">
        <v>8</v>
      </c>
      <c r="AG10" s="267">
        <v>4</v>
      </c>
      <c r="AH10" s="263">
        <v>0</v>
      </c>
      <c r="AI10" s="268">
        <v>0</v>
      </c>
      <c r="AJ10" s="269">
        <v>5</v>
      </c>
      <c r="AK10" s="266">
        <v>1</v>
      </c>
      <c r="AL10" s="270">
        <f t="shared" si="0"/>
        <v>8</v>
      </c>
      <c r="AM10" s="271">
        <f t="shared" si="0"/>
        <v>4</v>
      </c>
    </row>
    <row r="11" spans="1:39" ht="30" customHeight="1">
      <c r="A11" s="261" t="s">
        <v>61</v>
      </c>
      <c r="B11" s="262">
        <v>24</v>
      </c>
      <c r="C11" s="263">
        <v>13</v>
      </c>
      <c r="D11" s="263">
        <v>10</v>
      </c>
      <c r="E11" s="263">
        <v>6</v>
      </c>
      <c r="F11" s="263">
        <v>3</v>
      </c>
      <c r="G11" s="264">
        <v>1</v>
      </c>
      <c r="H11" s="265">
        <v>37</v>
      </c>
      <c r="I11" s="263">
        <v>23</v>
      </c>
      <c r="J11" s="263">
        <v>26</v>
      </c>
      <c r="K11" s="263">
        <v>16</v>
      </c>
      <c r="L11" s="263">
        <v>22</v>
      </c>
      <c r="M11" s="263">
        <v>13</v>
      </c>
      <c r="N11" s="263">
        <v>3</v>
      </c>
      <c r="O11" s="263">
        <v>3</v>
      </c>
      <c r="P11" s="263">
        <v>0</v>
      </c>
      <c r="Q11" s="263">
        <v>0</v>
      </c>
      <c r="R11" s="263">
        <v>1</v>
      </c>
      <c r="S11" s="266">
        <v>0</v>
      </c>
      <c r="T11" s="266">
        <v>0</v>
      </c>
      <c r="U11" s="266">
        <v>0</v>
      </c>
      <c r="V11" s="263">
        <v>0</v>
      </c>
      <c r="W11" s="263">
        <v>0</v>
      </c>
      <c r="X11" s="263">
        <v>0</v>
      </c>
      <c r="Y11" s="263">
        <v>0</v>
      </c>
      <c r="Z11" s="263">
        <v>4</v>
      </c>
      <c r="AA11" s="263">
        <v>3</v>
      </c>
      <c r="AB11" s="263">
        <v>0</v>
      </c>
      <c r="AC11" s="263">
        <v>0</v>
      </c>
      <c r="AD11" s="263">
        <v>0</v>
      </c>
      <c r="AE11" s="263">
        <v>0</v>
      </c>
      <c r="AF11" s="263">
        <v>3</v>
      </c>
      <c r="AG11" s="267">
        <v>0</v>
      </c>
      <c r="AH11" s="263">
        <v>0</v>
      </c>
      <c r="AI11" s="268">
        <v>0</v>
      </c>
      <c r="AJ11" s="269">
        <v>2</v>
      </c>
      <c r="AK11" s="266">
        <v>0</v>
      </c>
      <c r="AL11" s="270">
        <f t="shared" si="0"/>
        <v>9</v>
      </c>
      <c r="AM11" s="271">
        <f t="shared" si="0"/>
        <v>6</v>
      </c>
    </row>
    <row r="12" spans="1:39" ht="30" customHeight="1">
      <c r="A12" s="261" t="s">
        <v>62</v>
      </c>
      <c r="B12" s="262">
        <v>81</v>
      </c>
      <c r="C12" s="263">
        <v>32</v>
      </c>
      <c r="D12" s="263">
        <v>26</v>
      </c>
      <c r="E12" s="263">
        <v>10</v>
      </c>
      <c r="F12" s="263">
        <v>13</v>
      </c>
      <c r="G12" s="264">
        <v>5</v>
      </c>
      <c r="H12" s="265">
        <v>83</v>
      </c>
      <c r="I12" s="263">
        <v>36</v>
      </c>
      <c r="J12" s="263">
        <v>44</v>
      </c>
      <c r="K12" s="263">
        <v>18</v>
      </c>
      <c r="L12" s="263">
        <v>43</v>
      </c>
      <c r="M12" s="263">
        <v>18</v>
      </c>
      <c r="N12" s="263">
        <v>0</v>
      </c>
      <c r="O12" s="263">
        <v>0</v>
      </c>
      <c r="P12" s="263">
        <v>0</v>
      </c>
      <c r="Q12" s="263">
        <v>0</v>
      </c>
      <c r="R12" s="263">
        <v>1</v>
      </c>
      <c r="S12" s="266">
        <v>0</v>
      </c>
      <c r="T12" s="266">
        <v>1</v>
      </c>
      <c r="U12" s="266">
        <v>0</v>
      </c>
      <c r="V12" s="263">
        <v>0</v>
      </c>
      <c r="W12" s="263">
        <v>0</v>
      </c>
      <c r="X12" s="263">
        <v>0</v>
      </c>
      <c r="Y12" s="263">
        <v>0</v>
      </c>
      <c r="Z12" s="263">
        <v>2</v>
      </c>
      <c r="AA12" s="263">
        <v>1</v>
      </c>
      <c r="AB12" s="263">
        <v>2</v>
      </c>
      <c r="AC12" s="263">
        <v>0</v>
      </c>
      <c r="AD12" s="263">
        <v>0</v>
      </c>
      <c r="AE12" s="263">
        <v>0</v>
      </c>
      <c r="AF12" s="263">
        <v>20</v>
      </c>
      <c r="AG12" s="267">
        <v>9</v>
      </c>
      <c r="AH12" s="263">
        <v>0</v>
      </c>
      <c r="AI12" s="268">
        <v>0</v>
      </c>
      <c r="AJ12" s="269">
        <v>7</v>
      </c>
      <c r="AK12" s="266">
        <v>1</v>
      </c>
      <c r="AL12" s="270">
        <f t="shared" si="0"/>
        <v>9</v>
      </c>
      <c r="AM12" s="271">
        <f t="shared" si="0"/>
        <v>2</v>
      </c>
    </row>
    <row r="13" spans="1:39" ht="30" customHeight="1">
      <c r="A13" s="261" t="s">
        <v>63</v>
      </c>
      <c r="B13" s="262">
        <v>38</v>
      </c>
      <c r="C13" s="263">
        <v>25</v>
      </c>
      <c r="D13" s="263">
        <v>18</v>
      </c>
      <c r="E13" s="263">
        <v>11</v>
      </c>
      <c r="F13" s="263">
        <v>9</v>
      </c>
      <c r="G13" s="264">
        <v>6</v>
      </c>
      <c r="H13" s="265">
        <v>58</v>
      </c>
      <c r="I13" s="263">
        <v>36</v>
      </c>
      <c r="J13" s="263">
        <v>41</v>
      </c>
      <c r="K13" s="263">
        <v>28</v>
      </c>
      <c r="L13" s="263">
        <v>40</v>
      </c>
      <c r="M13" s="263">
        <v>27</v>
      </c>
      <c r="N13" s="263">
        <v>0</v>
      </c>
      <c r="O13" s="263">
        <v>0</v>
      </c>
      <c r="P13" s="263">
        <v>0</v>
      </c>
      <c r="Q13" s="263">
        <v>0</v>
      </c>
      <c r="R13" s="263">
        <v>1</v>
      </c>
      <c r="S13" s="266">
        <v>0</v>
      </c>
      <c r="T13" s="266">
        <v>0</v>
      </c>
      <c r="U13" s="266">
        <v>0</v>
      </c>
      <c r="V13" s="263">
        <v>0</v>
      </c>
      <c r="W13" s="263">
        <v>0</v>
      </c>
      <c r="X13" s="263">
        <v>0</v>
      </c>
      <c r="Y13" s="263">
        <v>0</v>
      </c>
      <c r="Z13" s="263">
        <v>3</v>
      </c>
      <c r="AA13" s="263">
        <v>2</v>
      </c>
      <c r="AB13" s="263">
        <v>0</v>
      </c>
      <c r="AC13" s="263">
        <v>0</v>
      </c>
      <c r="AD13" s="263">
        <v>0</v>
      </c>
      <c r="AE13" s="263">
        <v>0</v>
      </c>
      <c r="AF13" s="263">
        <v>8</v>
      </c>
      <c r="AG13" s="267">
        <v>3</v>
      </c>
      <c r="AH13" s="263">
        <v>1</v>
      </c>
      <c r="AI13" s="268">
        <v>0</v>
      </c>
      <c r="AJ13" s="269">
        <v>4</v>
      </c>
      <c r="AK13" s="266">
        <v>1</v>
      </c>
      <c r="AL13" s="270">
        <f t="shared" si="0"/>
        <v>7</v>
      </c>
      <c r="AM13" s="271">
        <f t="shared" si="0"/>
        <v>3</v>
      </c>
    </row>
    <row r="14" spans="1:39" ht="30" customHeight="1">
      <c r="A14" s="261" t="s">
        <v>64</v>
      </c>
      <c r="B14" s="262">
        <v>43</v>
      </c>
      <c r="C14" s="263">
        <v>19</v>
      </c>
      <c r="D14" s="263">
        <v>20</v>
      </c>
      <c r="E14" s="263">
        <v>7</v>
      </c>
      <c r="F14" s="263">
        <v>4</v>
      </c>
      <c r="G14" s="264">
        <v>2</v>
      </c>
      <c r="H14" s="265">
        <v>64</v>
      </c>
      <c r="I14" s="263">
        <v>38</v>
      </c>
      <c r="J14" s="263">
        <v>34</v>
      </c>
      <c r="K14" s="263">
        <v>19</v>
      </c>
      <c r="L14" s="263">
        <v>32</v>
      </c>
      <c r="M14" s="263">
        <v>18</v>
      </c>
      <c r="N14" s="263">
        <v>1</v>
      </c>
      <c r="O14" s="263">
        <v>1</v>
      </c>
      <c r="P14" s="263">
        <v>0</v>
      </c>
      <c r="Q14" s="263">
        <v>0</v>
      </c>
      <c r="R14" s="263">
        <v>1</v>
      </c>
      <c r="S14" s="266">
        <v>0</v>
      </c>
      <c r="T14" s="266">
        <v>0</v>
      </c>
      <c r="U14" s="266">
        <v>0</v>
      </c>
      <c r="V14" s="263">
        <v>0</v>
      </c>
      <c r="W14" s="263">
        <v>0</v>
      </c>
      <c r="X14" s="263">
        <v>0</v>
      </c>
      <c r="Y14" s="263">
        <v>0</v>
      </c>
      <c r="Z14" s="263">
        <v>7</v>
      </c>
      <c r="AA14" s="263">
        <v>6</v>
      </c>
      <c r="AB14" s="263">
        <v>0</v>
      </c>
      <c r="AC14" s="263">
        <v>0</v>
      </c>
      <c r="AD14" s="263">
        <v>0</v>
      </c>
      <c r="AE14" s="263">
        <v>0</v>
      </c>
      <c r="AF14" s="263">
        <v>15</v>
      </c>
      <c r="AG14" s="267">
        <v>9</v>
      </c>
      <c r="AH14" s="263">
        <v>0</v>
      </c>
      <c r="AI14" s="268">
        <v>0</v>
      </c>
      <c r="AJ14" s="269">
        <v>3</v>
      </c>
      <c r="AK14" s="266">
        <v>0</v>
      </c>
      <c r="AL14" s="270">
        <f t="shared" si="0"/>
        <v>11</v>
      </c>
      <c r="AM14" s="271">
        <f t="shared" si="0"/>
        <v>7</v>
      </c>
    </row>
    <row r="15" spans="1:39" ht="39.75" customHeight="1">
      <c r="A15" s="272" t="s">
        <v>106</v>
      </c>
      <c r="B15" s="273">
        <v>0</v>
      </c>
      <c r="C15" s="274">
        <v>0</v>
      </c>
      <c r="D15" s="274">
        <v>0</v>
      </c>
      <c r="E15" s="274">
        <v>0</v>
      </c>
      <c r="F15" s="274">
        <v>0</v>
      </c>
      <c r="G15" s="275">
        <v>0</v>
      </c>
      <c r="H15" s="276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  <c r="O15" s="274">
        <v>0</v>
      </c>
      <c r="P15" s="274">
        <v>0</v>
      </c>
      <c r="Q15" s="274">
        <v>0</v>
      </c>
      <c r="R15" s="274">
        <v>0</v>
      </c>
      <c r="S15" s="274">
        <v>0</v>
      </c>
      <c r="T15" s="274">
        <v>0</v>
      </c>
      <c r="U15" s="274">
        <v>0</v>
      </c>
      <c r="V15" s="274">
        <v>0</v>
      </c>
      <c r="W15" s="274">
        <v>0</v>
      </c>
      <c r="X15" s="274">
        <v>0</v>
      </c>
      <c r="Y15" s="274">
        <v>0</v>
      </c>
      <c r="Z15" s="274">
        <v>0</v>
      </c>
      <c r="AA15" s="274">
        <v>0</v>
      </c>
      <c r="AB15" s="274">
        <v>0</v>
      </c>
      <c r="AC15" s="274">
        <v>0</v>
      </c>
      <c r="AD15" s="274">
        <v>0</v>
      </c>
      <c r="AE15" s="274">
        <v>0</v>
      </c>
      <c r="AF15" s="274">
        <v>0</v>
      </c>
      <c r="AG15" s="277">
        <v>0</v>
      </c>
      <c r="AH15" s="263">
        <v>0</v>
      </c>
      <c r="AI15" s="278">
        <v>0</v>
      </c>
      <c r="AJ15" s="273">
        <v>37</v>
      </c>
      <c r="AK15" s="274">
        <v>1</v>
      </c>
      <c r="AL15" s="270">
        <f t="shared" si="0"/>
        <v>37</v>
      </c>
      <c r="AM15" s="271">
        <f t="shared" si="0"/>
        <v>1</v>
      </c>
    </row>
    <row r="16" spans="1:39" ht="30" customHeight="1" thickBot="1">
      <c r="A16" s="279" t="s">
        <v>11</v>
      </c>
      <c r="B16" s="280">
        <f aca="true" t="shared" si="1" ref="B16:W16">B6+B7+B8+B9+B10+B11+B12+B13+B14+B15</f>
        <v>445</v>
      </c>
      <c r="C16" s="281">
        <f>C6+C7+C8+C9+C10+C11+C12+C13+C14+C15</f>
        <v>200</v>
      </c>
      <c r="D16" s="281">
        <f t="shared" si="1"/>
        <v>151</v>
      </c>
      <c r="E16" s="281">
        <f t="shared" si="1"/>
        <v>65</v>
      </c>
      <c r="F16" s="281">
        <f t="shared" si="1"/>
        <v>66</v>
      </c>
      <c r="G16" s="282">
        <f t="shared" si="1"/>
        <v>30</v>
      </c>
      <c r="H16" s="283">
        <f t="shared" si="1"/>
        <v>670</v>
      </c>
      <c r="I16" s="281">
        <f>I6+I7+I8+I9+I10+I11+I12+I13+I14+I15</f>
        <v>365</v>
      </c>
      <c r="J16" s="281">
        <f t="shared" si="1"/>
        <v>385</v>
      </c>
      <c r="K16" s="281">
        <f t="shared" si="1"/>
        <v>223</v>
      </c>
      <c r="L16" s="281">
        <f t="shared" si="1"/>
        <v>371</v>
      </c>
      <c r="M16" s="281">
        <f t="shared" si="1"/>
        <v>216</v>
      </c>
      <c r="N16" s="281">
        <f t="shared" si="1"/>
        <v>5</v>
      </c>
      <c r="O16" s="281">
        <f t="shared" si="1"/>
        <v>5</v>
      </c>
      <c r="P16" s="281">
        <f t="shared" si="1"/>
        <v>0</v>
      </c>
      <c r="Q16" s="281">
        <f t="shared" si="1"/>
        <v>0</v>
      </c>
      <c r="R16" s="281">
        <f>R6+R7+R8+R9+R10+R11+R12+R13+R14+R15</f>
        <v>7</v>
      </c>
      <c r="S16" s="281">
        <f>S6+S7+S8+S9+S10+S11+S12+S13+S14+S15</f>
        <v>0</v>
      </c>
      <c r="T16" s="281">
        <f>T6+T7+T8+T9+T10+T11+T12+T13+T14+T15</f>
        <v>3</v>
      </c>
      <c r="U16" s="281">
        <f>U6+U7+U8+U9+U10+U11+U12+U13+U14+U15</f>
        <v>2</v>
      </c>
      <c r="V16" s="281">
        <f t="shared" si="1"/>
        <v>3</v>
      </c>
      <c r="W16" s="281">
        <f t="shared" si="1"/>
        <v>2</v>
      </c>
      <c r="X16" s="281">
        <f>X6+X7+X8+X9+X10+X11+X12+X13+X14+X15</f>
        <v>0</v>
      </c>
      <c r="Y16" s="281">
        <f>Y6+Y7+Y8+Y9+Y10+Y11+Y12+Y13+Y14+Y15</f>
        <v>0</v>
      </c>
      <c r="Z16" s="281">
        <f aca="true" t="shared" si="2" ref="Z16:AK16">Z6+Z7+Z8+Z9+Z10+Z11+Z12+Z13+Z14+Z15</f>
        <v>36</v>
      </c>
      <c r="AA16" s="281">
        <f t="shared" si="2"/>
        <v>27</v>
      </c>
      <c r="AB16" s="281">
        <f t="shared" si="2"/>
        <v>7</v>
      </c>
      <c r="AC16" s="281">
        <f t="shared" si="2"/>
        <v>0</v>
      </c>
      <c r="AD16" s="281">
        <f t="shared" si="2"/>
        <v>0</v>
      </c>
      <c r="AE16" s="281">
        <f t="shared" si="2"/>
        <v>0</v>
      </c>
      <c r="AF16" s="281">
        <f t="shared" si="2"/>
        <v>155</v>
      </c>
      <c r="AG16" s="284">
        <f t="shared" si="2"/>
        <v>65</v>
      </c>
      <c r="AH16" s="284">
        <f t="shared" si="2"/>
        <v>5</v>
      </c>
      <c r="AI16" s="284">
        <f t="shared" si="2"/>
        <v>4</v>
      </c>
      <c r="AJ16" s="280">
        <f>AJ6+AJ7+AJ8+AJ9+AJ10+AJ11+AJ12+AJ13+AJ14+AJ15</f>
        <v>123</v>
      </c>
      <c r="AK16" s="281">
        <f t="shared" si="2"/>
        <v>23</v>
      </c>
      <c r="AL16" s="285">
        <f>N16+P16+V16+X16+Z16+AJ16</f>
        <v>167</v>
      </c>
      <c r="AM16" s="286">
        <f>O16+Q16+W16+Y16+AA16+AK16</f>
        <v>57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2009-05-06T11:45:05Z</dcterms:created>
  <dcterms:modified xsi:type="dcterms:W3CDTF">2009-05-06T11:45:42Z</dcterms:modified>
  <cp:category/>
  <cp:version/>
  <cp:contentType/>
  <cp:contentStatus/>
</cp:coreProperties>
</file>