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12" sheetId="1" r:id="rId1"/>
    <sheet name="wiek,wyk,czas,staz12" sheetId="2" r:id="rId2"/>
    <sheet name="wyrejestrowani12" sheetId="3" r:id="rId3"/>
    <sheet name="zarejestrowani12" sheetId="4" r:id="rId4"/>
    <sheet name="oferty12" sheetId="5" r:id="rId5"/>
  </sheets>
  <externalReferences>
    <externalReference r:id="rId8"/>
  </externalReferences>
  <definedNames>
    <definedName name="_xlnm.Print_Area" localSheetId="4">'oferty12'!$A$1:$O$21</definedName>
    <definedName name="_xlnm.Print_Area" localSheetId="1">'wiek,wyk,czas,staz12'!$A$1:$AE$29</definedName>
    <definedName name="_xlnm.Print_Area" localSheetId="3">'zarejestrowani12'!$A$1:$AA$30</definedName>
  </definedNames>
  <calcPr fullCalcOnLoad="1"/>
</workbook>
</file>

<file path=xl/sharedStrings.xml><?xml version="1.0" encoding="utf-8"?>
<sst xmlns="http://schemas.openxmlformats.org/spreadsheetml/2006/main" count="470" uniqueCount="157">
  <si>
    <t/>
  </si>
  <si>
    <t>Powiatowy Urząd Pracy 
w Turku</t>
  </si>
  <si>
    <t>SYTUACJA BEZROBOCIA W POWIECIE TURECKIM STAN NA 31 GRUDNIA 2011 R.</t>
  </si>
  <si>
    <t xml:space="preserve">Nazwa gminy </t>
  </si>
  <si>
    <t xml:space="preserve">kod gminy </t>
  </si>
  <si>
    <t>Liczba mieszkańców dane telefoniczne stan na 31.12.2011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</si>
  <si>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</si>
  <si>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</si>
  <si>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</si>
  <si>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</si>
  <si>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</si>
  <si>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</si>
  <si>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</si>
  <si>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</si>
  <si>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</si>
  <si>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</si>
  <si>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</si>
  <si>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</si>
  <si>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</si>
  <si>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</si>
  <si>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</si>
  <si>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</si>
  <si>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</si>
  <si>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</si>
  <si>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</si>
  <si>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</si>
  <si>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</si>
  <si>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</si>
  <si>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</si>
  <si>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</si>
  <si>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</si>
  <si>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</si>
  <si>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</si>
  <si>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</si>
  <si>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</si>
  <si>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</si>
  <si>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</si>
  <si>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</si>
  <si>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</si>
  <si>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</si>
  <si>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</si>
  <si>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</si>
  <si>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</si>
  <si>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</si>
  <si>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</si>
  <si>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</si>
  <si>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</si>
  <si>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</si>
  <si>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</si>
  <si>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</si>
  <si>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31 grudnia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</si>
  <si>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</si>
  <si>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</si>
  <si>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</si>
  <si>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</si>
  <si>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</si>
  <si>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</si>
  <si>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</si>
  <si>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</si>
  <si>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</si>
  <si>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</si>
  <si>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</si>
  <si>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</si>
  <si>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</si>
  <si>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</si>
  <si>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</si>
  <si>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</si>
  <si>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</si>
  <si>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</si>
  <si>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</si>
  <si>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</si>
  <si>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</si>
  <si>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</si>
  <si>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</si>
  <si>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</si>
  <si>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</si>
  <si>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</si>
  <si>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</si>
  <si>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</si>
  <si>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</si>
  <si>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</si>
  <si>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</si>
  <si>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01 - 31 grudnia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</si>
  <si>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</si>
  <si>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</si>
  <si>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</si>
  <si>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</si>
  <si>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</si>
  <si>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</si>
  <si>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</si>
  <si>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</si>
  <si>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</si>
  <si>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</si>
  <si>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</si>
  <si>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</si>
  <si>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</si>
  <si>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</si>
  <si>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</si>
  <si>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</si>
  <si>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</si>
  <si>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</si>
  <si>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</si>
  <si>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</si>
  <si>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</si>
  <si>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</si>
  <si>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</si>
  <si>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</si>
  <si>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</si>
  <si>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</si>
  <si>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</si>
  <si>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01 - 31 grudnia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</si>
  <si>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</si>
  <si>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</si>
  <si>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</si>
  <si>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</si>
  <si>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</si>
  <si>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</si>
  <si>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</si>
  <si>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</si>
  <si>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</si>
  <si>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</si>
  <si>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</si>
  <si>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</si>
  <si>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</si>
  <si>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</si>
  <si>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</si>
  <si>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</si>
  <si>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</si>
  <si>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</si>
  <si>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</si>
  <si>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</si>
  <si>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</si>
  <si>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</si>
  <si>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</si>
  <si>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</si>
  <si>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</si>
  <si>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</si>
  <si>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</si>
  <si>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01 - 31 grudnia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</si>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</sst>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4" fillId="34" borderId="17" xfId="51" applyFont="1" applyFill="1" applyBorder="1" applyAlignment="1">
      <alignment horizontal="center" vertical="center" wrapText="1"/>
      <protection/>
    </xf>
    <xf numFmtId="0" fontId="64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4" fillId="34" borderId="24" xfId="51" applyFont="1" applyFill="1" applyBorder="1" applyAlignment="1">
      <alignment horizontal="center" vertical="center" wrapText="1"/>
      <protection/>
    </xf>
    <xf numFmtId="0" fontId="64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5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8" fillId="33" borderId="46" xfId="51" applyNumberFormat="1" applyFont="1" applyFill="1" applyBorder="1" applyAlignment="1">
      <alignment horizontal="center" vertical="center" wrapText="1"/>
      <protection/>
    </xf>
    <xf numFmtId="2" fontId="68" fillId="33" borderId="46" xfId="51" applyNumberFormat="1" applyFont="1" applyFill="1" applyBorder="1" applyAlignment="1">
      <alignment horizontal="center" vertical="center" wrapText="1"/>
      <protection/>
    </xf>
    <xf numFmtId="3" fontId="69" fillId="0" borderId="46" xfId="0" applyNumberFormat="1" applyFont="1" applyFill="1" applyBorder="1" applyAlignment="1" applyProtection="1">
      <alignment horizontal="center" vertical="center"/>
      <protection locked="0"/>
    </xf>
    <xf numFmtId="3" fontId="69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4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6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0" fontId="68" fillId="33" borderId="52" xfId="51" applyFont="1" applyFill="1" applyBorder="1" applyAlignment="1">
      <alignment horizontal="center" vertical="center" wrapText="1"/>
      <protection/>
    </xf>
    <xf numFmtId="2" fontId="68" fillId="33" borderId="52" xfId="51" applyNumberFormat="1" applyFont="1" applyFill="1" applyBorder="1" applyAlignment="1">
      <alignment horizontal="center" vertical="center" wrapText="1"/>
      <protection/>
    </xf>
    <xf numFmtId="0" fontId="69" fillId="0" borderId="52" xfId="0" applyFont="1" applyFill="1" applyBorder="1" applyAlignment="1" applyProtection="1">
      <alignment horizontal="center" vertical="center"/>
      <protection locked="0"/>
    </xf>
    <xf numFmtId="0" fontId="69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9" fillId="0" borderId="52" xfId="0" applyNumberFormat="1" applyFont="1" applyFill="1" applyBorder="1" applyAlignment="1" applyProtection="1">
      <alignment horizontal="center" vertical="center"/>
      <protection locked="0"/>
    </xf>
    <xf numFmtId="3" fontId="69" fillId="0" borderId="53" xfId="0" applyNumberFormat="1" applyFont="1" applyFill="1" applyBorder="1" applyAlignment="1" applyProtection="1">
      <alignment horizontal="center" vertical="center"/>
      <protection locked="0"/>
    </xf>
    <xf numFmtId="0" fontId="68" fillId="33" borderId="46" xfId="51" applyFont="1" applyFill="1" applyBorder="1" applyAlignment="1">
      <alignment horizontal="center" vertical="center" wrapText="1"/>
      <protection/>
    </xf>
    <xf numFmtId="2" fontId="68" fillId="33" borderId="57" xfId="51" applyNumberFormat="1" applyFont="1" applyFill="1" applyBorder="1" applyAlignment="1">
      <alignment horizontal="center" vertical="center" wrapText="1"/>
      <protection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69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70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2" fillId="34" borderId="109" xfId="0" applyFont="1" applyFill="1" applyBorder="1" applyAlignment="1">
      <alignment horizontal="center" vertical="center"/>
    </xf>
    <xf numFmtId="0" fontId="42" fillId="34" borderId="110" xfId="0" applyFont="1" applyFill="1" applyBorder="1" applyAlignment="1">
      <alignment horizontal="center" vertical="center"/>
    </xf>
    <xf numFmtId="0" fontId="43" fillId="33" borderId="111" xfId="0" applyNumberFormat="1" applyFont="1" applyFill="1" applyBorder="1" applyAlignment="1">
      <alignment horizontal="center" vertical="center" wrapText="1"/>
    </xf>
    <xf numFmtId="0" fontId="43" fillId="33" borderId="112" xfId="0" applyNumberFormat="1" applyFont="1" applyFill="1" applyBorder="1" applyAlignment="1">
      <alignment horizontal="center" vertical="center" wrapText="1"/>
    </xf>
    <xf numFmtId="0" fontId="43" fillId="33" borderId="113" xfId="0" applyNumberFormat="1" applyFont="1" applyFill="1" applyBorder="1" applyAlignment="1">
      <alignment horizontal="center" vertical="center" wrapText="1"/>
    </xf>
    <xf numFmtId="0" fontId="43" fillId="33" borderId="111" xfId="0" applyFont="1" applyFill="1" applyBorder="1" applyAlignment="1">
      <alignment horizontal="center" vertical="center" wrapText="1"/>
    </xf>
    <xf numFmtId="0" fontId="42" fillId="0" borderId="114" xfId="0" applyNumberFormat="1" applyFont="1" applyBorder="1" applyAlignment="1">
      <alignment horizontal="center" vertical="center"/>
    </xf>
    <xf numFmtId="0" fontId="42" fillId="0" borderId="115" xfId="0" applyNumberFormat="1" applyFont="1" applyBorder="1" applyAlignment="1">
      <alignment horizontal="center" vertical="center"/>
    </xf>
    <xf numFmtId="0" fontId="42" fillId="0" borderId="116" xfId="0" applyNumberFormat="1" applyFont="1" applyBorder="1" applyAlignment="1">
      <alignment horizontal="center" vertical="center"/>
    </xf>
    <xf numFmtId="0" fontId="42" fillId="0" borderId="117" xfId="0" applyNumberFormat="1" applyFont="1" applyBorder="1" applyAlignment="1">
      <alignment horizontal="center" vertical="center"/>
    </xf>
    <xf numFmtId="0" fontId="41" fillId="35" borderId="118" xfId="0" applyFont="1" applyFill="1" applyBorder="1" applyAlignment="1">
      <alignment horizontal="center" vertical="center"/>
    </xf>
    <xf numFmtId="0" fontId="42" fillId="34" borderId="119" xfId="0" applyFont="1" applyFill="1" applyBorder="1" applyAlignment="1">
      <alignment horizontal="center" vertical="center"/>
    </xf>
    <xf numFmtId="0" fontId="42" fillId="34" borderId="120" xfId="0" applyFont="1" applyFill="1" applyBorder="1" applyAlignment="1">
      <alignment horizontal="center" vertical="center"/>
    </xf>
    <xf numFmtId="0" fontId="42" fillId="0" borderId="121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0" fontId="42" fillId="0" borderId="54" xfId="0" applyNumberFormat="1" applyFont="1" applyBorder="1" applyAlignment="1">
      <alignment horizontal="center" vertical="center"/>
    </xf>
    <xf numFmtId="0" fontId="43" fillId="33" borderId="49" xfId="0" applyNumberFormat="1" applyFont="1" applyFill="1" applyBorder="1" applyAlignment="1">
      <alignment horizontal="center" vertical="center" wrapText="1"/>
    </xf>
    <xf numFmtId="0" fontId="43" fillId="33" borderId="55" xfId="0" applyNumberFormat="1" applyFont="1" applyFill="1" applyBorder="1" applyAlignment="1">
      <alignment horizontal="center" vertical="center" wrapText="1"/>
    </xf>
    <xf numFmtId="0" fontId="43" fillId="33" borderId="51" xfId="0" applyNumberFormat="1" applyFont="1" applyFill="1" applyBorder="1" applyAlignment="1">
      <alignment horizontal="center" vertical="center" wrapText="1"/>
    </xf>
    <xf numFmtId="0" fontId="43" fillId="33" borderId="50" xfId="0" applyNumberFormat="1" applyFont="1" applyFill="1" applyBorder="1" applyAlignment="1">
      <alignment horizontal="center" vertical="center" wrapText="1"/>
    </xf>
    <xf numFmtId="0" fontId="43" fillId="33" borderId="122" xfId="0" applyFont="1" applyFill="1" applyBorder="1" applyAlignment="1">
      <alignment horizontal="center" vertical="center" wrapText="1"/>
    </xf>
    <xf numFmtId="0" fontId="43" fillId="33" borderId="83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center" vertical="center" wrapText="1"/>
    </xf>
    <xf numFmtId="0" fontId="43" fillId="33" borderId="84" xfId="0" applyNumberFormat="1" applyFont="1" applyFill="1" applyBorder="1" applyAlignment="1">
      <alignment horizontal="center" vertical="center" wrapText="1"/>
    </xf>
    <xf numFmtId="0" fontId="43" fillId="33" borderId="83" xfId="0" applyFont="1" applyFill="1" applyBorder="1" applyAlignment="1">
      <alignment horizontal="center" vertical="center" wrapText="1"/>
    </xf>
    <xf numFmtId="0" fontId="41" fillId="36" borderId="123" xfId="0" applyFont="1" applyFill="1" applyBorder="1" applyAlignment="1">
      <alignment horizontal="center" vertical="center"/>
    </xf>
    <xf numFmtId="0" fontId="41" fillId="36" borderId="93" xfId="0" applyFont="1" applyFill="1" applyBorder="1" applyAlignment="1">
      <alignment horizontal="center" vertical="center"/>
    </xf>
    <xf numFmtId="0" fontId="41" fillId="36" borderId="95" xfId="0" applyFont="1" applyFill="1" applyBorder="1" applyAlignment="1">
      <alignment horizontal="center" vertical="center"/>
    </xf>
    <xf numFmtId="0" fontId="41" fillId="36" borderId="96" xfId="0" applyFont="1" applyFill="1" applyBorder="1" applyAlignment="1">
      <alignment horizontal="center" vertical="center"/>
    </xf>
    <xf numFmtId="0" fontId="41" fillId="36" borderId="39" xfId="0" applyFont="1" applyFill="1" applyBorder="1" applyAlignment="1">
      <alignment horizontal="center" vertical="center"/>
    </xf>
    <xf numFmtId="0" fontId="44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5" fillId="33" borderId="32" xfId="53" applyFont="1" applyFill="1" applyBorder="1" applyAlignment="1">
      <alignment horizontal="center" vertical="center" wrapText="1"/>
      <protection/>
    </xf>
    <xf numFmtId="0" fontId="45" fillId="33" borderId="124" xfId="53" applyFont="1" applyFill="1" applyBorder="1" applyAlignment="1">
      <alignment horizontal="center" vertical="center" wrapText="1"/>
      <protection/>
    </xf>
    <xf numFmtId="0" fontId="45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6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48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6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6" xfId="53" applyNumberFormat="1" applyFont="1" applyFill="1" applyBorder="1" applyAlignment="1">
      <alignment horizontal="center" vertical="center" wrapText="1"/>
      <protection/>
    </xf>
    <xf numFmtId="0" fontId="19" fillId="33" borderId="72" xfId="53" applyNumberFormat="1" applyFont="1" applyFill="1" applyBorder="1" applyAlignment="1">
      <alignment horizontal="center" vertical="center" wrapText="1"/>
      <protection/>
    </xf>
    <xf numFmtId="0" fontId="19" fillId="33" borderId="91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6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135" xfId="53" applyNumberFormat="1" applyFont="1" applyFill="1" applyBorder="1" applyAlignment="1">
      <alignment horizontal="center" vertical="center" wrapText="1"/>
      <protection/>
    </xf>
    <xf numFmtId="0" fontId="19" fillId="33" borderId="136" xfId="53" applyNumberFormat="1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27" fillId="34" borderId="140" xfId="53" applyFont="1" applyFill="1" applyBorder="1" applyAlignment="1">
      <alignment horizontal="center" vertical="center" wrapText="1"/>
      <protection/>
    </xf>
    <xf numFmtId="0" fontId="27" fillId="34" borderId="141" xfId="53" applyFont="1" applyFill="1" applyBorder="1" applyAlignment="1">
      <alignment horizontal="center" vertical="center" wrapText="1"/>
      <protection/>
    </xf>
    <xf numFmtId="0" fontId="27" fillId="34" borderId="142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3" xfId="53" applyFont="1" applyFill="1" applyBorder="1" applyAlignment="1">
      <alignment horizontal="center" vertical="center" wrapText="1"/>
      <protection/>
    </xf>
    <xf numFmtId="0" fontId="25" fillId="34" borderId="144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5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6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6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8" xfId="53" applyNumberFormat="1" applyFont="1" applyFill="1" applyBorder="1" applyAlignment="1">
      <alignment horizontal="center" vertical="center" wrapText="1"/>
      <protection/>
    </xf>
    <xf numFmtId="0" fontId="19" fillId="33" borderId="149" xfId="53" applyNumberFormat="1" applyFont="1" applyFill="1" applyBorder="1" applyAlignment="1">
      <alignment horizontal="center" vertical="center" wrapText="1"/>
      <protection/>
    </xf>
    <xf numFmtId="0" fontId="19" fillId="33" borderId="150" xfId="53" applyNumberFormat="1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right" vertical="center" wrapText="1"/>
      <protection/>
    </xf>
    <xf numFmtId="0" fontId="19" fillId="34" borderId="152" xfId="53" applyFont="1" applyFill="1" applyBorder="1" applyAlignment="1">
      <alignment horizontal="right" vertical="center" wrapText="1"/>
      <protection/>
    </xf>
    <xf numFmtId="0" fontId="19" fillId="34" borderId="153" xfId="53" applyFont="1" applyFill="1" applyBorder="1" applyAlignment="1">
      <alignment horizontal="right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19" fillId="34" borderId="152" xfId="53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44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5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6" fillId="34" borderId="15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6" fillId="34" borderId="156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7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8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12"/>
      <sheetName val="wiek,wyk,czas,staz12"/>
      <sheetName val="wyrejestrowani12"/>
      <sheetName val="zarejestrowani12"/>
      <sheetName val="oferty12"/>
      <sheetName val="ogolne11"/>
      <sheetName val="wiek,wyk,czas,staz11"/>
      <sheetName val="wyrejestrowani11"/>
      <sheetName val="zarejestrowani11"/>
      <sheetName val="oferty11"/>
      <sheetName val="ogolne10"/>
      <sheetName val="wiek,wyk,czas,staz10"/>
      <sheetName val="wyrejestrowani10"/>
      <sheetName val="zarejestrowani10"/>
      <sheetName val="oferty10"/>
      <sheetName val="ogolne9"/>
      <sheetName val="wiek,wyk,czas,staz9"/>
      <sheetName val="wyrejestrowani9"/>
      <sheetName val="zarejestrowani9"/>
      <sheetName val="oferty9"/>
      <sheetName val="ogolne8"/>
      <sheetName val="wiek,wyk,czas,staz8"/>
      <sheetName val="wyrejestrowani8"/>
      <sheetName val="zarejestrowani8"/>
      <sheetName val="oferty8"/>
      <sheetName val="ogolne7"/>
      <sheetName val="wiek,wyk,czas,staz7"/>
      <sheetName val="wyrejestrowani7"/>
      <sheetName val="zarejestrowani7"/>
      <sheetName val="oferty7"/>
      <sheetName val="ogolne6"/>
      <sheetName val="wiek,wyk,czas,staz6"/>
      <sheetName val="wyrejestrowani6"/>
      <sheetName val="zarejestrowani6"/>
      <sheetName val="oferty6"/>
      <sheetName val="ogolne5"/>
      <sheetName val="wiek,wyk,czas,staz5"/>
      <sheetName val="wyrejestrowani5"/>
      <sheetName val="zarejestrowani5"/>
      <sheetName val="oferty5"/>
      <sheetName val="ogolne4"/>
      <sheetName val="wiek,wyk,czas,staz4"/>
      <sheetName val="wyrejestrowani4"/>
      <sheetName val="zarejestrowani4"/>
      <sheetName val="oferty4"/>
      <sheetName val="ogolne3"/>
      <sheetName val="wiek,wyk,czas,staz3"/>
      <sheetName val="wyrejestrowani3"/>
      <sheetName val="zarejestrowani3"/>
      <sheetName val="oferty3"/>
      <sheetName val="ARCH"/>
      <sheetName val="ogolne2"/>
      <sheetName val="wiek,wyk,czas,staz"/>
      <sheetName val="wyrejestrowani"/>
      <sheetName val="zarejestrowani"/>
      <sheetName val="oferty"/>
      <sheetName val="ogolne_01"/>
      <sheetName val="wiek,wyk,czas,staz01"/>
      <sheetName val="wyrejestrowani01"/>
      <sheetName val="zarejestrowani01"/>
      <sheetName val="oferty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A1">
      <selection activeCell="A3" sqref="A3:AJ6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29441</v>
      </c>
      <c r="E7" s="53">
        <f>D7-F7</f>
        <v>-43</v>
      </c>
      <c r="F7" s="54">
        <v>29484</v>
      </c>
      <c r="G7" s="55">
        <f>K7-I7</f>
        <v>42</v>
      </c>
      <c r="H7" s="56">
        <f>100-(I7/K7%)</f>
        <v>3.1065088757396353</v>
      </c>
      <c r="I7" s="57">
        <v>1310</v>
      </c>
      <c r="J7" s="58">
        <v>827</v>
      </c>
      <c r="K7" s="59">
        <v>1352</v>
      </c>
      <c r="L7" s="60">
        <v>838</v>
      </c>
      <c r="M7" s="61">
        <v>652</v>
      </c>
      <c r="N7" s="62">
        <v>463</v>
      </c>
      <c r="O7" s="63">
        <v>670</v>
      </c>
      <c r="P7" s="64">
        <v>342</v>
      </c>
      <c r="Q7" s="63">
        <v>266</v>
      </c>
      <c r="R7" s="62">
        <v>191</v>
      </c>
      <c r="S7" s="63">
        <v>312</v>
      </c>
      <c r="T7" s="64">
        <v>216</v>
      </c>
      <c r="U7" s="63">
        <v>89</v>
      </c>
      <c r="V7" s="64">
        <v>50</v>
      </c>
      <c r="W7" s="63">
        <v>262</v>
      </c>
      <c r="X7" s="64">
        <v>145</v>
      </c>
      <c r="Y7" s="63">
        <v>286</v>
      </c>
      <c r="Z7" s="64">
        <v>184</v>
      </c>
      <c r="AA7" s="65" t="s">
        <v>32</v>
      </c>
      <c r="AB7" s="62">
        <v>126</v>
      </c>
      <c r="AC7" s="63">
        <v>20</v>
      </c>
      <c r="AD7" s="62">
        <v>1</v>
      </c>
      <c r="AE7" s="63">
        <v>135</v>
      </c>
      <c r="AF7" s="62">
        <v>117</v>
      </c>
      <c r="AG7" s="65">
        <v>196</v>
      </c>
      <c r="AH7" s="66">
        <v>111</v>
      </c>
      <c r="AI7" s="67">
        <v>0</v>
      </c>
      <c r="AJ7" s="68">
        <v>0</v>
      </c>
    </row>
    <row r="8" spans="1:36" ht="24.75" customHeight="1">
      <c r="A8" s="69">
        <v>2</v>
      </c>
      <c r="B8" s="70" t="s">
        <v>33</v>
      </c>
      <c r="C8" s="71" t="s">
        <v>34</v>
      </c>
      <c r="D8" s="72">
        <v>6105</v>
      </c>
      <c r="E8" s="73">
        <f aca="true" t="shared" si="0" ref="E8:E15">D8-F8</f>
        <v>-5</v>
      </c>
      <c r="F8" s="74">
        <v>6110</v>
      </c>
      <c r="G8" s="75">
        <f aca="true" t="shared" si="1" ref="G8:G15">K8-I8</f>
        <v>32</v>
      </c>
      <c r="H8" s="76">
        <f aca="true" t="shared" si="2" ref="H8:H15">100-(I8/K8%)</f>
        <v>9.221902017291072</v>
      </c>
      <c r="I8" s="77">
        <v>315</v>
      </c>
      <c r="J8" s="78">
        <v>191</v>
      </c>
      <c r="K8" s="79">
        <v>347</v>
      </c>
      <c r="L8" s="80">
        <v>208</v>
      </c>
      <c r="M8" s="81">
        <v>164</v>
      </c>
      <c r="N8" s="82">
        <v>113</v>
      </c>
      <c r="O8" s="83">
        <v>249</v>
      </c>
      <c r="P8" s="84">
        <v>129</v>
      </c>
      <c r="Q8" s="83">
        <v>74</v>
      </c>
      <c r="R8" s="82">
        <v>55</v>
      </c>
      <c r="S8" s="83">
        <v>99</v>
      </c>
      <c r="T8" s="84">
        <v>58</v>
      </c>
      <c r="U8" s="83">
        <v>8</v>
      </c>
      <c r="V8" s="84">
        <v>3</v>
      </c>
      <c r="W8" s="83">
        <v>58</v>
      </c>
      <c r="X8" s="84">
        <v>22</v>
      </c>
      <c r="Y8" s="83">
        <v>100</v>
      </c>
      <c r="Z8" s="84">
        <v>51</v>
      </c>
      <c r="AA8" s="85" t="s">
        <v>32</v>
      </c>
      <c r="AB8" s="82">
        <v>28</v>
      </c>
      <c r="AC8" s="83">
        <v>4</v>
      </c>
      <c r="AD8" s="82">
        <v>0</v>
      </c>
      <c r="AE8" s="83">
        <v>17</v>
      </c>
      <c r="AF8" s="82">
        <v>14</v>
      </c>
      <c r="AG8" s="83">
        <v>45</v>
      </c>
      <c r="AH8" s="82">
        <v>20</v>
      </c>
      <c r="AI8" s="86">
        <v>348</v>
      </c>
      <c r="AJ8" s="87">
        <v>209</v>
      </c>
    </row>
    <row r="9" spans="1:36" ht="24.75" customHeight="1">
      <c r="A9" s="69">
        <v>3</v>
      </c>
      <c r="B9" s="70" t="s">
        <v>35</v>
      </c>
      <c r="C9" s="71" t="s">
        <v>36</v>
      </c>
      <c r="D9" s="72">
        <v>6398</v>
      </c>
      <c r="E9" s="73">
        <f t="shared" si="0"/>
        <v>1</v>
      </c>
      <c r="F9" s="74">
        <v>6397</v>
      </c>
      <c r="G9" s="75">
        <f t="shared" si="1"/>
        <v>36</v>
      </c>
      <c r="H9" s="76">
        <f t="shared" si="2"/>
        <v>12.811387900355868</v>
      </c>
      <c r="I9" s="77">
        <v>245</v>
      </c>
      <c r="J9" s="78">
        <v>164</v>
      </c>
      <c r="K9" s="79">
        <v>281</v>
      </c>
      <c r="L9" s="80">
        <v>179</v>
      </c>
      <c r="M9" s="81">
        <v>129</v>
      </c>
      <c r="N9" s="82">
        <v>96</v>
      </c>
      <c r="O9" s="83">
        <v>159</v>
      </c>
      <c r="P9" s="84">
        <v>86</v>
      </c>
      <c r="Q9" s="83">
        <v>73</v>
      </c>
      <c r="R9" s="82">
        <v>54</v>
      </c>
      <c r="S9" s="83">
        <v>64</v>
      </c>
      <c r="T9" s="84">
        <v>47</v>
      </c>
      <c r="U9" s="83">
        <v>16</v>
      </c>
      <c r="V9" s="84">
        <v>8</v>
      </c>
      <c r="W9" s="83">
        <v>47</v>
      </c>
      <c r="X9" s="84">
        <v>26</v>
      </c>
      <c r="Y9" s="83">
        <v>99</v>
      </c>
      <c r="Z9" s="84">
        <v>71</v>
      </c>
      <c r="AA9" s="85" t="s">
        <v>32</v>
      </c>
      <c r="AB9" s="82">
        <v>30</v>
      </c>
      <c r="AC9" s="83">
        <v>1</v>
      </c>
      <c r="AD9" s="82">
        <v>0</v>
      </c>
      <c r="AE9" s="83">
        <v>22</v>
      </c>
      <c r="AF9" s="82">
        <v>21</v>
      </c>
      <c r="AG9" s="83">
        <v>30</v>
      </c>
      <c r="AH9" s="82">
        <v>11</v>
      </c>
      <c r="AI9" s="86">
        <v>221</v>
      </c>
      <c r="AJ9" s="87">
        <v>144</v>
      </c>
    </row>
    <row r="10" spans="1:36" ht="24.75" customHeight="1">
      <c r="A10" s="69">
        <v>4</v>
      </c>
      <c r="B10" s="70" t="s">
        <v>37</v>
      </c>
      <c r="C10" s="71" t="s">
        <v>38</v>
      </c>
      <c r="D10" s="72">
        <v>5429</v>
      </c>
      <c r="E10" s="73">
        <f t="shared" si="0"/>
        <v>7</v>
      </c>
      <c r="F10" s="74">
        <v>5422</v>
      </c>
      <c r="G10" s="75">
        <f t="shared" si="1"/>
        <v>16</v>
      </c>
      <c r="H10" s="76">
        <f t="shared" si="2"/>
        <v>8.290155440414509</v>
      </c>
      <c r="I10" s="77">
        <v>177</v>
      </c>
      <c r="J10" s="78">
        <v>112</v>
      </c>
      <c r="K10" s="79">
        <v>193</v>
      </c>
      <c r="L10" s="80">
        <v>119</v>
      </c>
      <c r="M10" s="81">
        <v>84</v>
      </c>
      <c r="N10" s="82">
        <v>53</v>
      </c>
      <c r="O10" s="83">
        <v>108</v>
      </c>
      <c r="P10" s="84">
        <v>56</v>
      </c>
      <c r="Q10" s="83">
        <v>59</v>
      </c>
      <c r="R10" s="82">
        <v>42</v>
      </c>
      <c r="S10" s="83">
        <v>40</v>
      </c>
      <c r="T10" s="84">
        <v>23</v>
      </c>
      <c r="U10" s="83">
        <v>10</v>
      </c>
      <c r="V10" s="84">
        <v>6</v>
      </c>
      <c r="W10" s="83">
        <v>26</v>
      </c>
      <c r="X10" s="84">
        <v>10</v>
      </c>
      <c r="Y10" s="83">
        <v>65</v>
      </c>
      <c r="Z10" s="84">
        <v>47</v>
      </c>
      <c r="AA10" s="85" t="s">
        <v>32</v>
      </c>
      <c r="AB10" s="82">
        <v>19</v>
      </c>
      <c r="AC10" s="83">
        <v>5</v>
      </c>
      <c r="AD10" s="82">
        <v>0</v>
      </c>
      <c r="AE10" s="83">
        <v>13</v>
      </c>
      <c r="AF10" s="82">
        <v>11</v>
      </c>
      <c r="AG10" s="83">
        <v>19</v>
      </c>
      <c r="AH10" s="82">
        <v>11</v>
      </c>
      <c r="AI10" s="86">
        <v>193</v>
      </c>
      <c r="AJ10" s="87">
        <v>119</v>
      </c>
    </row>
    <row r="11" spans="1:36" ht="24.75" customHeight="1">
      <c r="A11" s="69">
        <v>5</v>
      </c>
      <c r="B11" s="70" t="s">
        <v>39</v>
      </c>
      <c r="C11" s="71" t="s">
        <v>40</v>
      </c>
      <c r="D11" s="72">
        <v>6545</v>
      </c>
      <c r="E11" s="73">
        <f t="shared" si="0"/>
        <v>-1</v>
      </c>
      <c r="F11" s="74">
        <v>6546</v>
      </c>
      <c r="G11" s="75">
        <f t="shared" si="1"/>
        <v>5</v>
      </c>
      <c r="H11" s="76">
        <f t="shared" si="2"/>
        <v>2.155172413793096</v>
      </c>
      <c r="I11" s="77">
        <v>227</v>
      </c>
      <c r="J11" s="78">
        <v>143</v>
      </c>
      <c r="K11" s="79">
        <v>232</v>
      </c>
      <c r="L11" s="80">
        <v>142</v>
      </c>
      <c r="M11" s="81">
        <v>104</v>
      </c>
      <c r="N11" s="82">
        <v>70</v>
      </c>
      <c r="O11" s="83">
        <v>128</v>
      </c>
      <c r="P11" s="84">
        <v>69</v>
      </c>
      <c r="Q11" s="83">
        <v>38</v>
      </c>
      <c r="R11" s="82">
        <v>25</v>
      </c>
      <c r="S11" s="83">
        <v>41</v>
      </c>
      <c r="T11" s="84">
        <v>21</v>
      </c>
      <c r="U11" s="83">
        <v>11</v>
      </c>
      <c r="V11" s="84">
        <v>6</v>
      </c>
      <c r="W11" s="83">
        <v>33</v>
      </c>
      <c r="X11" s="84">
        <v>15</v>
      </c>
      <c r="Y11" s="83">
        <v>66</v>
      </c>
      <c r="Z11" s="84">
        <v>43</v>
      </c>
      <c r="AA11" s="85" t="s">
        <v>32</v>
      </c>
      <c r="AB11" s="82">
        <v>21</v>
      </c>
      <c r="AC11" s="83">
        <v>2</v>
      </c>
      <c r="AD11" s="82">
        <v>0</v>
      </c>
      <c r="AE11" s="83">
        <v>9</v>
      </c>
      <c r="AF11" s="82">
        <v>7</v>
      </c>
      <c r="AG11" s="83">
        <v>45</v>
      </c>
      <c r="AH11" s="82">
        <v>28</v>
      </c>
      <c r="AI11" s="86">
        <v>232</v>
      </c>
      <c r="AJ11" s="87">
        <v>142</v>
      </c>
    </row>
    <row r="12" spans="1:36" ht="24.75" customHeight="1">
      <c r="A12" s="69">
        <v>6</v>
      </c>
      <c r="B12" s="70" t="s">
        <v>41</v>
      </c>
      <c r="C12" s="71" t="s">
        <v>42</v>
      </c>
      <c r="D12" s="72">
        <v>4356</v>
      </c>
      <c r="E12" s="73">
        <f t="shared" si="0"/>
        <v>0</v>
      </c>
      <c r="F12" s="74">
        <v>4356</v>
      </c>
      <c r="G12" s="75">
        <f t="shared" si="1"/>
        <v>12</v>
      </c>
      <c r="H12" s="76">
        <f t="shared" si="2"/>
        <v>5.4545454545454675</v>
      </c>
      <c r="I12" s="77">
        <v>208</v>
      </c>
      <c r="J12" s="78">
        <v>141</v>
      </c>
      <c r="K12" s="79">
        <v>220</v>
      </c>
      <c r="L12" s="80">
        <v>144</v>
      </c>
      <c r="M12" s="81">
        <v>113</v>
      </c>
      <c r="N12" s="82">
        <v>83</v>
      </c>
      <c r="O12" s="83">
        <v>128</v>
      </c>
      <c r="P12" s="84">
        <v>75</v>
      </c>
      <c r="Q12" s="83">
        <v>58</v>
      </c>
      <c r="R12" s="82">
        <v>43</v>
      </c>
      <c r="S12" s="83">
        <v>55</v>
      </c>
      <c r="T12" s="84">
        <v>36</v>
      </c>
      <c r="U12" s="83">
        <v>9</v>
      </c>
      <c r="V12" s="84">
        <v>5</v>
      </c>
      <c r="W12" s="83">
        <v>28</v>
      </c>
      <c r="X12" s="84">
        <v>12</v>
      </c>
      <c r="Y12" s="83">
        <v>52</v>
      </c>
      <c r="Z12" s="84">
        <v>36</v>
      </c>
      <c r="AA12" s="85" t="s">
        <v>32</v>
      </c>
      <c r="AB12" s="82">
        <v>30</v>
      </c>
      <c r="AC12" s="83">
        <v>5</v>
      </c>
      <c r="AD12" s="82">
        <v>0</v>
      </c>
      <c r="AE12" s="83">
        <v>9</v>
      </c>
      <c r="AF12" s="82">
        <v>7</v>
      </c>
      <c r="AG12" s="83">
        <v>31</v>
      </c>
      <c r="AH12" s="82">
        <v>15</v>
      </c>
      <c r="AI12" s="86">
        <v>220</v>
      </c>
      <c r="AJ12" s="87">
        <v>144</v>
      </c>
    </row>
    <row r="13" spans="1:36" ht="24.75" customHeight="1">
      <c r="A13" s="69">
        <v>7</v>
      </c>
      <c r="B13" s="70" t="s">
        <v>43</v>
      </c>
      <c r="C13" s="71" t="s">
        <v>44</v>
      </c>
      <c r="D13" s="72">
        <v>10623</v>
      </c>
      <c r="E13" s="73">
        <f t="shared" si="0"/>
        <v>7</v>
      </c>
      <c r="F13" s="74">
        <v>10616</v>
      </c>
      <c r="G13" s="75">
        <f t="shared" si="1"/>
        <v>40</v>
      </c>
      <c r="H13" s="76">
        <f t="shared" si="2"/>
        <v>6.756756756756758</v>
      </c>
      <c r="I13" s="88">
        <v>552</v>
      </c>
      <c r="J13" s="89">
        <v>342</v>
      </c>
      <c r="K13" s="79">
        <v>592</v>
      </c>
      <c r="L13" s="80">
        <v>340</v>
      </c>
      <c r="M13" s="81">
        <v>288</v>
      </c>
      <c r="N13" s="82">
        <v>206</v>
      </c>
      <c r="O13" s="83">
        <v>326</v>
      </c>
      <c r="P13" s="84">
        <v>152</v>
      </c>
      <c r="Q13" s="83">
        <v>142</v>
      </c>
      <c r="R13" s="82">
        <v>101</v>
      </c>
      <c r="S13" s="83">
        <v>116</v>
      </c>
      <c r="T13" s="84">
        <v>74</v>
      </c>
      <c r="U13" s="83">
        <v>10</v>
      </c>
      <c r="V13" s="84">
        <v>6</v>
      </c>
      <c r="W13" s="83">
        <v>81</v>
      </c>
      <c r="X13" s="84">
        <v>40</v>
      </c>
      <c r="Y13" s="83">
        <v>152</v>
      </c>
      <c r="Z13" s="84">
        <v>93</v>
      </c>
      <c r="AA13" s="85" t="s">
        <v>32</v>
      </c>
      <c r="AB13" s="82">
        <v>78</v>
      </c>
      <c r="AC13" s="83">
        <v>5</v>
      </c>
      <c r="AD13" s="82">
        <v>0</v>
      </c>
      <c r="AE13" s="83">
        <v>29</v>
      </c>
      <c r="AF13" s="82">
        <v>24</v>
      </c>
      <c r="AG13" s="83">
        <v>74</v>
      </c>
      <c r="AH13" s="82">
        <v>35</v>
      </c>
      <c r="AI13" s="86">
        <v>361</v>
      </c>
      <c r="AJ13" s="87">
        <v>201</v>
      </c>
    </row>
    <row r="14" spans="1:36" ht="24.75" customHeight="1">
      <c r="A14" s="69">
        <v>8</v>
      </c>
      <c r="B14" s="70" t="s">
        <v>30</v>
      </c>
      <c r="C14" s="71" t="s">
        <v>45</v>
      </c>
      <c r="D14" s="72">
        <v>8615</v>
      </c>
      <c r="E14" s="73">
        <f t="shared" si="0"/>
        <v>12</v>
      </c>
      <c r="F14" s="74">
        <v>8603</v>
      </c>
      <c r="G14" s="75">
        <f t="shared" si="1"/>
        <v>15</v>
      </c>
      <c r="H14" s="76">
        <f t="shared" si="2"/>
        <v>4.065040650406502</v>
      </c>
      <c r="I14" s="77">
        <v>354</v>
      </c>
      <c r="J14" s="78">
        <v>237</v>
      </c>
      <c r="K14" s="79">
        <v>369</v>
      </c>
      <c r="L14" s="80">
        <v>238</v>
      </c>
      <c r="M14" s="81">
        <v>147</v>
      </c>
      <c r="N14" s="82">
        <v>111</v>
      </c>
      <c r="O14" s="83">
        <v>191</v>
      </c>
      <c r="P14" s="84">
        <v>103</v>
      </c>
      <c r="Q14" s="83">
        <v>89</v>
      </c>
      <c r="R14" s="82">
        <v>63</v>
      </c>
      <c r="S14" s="83">
        <v>70</v>
      </c>
      <c r="T14" s="84">
        <v>41</v>
      </c>
      <c r="U14" s="83">
        <v>10</v>
      </c>
      <c r="V14" s="84">
        <v>10</v>
      </c>
      <c r="W14" s="83">
        <v>43</v>
      </c>
      <c r="X14" s="84">
        <v>23</v>
      </c>
      <c r="Y14" s="83">
        <v>103</v>
      </c>
      <c r="Z14" s="84">
        <v>67</v>
      </c>
      <c r="AA14" s="85" t="s">
        <v>32</v>
      </c>
      <c r="AB14" s="82">
        <v>39</v>
      </c>
      <c r="AC14" s="83">
        <v>2</v>
      </c>
      <c r="AD14" s="82">
        <v>0</v>
      </c>
      <c r="AE14" s="83">
        <v>21</v>
      </c>
      <c r="AF14" s="82">
        <v>18</v>
      </c>
      <c r="AG14" s="83">
        <v>59</v>
      </c>
      <c r="AH14" s="82">
        <v>30</v>
      </c>
      <c r="AI14" s="86">
        <v>369</v>
      </c>
      <c r="AJ14" s="87">
        <v>238</v>
      </c>
    </row>
    <row r="15" spans="1:36" ht="24.75" customHeight="1" thickBot="1">
      <c r="A15" s="49">
        <v>9</v>
      </c>
      <c r="B15" s="50" t="s">
        <v>46</v>
      </c>
      <c r="C15" s="51" t="s">
        <v>47</v>
      </c>
      <c r="D15" s="52">
        <v>8188</v>
      </c>
      <c r="E15" s="53">
        <f t="shared" si="0"/>
        <v>-5</v>
      </c>
      <c r="F15" s="54">
        <v>8193</v>
      </c>
      <c r="G15" s="90">
        <f t="shared" si="1"/>
        <v>38</v>
      </c>
      <c r="H15" s="91">
        <f t="shared" si="2"/>
        <v>8.033826638477805</v>
      </c>
      <c r="I15" s="92">
        <v>435</v>
      </c>
      <c r="J15" s="93">
        <v>284</v>
      </c>
      <c r="K15" s="94">
        <v>473</v>
      </c>
      <c r="L15" s="95">
        <v>288</v>
      </c>
      <c r="M15" s="61">
        <v>216</v>
      </c>
      <c r="N15" s="62">
        <v>164</v>
      </c>
      <c r="O15" s="63">
        <v>279</v>
      </c>
      <c r="P15" s="64">
        <v>140</v>
      </c>
      <c r="Q15" s="63">
        <v>104</v>
      </c>
      <c r="R15" s="62">
        <v>77</v>
      </c>
      <c r="S15" s="63">
        <v>105</v>
      </c>
      <c r="T15" s="64">
        <v>57</v>
      </c>
      <c r="U15" s="63">
        <v>22</v>
      </c>
      <c r="V15" s="64">
        <v>10</v>
      </c>
      <c r="W15" s="63">
        <v>64</v>
      </c>
      <c r="X15" s="64">
        <v>39</v>
      </c>
      <c r="Y15" s="63">
        <v>135</v>
      </c>
      <c r="Z15" s="64">
        <v>75</v>
      </c>
      <c r="AA15" s="65" t="s">
        <v>32</v>
      </c>
      <c r="AB15" s="62">
        <v>45</v>
      </c>
      <c r="AC15" s="63">
        <v>0</v>
      </c>
      <c r="AD15" s="62">
        <v>0</v>
      </c>
      <c r="AE15" s="63">
        <v>14</v>
      </c>
      <c r="AF15" s="62">
        <v>12</v>
      </c>
      <c r="AG15" s="63">
        <v>76</v>
      </c>
      <c r="AH15" s="62">
        <v>34</v>
      </c>
      <c r="AI15" s="96">
        <v>473</v>
      </c>
      <c r="AJ15" s="68">
        <v>288</v>
      </c>
    </row>
    <row r="16" spans="1:36" ht="23.25" customHeight="1" thickBot="1">
      <c r="A16" s="97">
        <v>10</v>
      </c>
      <c r="B16" s="98" t="s">
        <v>48</v>
      </c>
      <c r="C16" s="98"/>
      <c r="D16" s="99">
        <f>D7+D8+D9+D10+D11+D12+D13+D14+D15</f>
        <v>85700</v>
      </c>
      <c r="E16" s="99">
        <f>E7+E8+E9+E10+E11+E12+E13+E14+E15</f>
        <v>-27</v>
      </c>
      <c r="F16" s="100">
        <f>F7+F8+F9+F10+F11+F12+F13+F14+F15</f>
        <v>85727</v>
      </c>
      <c r="G16" s="99">
        <f>G7+G8+G9+G10+G11+G12+G13+G14+G15</f>
        <v>236</v>
      </c>
      <c r="H16" s="101">
        <f aca="true" t="shared" si="3" ref="H16:AJ16">H7+H8+H9+H10+H11+H12+H13+H14+H15</f>
        <v>59.89529614778071</v>
      </c>
      <c r="I16" s="102">
        <f t="shared" si="3"/>
        <v>3823</v>
      </c>
      <c r="J16" s="103">
        <f t="shared" si="3"/>
        <v>2441</v>
      </c>
      <c r="K16" s="104">
        <f t="shared" si="3"/>
        <v>4059</v>
      </c>
      <c r="L16" s="105">
        <f t="shared" si="3"/>
        <v>2496</v>
      </c>
      <c r="M16" s="104">
        <f t="shared" si="3"/>
        <v>1897</v>
      </c>
      <c r="N16" s="99">
        <f t="shared" si="3"/>
        <v>1359</v>
      </c>
      <c r="O16" s="99">
        <f>O7+O8+O9+O10+O11+O12+O13+O14+O15</f>
        <v>2238</v>
      </c>
      <c r="P16" s="99">
        <f t="shared" si="3"/>
        <v>1152</v>
      </c>
      <c r="Q16" s="99">
        <f t="shared" si="3"/>
        <v>903</v>
      </c>
      <c r="R16" s="99">
        <f t="shared" si="3"/>
        <v>651</v>
      </c>
      <c r="S16" s="99">
        <f t="shared" si="3"/>
        <v>902</v>
      </c>
      <c r="T16" s="99">
        <f t="shared" si="3"/>
        <v>573</v>
      </c>
      <c r="U16" s="99">
        <f t="shared" si="3"/>
        <v>185</v>
      </c>
      <c r="V16" s="99">
        <f t="shared" si="3"/>
        <v>104</v>
      </c>
      <c r="W16" s="99">
        <f t="shared" si="3"/>
        <v>642</v>
      </c>
      <c r="X16" s="99">
        <f t="shared" si="3"/>
        <v>332</v>
      </c>
      <c r="Y16" s="99">
        <f t="shared" si="3"/>
        <v>1058</v>
      </c>
      <c r="Z16" s="99">
        <f t="shared" si="3"/>
        <v>667</v>
      </c>
      <c r="AA16" s="99" t="s">
        <v>32</v>
      </c>
      <c r="AB16" s="99">
        <f t="shared" si="3"/>
        <v>416</v>
      </c>
      <c r="AC16" s="99">
        <f t="shared" si="3"/>
        <v>44</v>
      </c>
      <c r="AD16" s="99">
        <f t="shared" si="3"/>
        <v>1</v>
      </c>
      <c r="AE16" s="99">
        <f t="shared" si="3"/>
        <v>269</v>
      </c>
      <c r="AF16" s="99">
        <f t="shared" si="3"/>
        <v>231</v>
      </c>
      <c r="AG16" s="99">
        <f t="shared" si="3"/>
        <v>575</v>
      </c>
      <c r="AH16" s="106">
        <f t="shared" si="3"/>
        <v>295</v>
      </c>
      <c r="AI16" s="106">
        <f t="shared" si="3"/>
        <v>2417</v>
      </c>
      <c r="AJ16" s="105">
        <f t="shared" si="3"/>
        <v>1485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B13">
      <selection activeCell="A3" sqref="A3:AJ6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07" t="s">
        <v>49</v>
      </c>
      <c r="B1" s="107"/>
      <c r="C1" s="107"/>
      <c r="D1" s="107"/>
      <c r="E1" s="108"/>
      <c r="F1" s="109" t="s">
        <v>50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ht="22.5" customHeight="1" thickBot="1">
      <c r="F2" s="110"/>
    </row>
    <row r="3" spans="1:29" ht="24.75" customHeight="1">
      <c r="A3" s="111" t="s">
        <v>0</v>
      </c>
      <c r="B3" s="112" t="s">
        <v>0</v>
      </c>
      <c r="C3" s="113" t="s">
        <v>0</v>
      </c>
      <c r="D3" s="114" t="s">
        <v>51</v>
      </c>
      <c r="E3" s="115"/>
      <c r="F3" s="116" t="s">
        <v>52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6" t="s">
        <v>53</v>
      </c>
      <c r="S3" s="117"/>
      <c r="T3" s="117"/>
      <c r="U3" s="117"/>
      <c r="V3" s="117"/>
      <c r="W3" s="117"/>
      <c r="X3" s="117"/>
      <c r="Y3" s="117"/>
      <c r="Z3" s="117"/>
      <c r="AA3" s="118"/>
      <c r="AB3" s="119" t="s">
        <v>51</v>
      </c>
      <c r="AC3" s="115"/>
    </row>
    <row r="4" spans="1:29" ht="39" customHeight="1">
      <c r="A4" s="120" t="s">
        <v>10</v>
      </c>
      <c r="B4" s="121" t="s">
        <v>3</v>
      </c>
      <c r="C4" s="122" t="s">
        <v>4</v>
      </c>
      <c r="D4" s="123"/>
      <c r="E4" s="124"/>
      <c r="F4" s="125" t="s">
        <v>54</v>
      </c>
      <c r="G4" s="33"/>
      <c r="H4" s="126" t="s">
        <v>55</v>
      </c>
      <c r="I4" s="126"/>
      <c r="J4" s="126" t="s">
        <v>56</v>
      </c>
      <c r="K4" s="126"/>
      <c r="L4" s="126" t="s">
        <v>57</v>
      </c>
      <c r="M4" s="126"/>
      <c r="N4" s="126" t="s">
        <v>58</v>
      </c>
      <c r="O4" s="126"/>
      <c r="P4" s="126" t="s">
        <v>59</v>
      </c>
      <c r="Q4" s="127"/>
      <c r="R4" s="31" t="s">
        <v>60</v>
      </c>
      <c r="S4" s="32"/>
      <c r="T4" s="32" t="s">
        <v>61</v>
      </c>
      <c r="U4" s="32"/>
      <c r="V4" s="32" t="s">
        <v>62</v>
      </c>
      <c r="W4" s="32"/>
      <c r="X4" s="32" t="s">
        <v>63</v>
      </c>
      <c r="Y4" s="32"/>
      <c r="Z4" s="33" t="s">
        <v>64</v>
      </c>
      <c r="AA4" s="35"/>
      <c r="AB4" s="128"/>
      <c r="AC4" s="124"/>
    </row>
    <row r="5" spans="1:29" ht="12.75" customHeight="1" thickBot="1">
      <c r="A5" s="129" t="s">
        <v>0</v>
      </c>
      <c r="B5" s="130" t="s">
        <v>0</v>
      </c>
      <c r="C5" s="131" t="s">
        <v>0</v>
      </c>
      <c r="D5" s="132" t="s">
        <v>28</v>
      </c>
      <c r="E5" s="133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4" t="s">
        <v>28</v>
      </c>
      <c r="AC5" s="133" t="s">
        <v>29</v>
      </c>
    </row>
    <row r="6" spans="1:29" ht="24" customHeight="1">
      <c r="A6" s="135">
        <v>1</v>
      </c>
      <c r="B6" s="136" t="s">
        <v>30</v>
      </c>
      <c r="C6" s="137" t="s">
        <v>31</v>
      </c>
      <c r="D6" s="94">
        <f>F6+H6+J6+L6+N6+P6</f>
        <v>1352</v>
      </c>
      <c r="E6" s="138">
        <f>G6+I6+K6+M6+O6+Q6</f>
        <v>838</v>
      </c>
      <c r="F6" s="139">
        <v>286</v>
      </c>
      <c r="G6" s="140">
        <v>186</v>
      </c>
      <c r="H6" s="140">
        <v>401</v>
      </c>
      <c r="I6" s="140">
        <v>250</v>
      </c>
      <c r="J6" s="140">
        <v>280</v>
      </c>
      <c r="K6" s="141">
        <v>179</v>
      </c>
      <c r="L6" s="142">
        <v>279</v>
      </c>
      <c r="M6" s="140">
        <v>173</v>
      </c>
      <c r="N6" s="140">
        <v>92</v>
      </c>
      <c r="O6" s="140">
        <v>50</v>
      </c>
      <c r="P6" s="140">
        <v>14</v>
      </c>
      <c r="Q6" s="143">
        <v>0</v>
      </c>
      <c r="R6" s="139">
        <v>192</v>
      </c>
      <c r="S6" s="140">
        <v>151</v>
      </c>
      <c r="T6" s="140">
        <v>342</v>
      </c>
      <c r="U6" s="140">
        <v>224</v>
      </c>
      <c r="V6" s="140">
        <v>155</v>
      </c>
      <c r="W6" s="140">
        <v>122</v>
      </c>
      <c r="X6" s="140">
        <v>322</v>
      </c>
      <c r="Y6" s="140">
        <v>169</v>
      </c>
      <c r="Z6" s="140">
        <v>341</v>
      </c>
      <c r="AA6" s="144">
        <v>172</v>
      </c>
      <c r="AB6" s="145">
        <f>R6+T6+V6+X6+Z6</f>
        <v>1352</v>
      </c>
      <c r="AC6" s="138">
        <f>S6+U6+W6+Y6+AA6</f>
        <v>838</v>
      </c>
    </row>
    <row r="7" spans="1:29" ht="24" customHeight="1">
      <c r="A7" s="146">
        <v>2</v>
      </c>
      <c r="B7" s="147" t="s">
        <v>33</v>
      </c>
      <c r="C7" s="148" t="s">
        <v>34</v>
      </c>
      <c r="D7" s="149">
        <f aca="true" t="shared" si="0" ref="D7:E14">F7+H7+J7+L7+N7+P7</f>
        <v>347</v>
      </c>
      <c r="E7" s="150">
        <f t="shared" si="0"/>
        <v>208</v>
      </c>
      <c r="F7" s="151">
        <v>100</v>
      </c>
      <c r="G7" s="152">
        <v>51</v>
      </c>
      <c r="H7" s="152">
        <v>107</v>
      </c>
      <c r="I7" s="152">
        <v>76</v>
      </c>
      <c r="J7" s="152">
        <v>57</v>
      </c>
      <c r="K7" s="152">
        <v>38</v>
      </c>
      <c r="L7" s="152">
        <v>51</v>
      </c>
      <c r="M7" s="152">
        <v>36</v>
      </c>
      <c r="N7" s="152">
        <v>24</v>
      </c>
      <c r="O7" s="152">
        <v>7</v>
      </c>
      <c r="P7" s="152">
        <v>8</v>
      </c>
      <c r="Q7" s="153">
        <v>0</v>
      </c>
      <c r="R7" s="151">
        <v>28</v>
      </c>
      <c r="S7" s="152">
        <v>25</v>
      </c>
      <c r="T7" s="152">
        <v>61</v>
      </c>
      <c r="U7" s="152">
        <v>47</v>
      </c>
      <c r="V7" s="152">
        <v>9</v>
      </c>
      <c r="W7" s="152">
        <v>7</v>
      </c>
      <c r="X7" s="152">
        <v>126</v>
      </c>
      <c r="Y7" s="152">
        <v>71</v>
      </c>
      <c r="Z7" s="152">
        <v>123</v>
      </c>
      <c r="AA7" s="154">
        <v>58</v>
      </c>
      <c r="AB7" s="155">
        <f aca="true" t="shared" si="1" ref="AB7:AC14">R7+T7+V7+X7+Z7</f>
        <v>347</v>
      </c>
      <c r="AC7" s="150">
        <f t="shared" si="1"/>
        <v>208</v>
      </c>
    </row>
    <row r="8" spans="1:29" ht="24" customHeight="1">
      <c r="A8" s="146">
        <v>3</v>
      </c>
      <c r="B8" s="147" t="s">
        <v>35</v>
      </c>
      <c r="C8" s="148" t="s">
        <v>36</v>
      </c>
      <c r="D8" s="149">
        <f t="shared" si="0"/>
        <v>281</v>
      </c>
      <c r="E8" s="150">
        <f t="shared" si="0"/>
        <v>179</v>
      </c>
      <c r="F8" s="151">
        <v>99</v>
      </c>
      <c r="G8" s="152">
        <v>71</v>
      </c>
      <c r="H8" s="152">
        <v>70</v>
      </c>
      <c r="I8" s="152">
        <v>48</v>
      </c>
      <c r="J8" s="152">
        <v>44</v>
      </c>
      <c r="K8" s="152">
        <v>22</v>
      </c>
      <c r="L8" s="152">
        <v>51</v>
      </c>
      <c r="M8" s="152">
        <v>33</v>
      </c>
      <c r="N8" s="152">
        <v>13</v>
      </c>
      <c r="O8" s="152">
        <v>5</v>
      </c>
      <c r="P8" s="152">
        <v>4</v>
      </c>
      <c r="Q8" s="153">
        <v>0</v>
      </c>
      <c r="R8" s="151">
        <v>18</v>
      </c>
      <c r="S8" s="152">
        <v>12</v>
      </c>
      <c r="T8" s="152">
        <v>78</v>
      </c>
      <c r="U8" s="152">
        <v>60</v>
      </c>
      <c r="V8" s="152">
        <v>26</v>
      </c>
      <c r="W8" s="152">
        <v>21</v>
      </c>
      <c r="X8" s="152">
        <v>88</v>
      </c>
      <c r="Y8" s="152">
        <v>43</v>
      </c>
      <c r="Z8" s="152">
        <v>71</v>
      </c>
      <c r="AA8" s="154">
        <v>43</v>
      </c>
      <c r="AB8" s="155">
        <f t="shared" si="1"/>
        <v>281</v>
      </c>
      <c r="AC8" s="150">
        <f t="shared" si="1"/>
        <v>179</v>
      </c>
    </row>
    <row r="9" spans="1:29" ht="24" customHeight="1">
      <c r="A9" s="146">
        <v>4</v>
      </c>
      <c r="B9" s="147" t="s">
        <v>37</v>
      </c>
      <c r="C9" s="148" t="s">
        <v>38</v>
      </c>
      <c r="D9" s="149">
        <f t="shared" si="0"/>
        <v>193</v>
      </c>
      <c r="E9" s="150">
        <f t="shared" si="0"/>
        <v>119</v>
      </c>
      <c r="F9" s="151">
        <v>65</v>
      </c>
      <c r="G9" s="152">
        <v>47</v>
      </c>
      <c r="H9" s="152">
        <v>57</v>
      </c>
      <c r="I9" s="152">
        <v>34</v>
      </c>
      <c r="J9" s="152">
        <v>33</v>
      </c>
      <c r="K9" s="152">
        <v>20</v>
      </c>
      <c r="L9" s="152">
        <v>23</v>
      </c>
      <c r="M9" s="152">
        <v>13</v>
      </c>
      <c r="N9" s="152">
        <v>12</v>
      </c>
      <c r="O9" s="152">
        <v>5</v>
      </c>
      <c r="P9" s="152">
        <v>3</v>
      </c>
      <c r="Q9" s="153">
        <v>0</v>
      </c>
      <c r="R9" s="151">
        <v>14</v>
      </c>
      <c r="S9" s="152">
        <v>12</v>
      </c>
      <c r="T9" s="152">
        <v>59</v>
      </c>
      <c r="U9" s="152">
        <v>42</v>
      </c>
      <c r="V9" s="152">
        <v>12</v>
      </c>
      <c r="W9" s="152">
        <v>9</v>
      </c>
      <c r="X9" s="152">
        <v>55</v>
      </c>
      <c r="Y9" s="152">
        <v>31</v>
      </c>
      <c r="Z9" s="152">
        <v>53</v>
      </c>
      <c r="AA9" s="154">
        <v>25</v>
      </c>
      <c r="AB9" s="155">
        <f t="shared" si="1"/>
        <v>193</v>
      </c>
      <c r="AC9" s="150">
        <f t="shared" si="1"/>
        <v>119</v>
      </c>
    </row>
    <row r="10" spans="1:29" ht="24" customHeight="1">
      <c r="A10" s="146">
        <v>5</v>
      </c>
      <c r="B10" s="147" t="s">
        <v>39</v>
      </c>
      <c r="C10" s="148" t="s">
        <v>40</v>
      </c>
      <c r="D10" s="149">
        <f t="shared" si="0"/>
        <v>232</v>
      </c>
      <c r="E10" s="150">
        <f t="shared" si="0"/>
        <v>142</v>
      </c>
      <c r="F10" s="151">
        <v>66</v>
      </c>
      <c r="G10" s="152">
        <v>43</v>
      </c>
      <c r="H10" s="152">
        <v>87</v>
      </c>
      <c r="I10" s="152">
        <v>60</v>
      </c>
      <c r="J10" s="152">
        <v>35</v>
      </c>
      <c r="K10" s="152">
        <v>16</v>
      </c>
      <c r="L10" s="152">
        <v>34</v>
      </c>
      <c r="M10" s="152">
        <v>17</v>
      </c>
      <c r="N10" s="152">
        <v>9</v>
      </c>
      <c r="O10" s="152">
        <v>6</v>
      </c>
      <c r="P10" s="152">
        <v>1</v>
      </c>
      <c r="Q10" s="153">
        <v>0</v>
      </c>
      <c r="R10" s="151">
        <v>26</v>
      </c>
      <c r="S10" s="152">
        <v>23</v>
      </c>
      <c r="T10" s="152">
        <v>62</v>
      </c>
      <c r="U10" s="152">
        <v>39</v>
      </c>
      <c r="V10" s="152">
        <v>16</v>
      </c>
      <c r="W10" s="152">
        <v>11</v>
      </c>
      <c r="X10" s="152">
        <v>84</v>
      </c>
      <c r="Y10" s="152">
        <v>49</v>
      </c>
      <c r="Z10" s="152">
        <v>44</v>
      </c>
      <c r="AA10" s="154">
        <v>20</v>
      </c>
      <c r="AB10" s="155">
        <f t="shared" si="1"/>
        <v>232</v>
      </c>
      <c r="AC10" s="150">
        <f t="shared" si="1"/>
        <v>142</v>
      </c>
    </row>
    <row r="11" spans="1:29" ht="24" customHeight="1">
      <c r="A11" s="146">
        <v>6</v>
      </c>
      <c r="B11" s="147" t="s">
        <v>41</v>
      </c>
      <c r="C11" s="148" t="s">
        <v>42</v>
      </c>
      <c r="D11" s="149">
        <f t="shared" si="0"/>
        <v>220</v>
      </c>
      <c r="E11" s="150">
        <f t="shared" si="0"/>
        <v>144</v>
      </c>
      <c r="F11" s="151">
        <v>52</v>
      </c>
      <c r="G11" s="152">
        <v>36</v>
      </c>
      <c r="H11" s="152">
        <v>74</v>
      </c>
      <c r="I11" s="152">
        <v>50</v>
      </c>
      <c r="J11" s="152">
        <v>47</v>
      </c>
      <c r="K11" s="152">
        <v>35</v>
      </c>
      <c r="L11" s="152">
        <v>34</v>
      </c>
      <c r="M11" s="152">
        <v>16</v>
      </c>
      <c r="N11" s="152">
        <v>12</v>
      </c>
      <c r="O11" s="152">
        <v>7</v>
      </c>
      <c r="P11" s="152">
        <v>1</v>
      </c>
      <c r="Q11" s="153">
        <v>0</v>
      </c>
      <c r="R11" s="151">
        <v>19</v>
      </c>
      <c r="S11" s="152">
        <v>12</v>
      </c>
      <c r="T11" s="152">
        <v>55</v>
      </c>
      <c r="U11" s="152">
        <v>43</v>
      </c>
      <c r="V11" s="152">
        <v>18</v>
      </c>
      <c r="W11" s="152">
        <v>14</v>
      </c>
      <c r="X11" s="152">
        <v>68</v>
      </c>
      <c r="Y11" s="152">
        <v>46</v>
      </c>
      <c r="Z11" s="152">
        <v>60</v>
      </c>
      <c r="AA11" s="154">
        <v>29</v>
      </c>
      <c r="AB11" s="155">
        <f t="shared" si="1"/>
        <v>220</v>
      </c>
      <c r="AC11" s="150">
        <f t="shared" si="1"/>
        <v>144</v>
      </c>
    </row>
    <row r="12" spans="1:29" ht="24" customHeight="1">
      <c r="A12" s="146">
        <v>7</v>
      </c>
      <c r="B12" s="147" t="s">
        <v>43</v>
      </c>
      <c r="C12" s="148" t="s">
        <v>44</v>
      </c>
      <c r="D12" s="149">
        <f t="shared" si="0"/>
        <v>592</v>
      </c>
      <c r="E12" s="150">
        <f t="shared" si="0"/>
        <v>340</v>
      </c>
      <c r="F12" s="151">
        <v>152</v>
      </c>
      <c r="G12" s="152">
        <v>93</v>
      </c>
      <c r="H12" s="152">
        <v>206</v>
      </c>
      <c r="I12" s="152">
        <v>120</v>
      </c>
      <c r="J12" s="152">
        <v>102</v>
      </c>
      <c r="K12" s="152">
        <v>56</v>
      </c>
      <c r="L12" s="152">
        <v>97</v>
      </c>
      <c r="M12" s="152">
        <v>55</v>
      </c>
      <c r="N12" s="152">
        <v>30</v>
      </c>
      <c r="O12" s="152">
        <v>16</v>
      </c>
      <c r="P12" s="152">
        <v>5</v>
      </c>
      <c r="Q12" s="153">
        <v>0</v>
      </c>
      <c r="R12" s="151">
        <v>68</v>
      </c>
      <c r="S12" s="152">
        <v>54</v>
      </c>
      <c r="T12" s="152">
        <v>153</v>
      </c>
      <c r="U12" s="152">
        <v>98</v>
      </c>
      <c r="V12" s="152">
        <v>45</v>
      </c>
      <c r="W12" s="152">
        <v>36</v>
      </c>
      <c r="X12" s="152">
        <v>175</v>
      </c>
      <c r="Y12" s="152">
        <v>89</v>
      </c>
      <c r="Z12" s="152">
        <v>151</v>
      </c>
      <c r="AA12" s="154">
        <v>63</v>
      </c>
      <c r="AB12" s="155">
        <f>R12+T12+V12+X12+Z12</f>
        <v>592</v>
      </c>
      <c r="AC12" s="150">
        <f t="shared" si="1"/>
        <v>340</v>
      </c>
    </row>
    <row r="13" spans="1:29" ht="24" customHeight="1">
      <c r="A13" s="146">
        <v>8</v>
      </c>
      <c r="B13" s="147" t="s">
        <v>30</v>
      </c>
      <c r="C13" s="148" t="s">
        <v>45</v>
      </c>
      <c r="D13" s="149">
        <f t="shared" si="0"/>
        <v>369</v>
      </c>
      <c r="E13" s="150">
        <f t="shared" si="0"/>
        <v>238</v>
      </c>
      <c r="F13" s="151">
        <v>103</v>
      </c>
      <c r="G13" s="152">
        <v>67</v>
      </c>
      <c r="H13" s="152">
        <v>130</v>
      </c>
      <c r="I13" s="152">
        <v>85</v>
      </c>
      <c r="J13" s="152">
        <v>68</v>
      </c>
      <c r="K13" s="152">
        <v>50</v>
      </c>
      <c r="L13" s="152">
        <v>51</v>
      </c>
      <c r="M13" s="152">
        <v>31</v>
      </c>
      <c r="N13" s="152">
        <v>15</v>
      </c>
      <c r="O13" s="152">
        <v>5</v>
      </c>
      <c r="P13" s="152">
        <v>2</v>
      </c>
      <c r="Q13" s="153">
        <v>0</v>
      </c>
      <c r="R13" s="151">
        <v>62</v>
      </c>
      <c r="S13" s="152">
        <v>53</v>
      </c>
      <c r="T13" s="152">
        <v>88</v>
      </c>
      <c r="U13" s="152">
        <v>61</v>
      </c>
      <c r="V13" s="152">
        <v>28</v>
      </c>
      <c r="W13" s="152">
        <v>21</v>
      </c>
      <c r="X13" s="152">
        <v>113</v>
      </c>
      <c r="Y13" s="152">
        <v>71</v>
      </c>
      <c r="Z13" s="152">
        <v>78</v>
      </c>
      <c r="AA13" s="154">
        <v>32</v>
      </c>
      <c r="AB13" s="155">
        <f t="shared" si="1"/>
        <v>369</v>
      </c>
      <c r="AC13" s="150">
        <f t="shared" si="1"/>
        <v>238</v>
      </c>
    </row>
    <row r="14" spans="1:29" ht="24" customHeight="1" thickBot="1">
      <c r="A14" s="135">
        <v>9</v>
      </c>
      <c r="B14" s="136" t="s">
        <v>46</v>
      </c>
      <c r="C14" s="137" t="s">
        <v>47</v>
      </c>
      <c r="D14" s="94">
        <f t="shared" si="0"/>
        <v>473</v>
      </c>
      <c r="E14" s="138">
        <f t="shared" si="0"/>
        <v>288</v>
      </c>
      <c r="F14" s="139">
        <v>135</v>
      </c>
      <c r="G14" s="140">
        <v>73</v>
      </c>
      <c r="H14" s="140">
        <v>160</v>
      </c>
      <c r="I14" s="140">
        <v>109</v>
      </c>
      <c r="J14" s="140">
        <v>77</v>
      </c>
      <c r="K14" s="141">
        <v>46</v>
      </c>
      <c r="L14" s="142">
        <v>82</v>
      </c>
      <c r="M14" s="140">
        <v>51</v>
      </c>
      <c r="N14" s="140">
        <v>17</v>
      </c>
      <c r="O14" s="140">
        <v>9</v>
      </c>
      <c r="P14" s="140">
        <v>2</v>
      </c>
      <c r="Q14" s="143">
        <v>0</v>
      </c>
      <c r="R14" s="139">
        <v>64</v>
      </c>
      <c r="S14" s="140">
        <v>56</v>
      </c>
      <c r="T14" s="140">
        <v>89</v>
      </c>
      <c r="U14" s="140">
        <v>71</v>
      </c>
      <c r="V14" s="140">
        <v>34</v>
      </c>
      <c r="W14" s="140">
        <v>20</v>
      </c>
      <c r="X14" s="140">
        <v>155</v>
      </c>
      <c r="Y14" s="140">
        <v>88</v>
      </c>
      <c r="Z14" s="140">
        <v>131</v>
      </c>
      <c r="AA14" s="144">
        <v>53</v>
      </c>
      <c r="AB14" s="145">
        <f t="shared" si="1"/>
        <v>473</v>
      </c>
      <c r="AC14" s="138">
        <f t="shared" si="1"/>
        <v>288</v>
      </c>
    </row>
    <row r="15" spans="1:29" ht="19.5" customHeight="1" thickBot="1">
      <c r="A15" s="156"/>
      <c r="B15" s="157" t="s">
        <v>65</v>
      </c>
      <c r="C15" s="157"/>
      <c r="D15" s="158">
        <f>D6+D7+D8+D9+D10+D11+D12+D13+D14</f>
        <v>4059</v>
      </c>
      <c r="E15" s="159">
        <f aca="true" t="shared" si="2" ref="E15:Y15">E6+E7+E8+E9+E10+E11+E12+E13+E14</f>
        <v>2496</v>
      </c>
      <c r="F15" s="158">
        <f t="shared" si="2"/>
        <v>1058</v>
      </c>
      <c r="G15" s="160">
        <f t="shared" si="2"/>
        <v>667</v>
      </c>
      <c r="H15" s="160">
        <f t="shared" si="2"/>
        <v>1292</v>
      </c>
      <c r="I15" s="160">
        <f t="shared" si="2"/>
        <v>832</v>
      </c>
      <c r="J15" s="160">
        <f t="shared" si="2"/>
        <v>743</v>
      </c>
      <c r="K15" s="160">
        <f t="shared" si="2"/>
        <v>462</v>
      </c>
      <c r="L15" s="160">
        <f t="shared" si="2"/>
        <v>702</v>
      </c>
      <c r="M15" s="160">
        <f t="shared" si="2"/>
        <v>425</v>
      </c>
      <c r="N15" s="160">
        <f t="shared" si="2"/>
        <v>224</v>
      </c>
      <c r="O15" s="160">
        <f t="shared" si="2"/>
        <v>110</v>
      </c>
      <c r="P15" s="160">
        <f t="shared" si="2"/>
        <v>40</v>
      </c>
      <c r="Q15" s="159">
        <f t="shared" si="2"/>
        <v>0</v>
      </c>
      <c r="R15" s="158">
        <f t="shared" si="2"/>
        <v>491</v>
      </c>
      <c r="S15" s="160">
        <f t="shared" si="2"/>
        <v>398</v>
      </c>
      <c r="T15" s="160">
        <f t="shared" si="2"/>
        <v>987</v>
      </c>
      <c r="U15" s="160">
        <f t="shared" si="2"/>
        <v>685</v>
      </c>
      <c r="V15" s="160">
        <f t="shared" si="2"/>
        <v>343</v>
      </c>
      <c r="W15" s="160">
        <f t="shared" si="2"/>
        <v>261</v>
      </c>
      <c r="X15" s="160">
        <f t="shared" si="2"/>
        <v>1186</v>
      </c>
      <c r="Y15" s="160">
        <f t="shared" si="2"/>
        <v>657</v>
      </c>
      <c r="Z15" s="160">
        <f>Z6+Z7+Z8+Z9+Z10+Z11+Z12+Z13+Z14</f>
        <v>1052</v>
      </c>
      <c r="AA15" s="161">
        <f>AA6+AA7+AA8+AA9+AA10+AA11+AA12+AA13+AA14</f>
        <v>495</v>
      </c>
      <c r="AB15" s="162">
        <f>AB6+AB7+AB8+AB9+AB10+AB11+AB12+AB13+AB14</f>
        <v>4059</v>
      </c>
      <c r="AC15" s="159">
        <f>AC6+AC7+AC8+AC9+AC10+AC11+AC12+AC13+AC14</f>
        <v>2496</v>
      </c>
    </row>
    <row r="16" ht="42.75" customHeight="1" thickBot="1"/>
    <row r="17" spans="1:33" ht="23.25" customHeight="1">
      <c r="A17" s="111" t="s">
        <v>0</v>
      </c>
      <c r="B17" s="112" t="s">
        <v>0</v>
      </c>
      <c r="C17" s="163" t="s">
        <v>4</v>
      </c>
      <c r="D17" s="114" t="s">
        <v>66</v>
      </c>
      <c r="E17" s="115"/>
      <c r="F17" s="164" t="s">
        <v>67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67" t="s">
        <v>68</v>
      </c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8"/>
      <c r="AF17" s="167" t="s">
        <v>66</v>
      </c>
      <c r="AG17" s="168"/>
    </row>
    <row r="18" spans="1:33" ht="33" customHeight="1">
      <c r="A18" s="120" t="s">
        <v>10</v>
      </c>
      <c r="B18" s="121" t="s">
        <v>3</v>
      </c>
      <c r="C18" s="169"/>
      <c r="D18" s="123"/>
      <c r="E18" s="124"/>
      <c r="F18" s="170" t="s">
        <v>69</v>
      </c>
      <c r="G18" s="171"/>
      <c r="H18" s="170" t="s">
        <v>70</v>
      </c>
      <c r="I18" s="170"/>
      <c r="J18" s="170" t="s">
        <v>71</v>
      </c>
      <c r="K18" s="170"/>
      <c r="L18" s="170" t="s">
        <v>72</v>
      </c>
      <c r="M18" s="170"/>
      <c r="N18" s="170" t="s">
        <v>73</v>
      </c>
      <c r="O18" s="170"/>
      <c r="P18" s="170" t="s">
        <v>74</v>
      </c>
      <c r="Q18" s="170"/>
      <c r="R18" s="170" t="s">
        <v>75</v>
      </c>
      <c r="S18" s="172"/>
      <c r="T18" s="173" t="s">
        <v>76</v>
      </c>
      <c r="U18" s="171"/>
      <c r="V18" s="170" t="s">
        <v>77</v>
      </c>
      <c r="W18" s="170"/>
      <c r="X18" s="170" t="s">
        <v>78</v>
      </c>
      <c r="Y18" s="170"/>
      <c r="Z18" s="170" t="s">
        <v>79</v>
      </c>
      <c r="AA18" s="170"/>
      <c r="AB18" s="170" t="s">
        <v>80</v>
      </c>
      <c r="AC18" s="170"/>
      <c r="AD18" s="170" t="s">
        <v>81</v>
      </c>
      <c r="AE18" s="174"/>
      <c r="AF18" s="175"/>
      <c r="AG18" s="176"/>
    </row>
    <row r="19" spans="1:33" ht="12.75" customHeight="1" thickBot="1">
      <c r="A19" s="129" t="s">
        <v>0</v>
      </c>
      <c r="B19" s="130" t="s">
        <v>0</v>
      </c>
      <c r="C19" s="177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8" t="s">
        <v>28</v>
      </c>
      <c r="AG19" s="179" t="s">
        <v>29</v>
      </c>
    </row>
    <row r="20" spans="1:33" ht="24.75" customHeight="1">
      <c r="A20" s="135">
        <v>1</v>
      </c>
      <c r="B20" s="136" t="s">
        <v>30</v>
      </c>
      <c r="C20" s="137" t="s">
        <v>31</v>
      </c>
      <c r="D20" s="59">
        <f>F20+H20+J20+L20+N20+P20+R20</f>
        <v>1352</v>
      </c>
      <c r="E20" s="180">
        <f>G20+I20+K20+M20+O20+Q20+S20</f>
        <v>838</v>
      </c>
      <c r="F20" s="181">
        <v>208</v>
      </c>
      <c r="G20" s="181">
        <v>142</v>
      </c>
      <c r="H20" s="181">
        <v>352</v>
      </c>
      <c r="I20" s="181">
        <v>221</v>
      </c>
      <c r="J20" s="181">
        <v>203</v>
      </c>
      <c r="K20" s="181">
        <v>110</v>
      </c>
      <c r="L20" s="181">
        <v>243</v>
      </c>
      <c r="M20" s="181">
        <v>153</v>
      </c>
      <c r="N20" s="181">
        <v>141</v>
      </c>
      <c r="O20" s="181">
        <v>79</v>
      </c>
      <c r="P20" s="181">
        <v>36</v>
      </c>
      <c r="Q20" s="181">
        <v>13</v>
      </c>
      <c r="R20" s="181">
        <v>169</v>
      </c>
      <c r="S20" s="182">
        <v>120</v>
      </c>
      <c r="T20" s="183">
        <v>177</v>
      </c>
      <c r="U20" s="181">
        <v>79</v>
      </c>
      <c r="V20" s="181">
        <v>317</v>
      </c>
      <c r="W20" s="181">
        <v>146</v>
      </c>
      <c r="X20" s="181">
        <v>250</v>
      </c>
      <c r="Y20" s="181">
        <v>146</v>
      </c>
      <c r="Z20" s="181">
        <v>199</v>
      </c>
      <c r="AA20" s="181">
        <v>146</v>
      </c>
      <c r="AB20" s="181">
        <v>225</v>
      </c>
      <c r="AC20" s="181">
        <v>170</v>
      </c>
      <c r="AD20" s="181">
        <v>184</v>
      </c>
      <c r="AE20" s="184">
        <v>151</v>
      </c>
      <c r="AF20" s="59">
        <f>T20+V20+X20+Z20+AB20+AD20</f>
        <v>1352</v>
      </c>
      <c r="AG20" s="180">
        <f>U20+W20+Y20+AA20+AC20+AE20</f>
        <v>838</v>
      </c>
    </row>
    <row r="21" spans="1:33" ht="24.75" customHeight="1">
      <c r="A21" s="146">
        <v>2</v>
      </c>
      <c r="B21" s="147" t="s">
        <v>33</v>
      </c>
      <c r="C21" s="185" t="s">
        <v>34</v>
      </c>
      <c r="D21" s="186">
        <f aca="true" t="shared" si="3" ref="D21:E28">F21+H21+J21+L21+N21+P21+R21</f>
        <v>347</v>
      </c>
      <c r="E21" s="187">
        <f t="shared" si="3"/>
        <v>208</v>
      </c>
      <c r="F21" s="188">
        <v>34</v>
      </c>
      <c r="G21" s="188">
        <v>23</v>
      </c>
      <c r="H21" s="188">
        <v>106</v>
      </c>
      <c r="I21" s="188">
        <v>61</v>
      </c>
      <c r="J21" s="188">
        <v>58</v>
      </c>
      <c r="K21" s="188">
        <v>36</v>
      </c>
      <c r="L21" s="188">
        <v>54</v>
      </c>
      <c r="M21" s="188">
        <v>25</v>
      </c>
      <c r="N21" s="188">
        <v>28</v>
      </c>
      <c r="O21" s="188">
        <v>16</v>
      </c>
      <c r="P21" s="188">
        <v>9</v>
      </c>
      <c r="Q21" s="188">
        <v>0</v>
      </c>
      <c r="R21" s="188">
        <v>58</v>
      </c>
      <c r="S21" s="189">
        <v>47</v>
      </c>
      <c r="T21" s="190">
        <v>51</v>
      </c>
      <c r="U21" s="188">
        <v>24</v>
      </c>
      <c r="V21" s="188">
        <v>74</v>
      </c>
      <c r="W21" s="188">
        <v>31</v>
      </c>
      <c r="X21" s="188">
        <v>53</v>
      </c>
      <c r="Y21" s="188">
        <v>31</v>
      </c>
      <c r="Z21" s="188">
        <v>76</v>
      </c>
      <c r="AA21" s="188">
        <v>53</v>
      </c>
      <c r="AB21" s="188">
        <v>52</v>
      </c>
      <c r="AC21" s="188">
        <v>40</v>
      </c>
      <c r="AD21" s="188">
        <v>41</v>
      </c>
      <c r="AE21" s="191">
        <v>29</v>
      </c>
      <c r="AF21" s="186">
        <f aca="true" t="shared" si="4" ref="AF21:AG28">T21+V21+X21+Z21+AB21+AD21</f>
        <v>347</v>
      </c>
      <c r="AG21" s="187">
        <f t="shared" si="4"/>
        <v>208</v>
      </c>
    </row>
    <row r="22" spans="1:33" ht="24.75" customHeight="1">
      <c r="A22" s="146">
        <v>3</v>
      </c>
      <c r="B22" s="147" t="s">
        <v>35</v>
      </c>
      <c r="C22" s="185" t="s">
        <v>36</v>
      </c>
      <c r="D22" s="186">
        <f t="shared" si="3"/>
        <v>281</v>
      </c>
      <c r="E22" s="187">
        <f t="shared" si="3"/>
        <v>179</v>
      </c>
      <c r="F22" s="188">
        <v>39</v>
      </c>
      <c r="G22" s="188">
        <v>28</v>
      </c>
      <c r="H22" s="188">
        <v>89</v>
      </c>
      <c r="I22" s="188">
        <v>57</v>
      </c>
      <c r="J22" s="188">
        <v>47</v>
      </c>
      <c r="K22" s="188">
        <v>25</v>
      </c>
      <c r="L22" s="188">
        <v>35</v>
      </c>
      <c r="M22" s="188">
        <v>19</v>
      </c>
      <c r="N22" s="188">
        <v>13</v>
      </c>
      <c r="O22" s="188">
        <v>6</v>
      </c>
      <c r="P22" s="188">
        <v>4</v>
      </c>
      <c r="Q22" s="188">
        <v>2</v>
      </c>
      <c r="R22" s="188">
        <v>54</v>
      </c>
      <c r="S22" s="189">
        <v>42</v>
      </c>
      <c r="T22" s="190">
        <v>48</v>
      </c>
      <c r="U22" s="188">
        <v>20</v>
      </c>
      <c r="V22" s="188">
        <v>60</v>
      </c>
      <c r="W22" s="188">
        <v>30</v>
      </c>
      <c r="X22" s="188">
        <v>50</v>
      </c>
      <c r="Y22" s="188">
        <v>34</v>
      </c>
      <c r="Z22" s="188">
        <v>32</v>
      </c>
      <c r="AA22" s="188">
        <v>26</v>
      </c>
      <c r="AB22" s="188">
        <v>50</v>
      </c>
      <c r="AC22" s="188">
        <v>38</v>
      </c>
      <c r="AD22" s="188">
        <v>41</v>
      </c>
      <c r="AE22" s="191">
        <v>31</v>
      </c>
      <c r="AF22" s="186">
        <f t="shared" si="4"/>
        <v>281</v>
      </c>
      <c r="AG22" s="187">
        <f t="shared" si="4"/>
        <v>179</v>
      </c>
    </row>
    <row r="23" spans="1:33" ht="24.75" customHeight="1">
      <c r="A23" s="146">
        <v>4</v>
      </c>
      <c r="B23" s="147" t="s">
        <v>37</v>
      </c>
      <c r="C23" s="185" t="s">
        <v>38</v>
      </c>
      <c r="D23" s="186">
        <f t="shared" si="3"/>
        <v>193</v>
      </c>
      <c r="E23" s="187">
        <f t="shared" si="3"/>
        <v>119</v>
      </c>
      <c r="F23" s="188">
        <v>30</v>
      </c>
      <c r="G23" s="188">
        <v>21</v>
      </c>
      <c r="H23" s="188">
        <v>52</v>
      </c>
      <c r="I23" s="188">
        <v>35</v>
      </c>
      <c r="J23" s="188">
        <v>29</v>
      </c>
      <c r="K23" s="188">
        <v>12</v>
      </c>
      <c r="L23" s="188">
        <v>27</v>
      </c>
      <c r="M23" s="188">
        <v>16</v>
      </c>
      <c r="N23" s="188">
        <v>4</v>
      </c>
      <c r="O23" s="188">
        <v>0</v>
      </c>
      <c r="P23" s="188">
        <v>6</v>
      </c>
      <c r="Q23" s="188">
        <v>2</v>
      </c>
      <c r="R23" s="188">
        <v>45</v>
      </c>
      <c r="S23" s="189">
        <v>33</v>
      </c>
      <c r="T23" s="190">
        <v>27</v>
      </c>
      <c r="U23" s="188">
        <v>14</v>
      </c>
      <c r="V23" s="188">
        <v>34</v>
      </c>
      <c r="W23" s="188">
        <v>16</v>
      </c>
      <c r="X23" s="188">
        <v>35</v>
      </c>
      <c r="Y23" s="188">
        <v>22</v>
      </c>
      <c r="Z23" s="188">
        <v>40</v>
      </c>
      <c r="AA23" s="188">
        <v>29</v>
      </c>
      <c r="AB23" s="188">
        <v>32</v>
      </c>
      <c r="AC23" s="188">
        <v>21</v>
      </c>
      <c r="AD23" s="188">
        <v>25</v>
      </c>
      <c r="AE23" s="191">
        <v>17</v>
      </c>
      <c r="AF23" s="186">
        <f t="shared" si="4"/>
        <v>193</v>
      </c>
      <c r="AG23" s="187">
        <f t="shared" si="4"/>
        <v>119</v>
      </c>
    </row>
    <row r="24" spans="1:33" ht="24.75" customHeight="1">
      <c r="A24" s="146">
        <v>5</v>
      </c>
      <c r="B24" s="147" t="s">
        <v>39</v>
      </c>
      <c r="C24" s="185" t="s">
        <v>40</v>
      </c>
      <c r="D24" s="186">
        <f t="shared" si="3"/>
        <v>232</v>
      </c>
      <c r="E24" s="187">
        <f t="shared" si="3"/>
        <v>142</v>
      </c>
      <c r="F24" s="188">
        <v>23</v>
      </c>
      <c r="G24" s="188">
        <v>18</v>
      </c>
      <c r="H24" s="188">
        <v>90</v>
      </c>
      <c r="I24" s="188">
        <v>59</v>
      </c>
      <c r="J24" s="188">
        <v>45</v>
      </c>
      <c r="K24" s="188">
        <v>26</v>
      </c>
      <c r="L24" s="188">
        <v>33</v>
      </c>
      <c r="M24" s="188">
        <v>14</v>
      </c>
      <c r="N24" s="188">
        <v>9</v>
      </c>
      <c r="O24" s="188">
        <v>6</v>
      </c>
      <c r="P24" s="188">
        <v>6</v>
      </c>
      <c r="Q24" s="188">
        <v>3</v>
      </c>
      <c r="R24" s="188">
        <v>26</v>
      </c>
      <c r="S24" s="189">
        <v>16</v>
      </c>
      <c r="T24" s="190">
        <v>24</v>
      </c>
      <c r="U24" s="188">
        <v>11</v>
      </c>
      <c r="V24" s="188">
        <v>50</v>
      </c>
      <c r="W24" s="188">
        <v>21</v>
      </c>
      <c r="X24" s="188">
        <v>45</v>
      </c>
      <c r="Y24" s="188">
        <v>32</v>
      </c>
      <c r="Z24" s="188">
        <v>41</v>
      </c>
      <c r="AA24" s="188">
        <v>27</v>
      </c>
      <c r="AB24" s="188">
        <v>49</v>
      </c>
      <c r="AC24" s="188">
        <v>33</v>
      </c>
      <c r="AD24" s="188">
        <v>23</v>
      </c>
      <c r="AE24" s="191">
        <v>18</v>
      </c>
      <c r="AF24" s="186">
        <f t="shared" si="4"/>
        <v>232</v>
      </c>
      <c r="AG24" s="187">
        <f t="shared" si="4"/>
        <v>142</v>
      </c>
    </row>
    <row r="25" spans="1:33" ht="24.75" customHeight="1">
      <c r="A25" s="146">
        <v>6</v>
      </c>
      <c r="B25" s="147" t="s">
        <v>41</v>
      </c>
      <c r="C25" s="185" t="s">
        <v>42</v>
      </c>
      <c r="D25" s="186">
        <f t="shared" si="3"/>
        <v>220</v>
      </c>
      <c r="E25" s="187">
        <f t="shared" si="3"/>
        <v>144</v>
      </c>
      <c r="F25" s="188">
        <v>42</v>
      </c>
      <c r="G25" s="188">
        <v>33</v>
      </c>
      <c r="H25" s="188">
        <v>66</v>
      </c>
      <c r="I25" s="188">
        <v>49</v>
      </c>
      <c r="J25" s="188">
        <v>30</v>
      </c>
      <c r="K25" s="188">
        <v>12</v>
      </c>
      <c r="L25" s="188">
        <v>27</v>
      </c>
      <c r="M25" s="188">
        <v>17</v>
      </c>
      <c r="N25" s="188">
        <v>16</v>
      </c>
      <c r="O25" s="188">
        <v>4</v>
      </c>
      <c r="P25" s="188">
        <v>1</v>
      </c>
      <c r="Q25" s="188">
        <v>0</v>
      </c>
      <c r="R25" s="188">
        <v>38</v>
      </c>
      <c r="S25" s="189">
        <v>29</v>
      </c>
      <c r="T25" s="190">
        <v>26</v>
      </c>
      <c r="U25" s="188">
        <v>12</v>
      </c>
      <c r="V25" s="188">
        <v>53</v>
      </c>
      <c r="W25" s="188">
        <v>26</v>
      </c>
      <c r="X25" s="188">
        <v>37</v>
      </c>
      <c r="Y25" s="188">
        <v>25</v>
      </c>
      <c r="Z25" s="188">
        <v>26</v>
      </c>
      <c r="AA25" s="188">
        <v>19</v>
      </c>
      <c r="AB25" s="188">
        <v>38</v>
      </c>
      <c r="AC25" s="188">
        <v>29</v>
      </c>
      <c r="AD25" s="188">
        <v>40</v>
      </c>
      <c r="AE25" s="191">
        <v>33</v>
      </c>
      <c r="AF25" s="186">
        <f t="shared" si="4"/>
        <v>220</v>
      </c>
      <c r="AG25" s="187">
        <f t="shared" si="4"/>
        <v>144</v>
      </c>
    </row>
    <row r="26" spans="1:33" ht="24.75" customHeight="1">
      <c r="A26" s="146">
        <v>7</v>
      </c>
      <c r="B26" s="147" t="s">
        <v>43</v>
      </c>
      <c r="C26" s="185" t="s">
        <v>44</v>
      </c>
      <c r="D26" s="186">
        <f t="shared" si="3"/>
        <v>592</v>
      </c>
      <c r="E26" s="187">
        <f t="shared" si="3"/>
        <v>340</v>
      </c>
      <c r="F26" s="188">
        <v>70</v>
      </c>
      <c r="G26" s="188">
        <v>43</v>
      </c>
      <c r="H26" s="188">
        <v>179</v>
      </c>
      <c r="I26" s="188">
        <v>104</v>
      </c>
      <c r="J26" s="188">
        <v>102</v>
      </c>
      <c r="K26" s="188">
        <v>50</v>
      </c>
      <c r="L26" s="188">
        <v>82</v>
      </c>
      <c r="M26" s="188">
        <v>42</v>
      </c>
      <c r="N26" s="188">
        <v>39</v>
      </c>
      <c r="O26" s="188">
        <v>15</v>
      </c>
      <c r="P26" s="188">
        <v>11</v>
      </c>
      <c r="Q26" s="188">
        <v>4</v>
      </c>
      <c r="R26" s="188">
        <v>109</v>
      </c>
      <c r="S26" s="189">
        <v>82</v>
      </c>
      <c r="T26" s="190">
        <v>78</v>
      </c>
      <c r="U26" s="188">
        <v>20</v>
      </c>
      <c r="V26" s="188">
        <v>136</v>
      </c>
      <c r="W26" s="188">
        <v>55</v>
      </c>
      <c r="X26" s="188">
        <v>91</v>
      </c>
      <c r="Y26" s="188">
        <v>53</v>
      </c>
      <c r="Z26" s="188">
        <v>77</v>
      </c>
      <c r="AA26" s="188">
        <v>45</v>
      </c>
      <c r="AB26" s="188">
        <v>106</v>
      </c>
      <c r="AC26" s="188">
        <v>76</v>
      </c>
      <c r="AD26" s="188">
        <v>104</v>
      </c>
      <c r="AE26" s="191">
        <v>91</v>
      </c>
      <c r="AF26" s="186">
        <f t="shared" si="4"/>
        <v>592</v>
      </c>
      <c r="AG26" s="187">
        <f t="shared" si="4"/>
        <v>340</v>
      </c>
    </row>
    <row r="27" spans="1:33" ht="24.75" customHeight="1">
      <c r="A27" s="146">
        <v>8</v>
      </c>
      <c r="B27" s="147" t="s">
        <v>30</v>
      </c>
      <c r="C27" s="185" t="s">
        <v>45</v>
      </c>
      <c r="D27" s="186">
        <f t="shared" si="3"/>
        <v>369</v>
      </c>
      <c r="E27" s="187">
        <f t="shared" si="3"/>
        <v>238</v>
      </c>
      <c r="F27" s="188">
        <v>54</v>
      </c>
      <c r="G27" s="188">
        <v>41</v>
      </c>
      <c r="H27" s="188">
        <v>100</v>
      </c>
      <c r="I27" s="188">
        <v>65</v>
      </c>
      <c r="J27" s="188">
        <v>66</v>
      </c>
      <c r="K27" s="188">
        <v>39</v>
      </c>
      <c r="L27" s="188">
        <v>59</v>
      </c>
      <c r="M27" s="188">
        <v>37</v>
      </c>
      <c r="N27" s="188">
        <v>23</v>
      </c>
      <c r="O27" s="188">
        <v>10</v>
      </c>
      <c r="P27" s="188">
        <v>5</v>
      </c>
      <c r="Q27" s="188">
        <v>3</v>
      </c>
      <c r="R27" s="188">
        <v>62</v>
      </c>
      <c r="S27" s="189">
        <v>43</v>
      </c>
      <c r="T27" s="190">
        <v>48</v>
      </c>
      <c r="U27" s="188">
        <v>20</v>
      </c>
      <c r="V27" s="188">
        <v>92</v>
      </c>
      <c r="W27" s="188">
        <v>47</v>
      </c>
      <c r="X27" s="188">
        <v>75</v>
      </c>
      <c r="Y27" s="188">
        <v>49</v>
      </c>
      <c r="Z27" s="188">
        <v>62</v>
      </c>
      <c r="AA27" s="188">
        <v>46</v>
      </c>
      <c r="AB27" s="188">
        <v>51</v>
      </c>
      <c r="AC27" s="188">
        <v>44</v>
      </c>
      <c r="AD27" s="188">
        <v>41</v>
      </c>
      <c r="AE27" s="191">
        <v>32</v>
      </c>
      <c r="AF27" s="186">
        <f t="shared" si="4"/>
        <v>369</v>
      </c>
      <c r="AG27" s="187">
        <f t="shared" si="4"/>
        <v>238</v>
      </c>
    </row>
    <row r="28" spans="1:33" ht="24.75" customHeight="1">
      <c r="A28" s="135">
        <v>9</v>
      </c>
      <c r="B28" s="136" t="s">
        <v>46</v>
      </c>
      <c r="C28" s="137" t="s">
        <v>47</v>
      </c>
      <c r="D28" s="192">
        <f t="shared" si="3"/>
        <v>473</v>
      </c>
      <c r="E28" s="193">
        <f t="shared" si="3"/>
        <v>288</v>
      </c>
      <c r="F28" s="181">
        <v>63</v>
      </c>
      <c r="G28" s="181">
        <v>43</v>
      </c>
      <c r="H28" s="181">
        <v>167</v>
      </c>
      <c r="I28" s="181">
        <v>97</v>
      </c>
      <c r="J28" s="181">
        <v>69</v>
      </c>
      <c r="K28" s="181">
        <v>37</v>
      </c>
      <c r="L28" s="181">
        <v>63</v>
      </c>
      <c r="M28" s="181">
        <v>30</v>
      </c>
      <c r="N28" s="181">
        <v>30</v>
      </c>
      <c r="O28" s="181">
        <v>17</v>
      </c>
      <c r="P28" s="181">
        <v>5</v>
      </c>
      <c r="Q28" s="181">
        <v>4</v>
      </c>
      <c r="R28" s="181">
        <v>76</v>
      </c>
      <c r="S28" s="182">
        <v>60</v>
      </c>
      <c r="T28" s="183">
        <v>60</v>
      </c>
      <c r="U28" s="181">
        <v>16</v>
      </c>
      <c r="V28" s="181">
        <v>96</v>
      </c>
      <c r="W28" s="181">
        <v>44</v>
      </c>
      <c r="X28" s="181">
        <v>85</v>
      </c>
      <c r="Y28" s="181">
        <v>50</v>
      </c>
      <c r="Z28" s="181">
        <v>83</v>
      </c>
      <c r="AA28" s="181">
        <v>58</v>
      </c>
      <c r="AB28" s="181">
        <v>85</v>
      </c>
      <c r="AC28" s="181">
        <v>66</v>
      </c>
      <c r="AD28" s="181">
        <v>64</v>
      </c>
      <c r="AE28" s="184">
        <v>54</v>
      </c>
      <c r="AF28" s="192">
        <f t="shared" si="4"/>
        <v>473</v>
      </c>
      <c r="AG28" s="193">
        <f t="shared" si="4"/>
        <v>288</v>
      </c>
    </row>
    <row r="29" spans="1:33" ht="19.5" customHeight="1" thickBot="1">
      <c r="A29" s="194"/>
      <c r="B29" s="195" t="s">
        <v>65</v>
      </c>
      <c r="C29" s="196"/>
      <c r="D29" s="194">
        <f>D20+D21+D23+D22+D24+D25+D26+D27+D28</f>
        <v>4059</v>
      </c>
      <c r="E29" s="197">
        <f>E20+E21+E23+E22+E24+E25+E26+E27+E28</f>
        <v>2496</v>
      </c>
      <c r="F29" s="198">
        <f aca="true" t="shared" si="5" ref="F29:AE29">F20+F21+F23+F22+F24+F25+F26+F27+F28</f>
        <v>563</v>
      </c>
      <c r="G29" s="199">
        <f t="shared" si="5"/>
        <v>392</v>
      </c>
      <c r="H29" s="199">
        <f t="shared" si="5"/>
        <v>1201</v>
      </c>
      <c r="I29" s="199">
        <f t="shared" si="5"/>
        <v>748</v>
      </c>
      <c r="J29" s="199">
        <f t="shared" si="5"/>
        <v>649</v>
      </c>
      <c r="K29" s="199">
        <f t="shared" si="5"/>
        <v>347</v>
      </c>
      <c r="L29" s="199">
        <f t="shared" si="5"/>
        <v>623</v>
      </c>
      <c r="M29" s="199">
        <f t="shared" si="5"/>
        <v>353</v>
      </c>
      <c r="N29" s="199">
        <f t="shared" si="5"/>
        <v>303</v>
      </c>
      <c r="O29" s="199">
        <f t="shared" si="5"/>
        <v>153</v>
      </c>
      <c r="P29" s="199">
        <f t="shared" si="5"/>
        <v>83</v>
      </c>
      <c r="Q29" s="199">
        <f t="shared" si="5"/>
        <v>31</v>
      </c>
      <c r="R29" s="199">
        <f t="shared" si="5"/>
        <v>637</v>
      </c>
      <c r="S29" s="200">
        <f t="shared" si="5"/>
        <v>472</v>
      </c>
      <c r="T29" s="194">
        <f t="shared" si="5"/>
        <v>539</v>
      </c>
      <c r="U29" s="199">
        <f t="shared" si="5"/>
        <v>216</v>
      </c>
      <c r="V29" s="199">
        <f t="shared" si="5"/>
        <v>912</v>
      </c>
      <c r="W29" s="199">
        <f t="shared" si="5"/>
        <v>416</v>
      </c>
      <c r="X29" s="199">
        <f t="shared" si="5"/>
        <v>721</v>
      </c>
      <c r="Y29" s="199">
        <f t="shared" si="5"/>
        <v>442</v>
      </c>
      <c r="Z29" s="199">
        <f t="shared" si="5"/>
        <v>636</v>
      </c>
      <c r="AA29" s="199">
        <f t="shared" si="5"/>
        <v>449</v>
      </c>
      <c r="AB29" s="199">
        <f t="shared" si="5"/>
        <v>688</v>
      </c>
      <c r="AC29" s="199">
        <f t="shared" si="5"/>
        <v>517</v>
      </c>
      <c r="AD29" s="199">
        <f t="shared" si="5"/>
        <v>563</v>
      </c>
      <c r="AE29" s="197">
        <f t="shared" si="5"/>
        <v>456</v>
      </c>
      <c r="AF29" s="194">
        <f>AF20+AF21+AF23+AF22+AF24+AF25+AF26+AF27+AF28</f>
        <v>4059</v>
      </c>
      <c r="AG29" s="197">
        <f>AG20+AG21+AG23+AG22+AG24+AG25+AG26+AG27+AG28</f>
        <v>2496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A3" sqref="A3:AJ6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1" t="s">
        <v>82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7" ht="22.5" customHeight="1">
      <c r="A2" s="202" t="s">
        <v>83</v>
      </c>
      <c r="B2" s="203" t="s">
        <v>84</v>
      </c>
      <c r="C2" s="204"/>
      <c r="D2" s="205"/>
      <c r="E2" s="205"/>
      <c r="F2" s="206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7"/>
    </row>
    <row r="3" spans="1:47" ht="21.75" customHeight="1">
      <c r="A3" s="208"/>
      <c r="B3" s="209"/>
      <c r="C3" s="210"/>
      <c r="D3" s="211" t="s">
        <v>85</v>
      </c>
      <c r="E3" s="212"/>
      <c r="F3" s="213" t="s">
        <v>86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4" t="s">
        <v>87</v>
      </c>
      <c r="W3" s="215"/>
      <c r="X3" s="214" t="s">
        <v>88</v>
      </c>
      <c r="Y3" s="216"/>
      <c r="Z3" s="214" t="s">
        <v>89</v>
      </c>
      <c r="AA3" s="216"/>
      <c r="AB3" s="214" t="s">
        <v>90</v>
      </c>
      <c r="AC3" s="215"/>
      <c r="AD3" s="214" t="s">
        <v>91</v>
      </c>
      <c r="AE3" s="216"/>
      <c r="AF3" s="214" t="s">
        <v>92</v>
      </c>
      <c r="AG3" s="216"/>
      <c r="AH3" s="217" t="s">
        <v>93</v>
      </c>
      <c r="AI3" s="217"/>
      <c r="AJ3" s="214" t="s">
        <v>94</v>
      </c>
      <c r="AK3" s="216"/>
      <c r="AL3" s="217" t="s">
        <v>95</v>
      </c>
      <c r="AM3" s="217"/>
      <c r="AN3" s="214" t="s">
        <v>96</v>
      </c>
      <c r="AO3" s="216"/>
      <c r="AP3" s="217" t="s">
        <v>97</v>
      </c>
      <c r="AQ3" s="217"/>
      <c r="AR3" s="214" t="s">
        <v>98</v>
      </c>
      <c r="AS3" s="216"/>
      <c r="AT3" s="217" t="s">
        <v>99</v>
      </c>
      <c r="AU3" s="218"/>
    </row>
    <row r="4" spans="1:47" ht="62.25" customHeight="1">
      <c r="A4" s="208"/>
      <c r="B4" s="209"/>
      <c r="C4" s="210"/>
      <c r="D4" s="219"/>
      <c r="E4" s="220"/>
      <c r="F4" s="221" t="s">
        <v>100</v>
      </c>
      <c r="G4" s="222"/>
      <c r="H4" s="223" t="s">
        <v>101</v>
      </c>
      <c r="I4" s="224"/>
      <c r="J4" s="223" t="s">
        <v>102</v>
      </c>
      <c r="K4" s="224"/>
      <c r="L4" s="225" t="s">
        <v>103</v>
      </c>
      <c r="M4" s="220"/>
      <c r="N4" s="221" t="s">
        <v>104</v>
      </c>
      <c r="O4" s="222"/>
      <c r="P4" s="221" t="s">
        <v>105</v>
      </c>
      <c r="Q4" s="226"/>
      <c r="R4" s="227" t="s">
        <v>106</v>
      </c>
      <c r="S4" s="227"/>
      <c r="T4" s="221" t="s">
        <v>107</v>
      </c>
      <c r="U4" s="222"/>
      <c r="V4" s="228"/>
      <c r="W4" s="229"/>
      <c r="X4" s="221"/>
      <c r="Y4" s="222"/>
      <c r="Z4" s="221"/>
      <c r="AA4" s="222"/>
      <c r="AB4" s="228"/>
      <c r="AC4" s="229"/>
      <c r="AD4" s="221"/>
      <c r="AE4" s="222"/>
      <c r="AF4" s="221"/>
      <c r="AG4" s="222"/>
      <c r="AH4" s="226"/>
      <c r="AI4" s="226"/>
      <c r="AJ4" s="221"/>
      <c r="AK4" s="222"/>
      <c r="AL4" s="226"/>
      <c r="AM4" s="226"/>
      <c r="AN4" s="221"/>
      <c r="AO4" s="222"/>
      <c r="AP4" s="226"/>
      <c r="AQ4" s="226"/>
      <c r="AR4" s="221"/>
      <c r="AS4" s="222"/>
      <c r="AT4" s="226"/>
      <c r="AU4" s="230"/>
    </row>
    <row r="5" spans="1:47" ht="19.5" customHeight="1" thickBot="1">
      <c r="A5" s="231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2" t="s">
        <v>108</v>
      </c>
      <c r="B6" s="233">
        <f>D6+V6+X6+Z6+AB6+AD6+AF6+AH6+AJ6+AL6+AN6+AP6+AR6+AT6</f>
        <v>189</v>
      </c>
      <c r="C6" s="234">
        <f>E6+W6+Y6+AA6+AC6+AE6+AG6+AI6+AK6+AM6+AO6+AQ6+AS6+AU6</f>
        <v>100</v>
      </c>
      <c r="D6" s="235">
        <v>108</v>
      </c>
      <c r="E6" s="235">
        <v>68</v>
      </c>
      <c r="F6" s="235">
        <v>93</v>
      </c>
      <c r="G6" s="235">
        <v>64</v>
      </c>
      <c r="H6" s="235">
        <v>0</v>
      </c>
      <c r="I6" s="236">
        <v>0</v>
      </c>
      <c r="J6" s="237">
        <v>15</v>
      </c>
      <c r="K6" s="235">
        <v>4</v>
      </c>
      <c r="L6" s="235">
        <v>0</v>
      </c>
      <c r="M6" s="235">
        <v>0</v>
      </c>
      <c r="N6" s="235">
        <v>0</v>
      </c>
      <c r="O6" s="235">
        <v>0</v>
      </c>
      <c r="P6" s="235">
        <v>11</v>
      </c>
      <c r="Q6" s="235">
        <v>5</v>
      </c>
      <c r="R6" s="235">
        <v>8</v>
      </c>
      <c r="S6" s="235">
        <v>1</v>
      </c>
      <c r="T6" s="235">
        <v>0</v>
      </c>
      <c r="U6" s="235">
        <v>0</v>
      </c>
      <c r="V6" s="235">
        <v>1</v>
      </c>
      <c r="W6" s="235">
        <v>0</v>
      </c>
      <c r="X6" s="235">
        <v>1</v>
      </c>
      <c r="Y6" s="238">
        <v>1</v>
      </c>
      <c r="Z6" s="239">
        <v>0</v>
      </c>
      <c r="AA6" s="239">
        <v>0</v>
      </c>
      <c r="AB6" s="239">
        <v>0</v>
      </c>
      <c r="AC6" s="239">
        <v>0</v>
      </c>
      <c r="AD6" s="239">
        <v>0</v>
      </c>
      <c r="AE6" s="239">
        <v>0</v>
      </c>
      <c r="AF6" s="239">
        <v>14</v>
      </c>
      <c r="AG6" s="240">
        <v>6</v>
      </c>
      <c r="AH6" s="239">
        <v>51</v>
      </c>
      <c r="AI6" s="241">
        <v>16</v>
      </c>
      <c r="AJ6" s="239">
        <v>2</v>
      </c>
      <c r="AK6" s="240">
        <v>0</v>
      </c>
      <c r="AL6" s="239">
        <v>0</v>
      </c>
      <c r="AM6" s="241">
        <v>0</v>
      </c>
      <c r="AN6" s="239">
        <v>0</v>
      </c>
      <c r="AO6" s="240">
        <v>0</v>
      </c>
      <c r="AP6" s="239">
        <v>0</v>
      </c>
      <c r="AQ6" s="241">
        <v>0</v>
      </c>
      <c r="AR6" s="239">
        <v>4</v>
      </c>
      <c r="AS6" s="240">
        <v>3</v>
      </c>
      <c r="AT6" s="239">
        <v>8</v>
      </c>
      <c r="AU6" s="242">
        <v>6</v>
      </c>
    </row>
    <row r="7" spans="1:47" ht="30" customHeight="1">
      <c r="A7" s="243" t="s">
        <v>33</v>
      </c>
      <c r="B7" s="244">
        <f aca="true" t="shared" si="0" ref="B7:C14">D7+V7+X7+Z7+AB7+AD7+AF7+AH7+AJ7+AL7+AN7+AP7+AR7+AT7</f>
        <v>43</v>
      </c>
      <c r="C7" s="245">
        <f t="shared" si="0"/>
        <v>23</v>
      </c>
      <c r="D7" s="246">
        <v>34</v>
      </c>
      <c r="E7" s="247">
        <v>17</v>
      </c>
      <c r="F7" s="247">
        <v>30</v>
      </c>
      <c r="G7" s="247">
        <v>17</v>
      </c>
      <c r="H7" s="247">
        <v>0</v>
      </c>
      <c r="I7" s="247">
        <v>0</v>
      </c>
      <c r="J7" s="247">
        <v>4</v>
      </c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1</v>
      </c>
      <c r="Q7" s="247">
        <v>0</v>
      </c>
      <c r="R7" s="247">
        <v>2</v>
      </c>
      <c r="S7" s="247">
        <v>0</v>
      </c>
      <c r="T7" s="247">
        <v>0</v>
      </c>
      <c r="U7" s="247">
        <v>0</v>
      </c>
      <c r="V7" s="247">
        <v>0</v>
      </c>
      <c r="W7" s="247">
        <v>0</v>
      </c>
      <c r="X7" s="247">
        <v>0</v>
      </c>
      <c r="Y7" s="247">
        <v>0</v>
      </c>
      <c r="Z7" s="247">
        <v>1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>
        <v>1</v>
      </c>
      <c r="AG7" s="248">
        <v>0</v>
      </c>
      <c r="AH7" s="247">
        <v>5</v>
      </c>
      <c r="AI7" s="249">
        <v>5</v>
      </c>
      <c r="AJ7" s="247">
        <v>0</v>
      </c>
      <c r="AK7" s="248">
        <v>0</v>
      </c>
      <c r="AL7" s="247">
        <v>0</v>
      </c>
      <c r="AM7" s="249">
        <v>0</v>
      </c>
      <c r="AN7" s="247">
        <v>0</v>
      </c>
      <c r="AO7" s="248">
        <v>0</v>
      </c>
      <c r="AP7" s="247">
        <v>0</v>
      </c>
      <c r="AQ7" s="249">
        <v>0</v>
      </c>
      <c r="AR7" s="247">
        <v>0</v>
      </c>
      <c r="AS7" s="248">
        <v>0</v>
      </c>
      <c r="AT7" s="247">
        <v>2</v>
      </c>
      <c r="AU7" s="250">
        <v>1</v>
      </c>
    </row>
    <row r="8" spans="1:47" ht="30" customHeight="1">
      <c r="A8" s="243" t="s">
        <v>35</v>
      </c>
      <c r="B8" s="244">
        <f t="shared" si="0"/>
        <v>17</v>
      </c>
      <c r="C8" s="245">
        <f t="shared" si="0"/>
        <v>7</v>
      </c>
      <c r="D8" s="251">
        <v>12</v>
      </c>
      <c r="E8" s="252">
        <v>6</v>
      </c>
      <c r="F8" s="252">
        <v>10</v>
      </c>
      <c r="G8" s="252">
        <v>6</v>
      </c>
      <c r="H8" s="252">
        <v>0</v>
      </c>
      <c r="I8" s="253">
        <v>0</v>
      </c>
      <c r="J8" s="254">
        <v>2</v>
      </c>
      <c r="K8" s="252">
        <v>0</v>
      </c>
      <c r="L8" s="252">
        <v>0</v>
      </c>
      <c r="M8" s="252">
        <v>0</v>
      </c>
      <c r="N8" s="252">
        <v>0</v>
      </c>
      <c r="O8" s="252">
        <v>0</v>
      </c>
      <c r="P8" s="252">
        <v>2</v>
      </c>
      <c r="Q8" s="252">
        <v>1</v>
      </c>
      <c r="R8" s="252">
        <v>0</v>
      </c>
      <c r="S8" s="252">
        <v>0</v>
      </c>
      <c r="T8" s="252">
        <v>0</v>
      </c>
      <c r="U8" s="252">
        <v>0</v>
      </c>
      <c r="V8" s="252">
        <v>0</v>
      </c>
      <c r="W8" s="252">
        <v>0</v>
      </c>
      <c r="X8" s="252">
        <v>0</v>
      </c>
      <c r="Y8" s="255">
        <v>0</v>
      </c>
      <c r="Z8" s="247">
        <v>0</v>
      </c>
      <c r="AA8" s="247">
        <v>0</v>
      </c>
      <c r="AB8" s="247">
        <v>0</v>
      </c>
      <c r="AC8" s="247">
        <v>0</v>
      </c>
      <c r="AD8" s="247">
        <v>0</v>
      </c>
      <c r="AE8" s="247">
        <v>0</v>
      </c>
      <c r="AF8" s="247">
        <v>1</v>
      </c>
      <c r="AG8" s="248">
        <v>1</v>
      </c>
      <c r="AH8" s="247">
        <v>3</v>
      </c>
      <c r="AI8" s="249">
        <v>0</v>
      </c>
      <c r="AJ8" s="247">
        <v>0</v>
      </c>
      <c r="AK8" s="248">
        <v>0</v>
      </c>
      <c r="AL8" s="247">
        <v>0</v>
      </c>
      <c r="AM8" s="249">
        <v>0</v>
      </c>
      <c r="AN8" s="247">
        <v>0</v>
      </c>
      <c r="AO8" s="248">
        <v>0</v>
      </c>
      <c r="AP8" s="247">
        <v>0</v>
      </c>
      <c r="AQ8" s="249">
        <v>0</v>
      </c>
      <c r="AR8" s="247">
        <v>0</v>
      </c>
      <c r="AS8" s="248">
        <v>0</v>
      </c>
      <c r="AT8" s="247">
        <v>1</v>
      </c>
      <c r="AU8" s="250">
        <v>0</v>
      </c>
    </row>
    <row r="9" spans="1:47" ht="30" customHeight="1">
      <c r="A9" s="243" t="s">
        <v>37</v>
      </c>
      <c r="B9" s="244">
        <f t="shared" si="0"/>
        <v>25</v>
      </c>
      <c r="C9" s="245">
        <f t="shared" si="0"/>
        <v>11</v>
      </c>
      <c r="D9" s="251">
        <v>15</v>
      </c>
      <c r="E9" s="252">
        <v>6</v>
      </c>
      <c r="F9" s="252">
        <v>12</v>
      </c>
      <c r="G9" s="252">
        <v>6</v>
      </c>
      <c r="H9" s="252">
        <v>0</v>
      </c>
      <c r="I9" s="253">
        <v>0</v>
      </c>
      <c r="J9" s="254">
        <v>3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2">
        <v>1</v>
      </c>
      <c r="Q9" s="252">
        <v>0</v>
      </c>
      <c r="R9" s="252">
        <v>2</v>
      </c>
      <c r="S9" s="252">
        <v>0</v>
      </c>
      <c r="T9" s="252">
        <v>0</v>
      </c>
      <c r="U9" s="252">
        <v>0</v>
      </c>
      <c r="V9" s="252">
        <v>0</v>
      </c>
      <c r="W9" s="252">
        <v>0</v>
      </c>
      <c r="X9" s="252">
        <v>0</v>
      </c>
      <c r="Y9" s="255">
        <v>0</v>
      </c>
      <c r="Z9" s="247">
        <v>0</v>
      </c>
      <c r="AA9" s="247">
        <v>0</v>
      </c>
      <c r="AB9" s="247">
        <v>0</v>
      </c>
      <c r="AC9" s="247">
        <v>0</v>
      </c>
      <c r="AD9" s="247">
        <v>0</v>
      </c>
      <c r="AE9" s="247">
        <v>0</v>
      </c>
      <c r="AF9" s="247">
        <v>2</v>
      </c>
      <c r="AG9" s="248">
        <v>1</v>
      </c>
      <c r="AH9" s="247">
        <v>7</v>
      </c>
      <c r="AI9" s="249">
        <v>3</v>
      </c>
      <c r="AJ9" s="247">
        <v>1</v>
      </c>
      <c r="AK9" s="248">
        <v>1</v>
      </c>
      <c r="AL9" s="247">
        <v>0</v>
      </c>
      <c r="AM9" s="249">
        <v>0</v>
      </c>
      <c r="AN9" s="247">
        <v>0</v>
      </c>
      <c r="AO9" s="248">
        <v>0</v>
      </c>
      <c r="AP9" s="247">
        <v>0</v>
      </c>
      <c r="AQ9" s="249">
        <v>0</v>
      </c>
      <c r="AR9" s="247">
        <v>0</v>
      </c>
      <c r="AS9" s="248">
        <v>0</v>
      </c>
      <c r="AT9" s="247">
        <v>0</v>
      </c>
      <c r="AU9" s="250">
        <v>0</v>
      </c>
    </row>
    <row r="10" spans="1:47" ht="30" customHeight="1">
      <c r="A10" s="243" t="s">
        <v>39</v>
      </c>
      <c r="B10" s="244">
        <f t="shared" si="0"/>
        <v>29</v>
      </c>
      <c r="C10" s="245">
        <f t="shared" si="0"/>
        <v>18</v>
      </c>
      <c r="D10" s="251">
        <v>17</v>
      </c>
      <c r="E10" s="252">
        <v>10</v>
      </c>
      <c r="F10" s="252">
        <v>12</v>
      </c>
      <c r="G10" s="252">
        <v>9</v>
      </c>
      <c r="H10" s="252">
        <v>0</v>
      </c>
      <c r="I10" s="253">
        <v>0</v>
      </c>
      <c r="J10" s="254">
        <v>5</v>
      </c>
      <c r="K10" s="252">
        <v>1</v>
      </c>
      <c r="L10" s="252">
        <v>0</v>
      </c>
      <c r="M10" s="252">
        <v>0</v>
      </c>
      <c r="N10" s="252">
        <v>0</v>
      </c>
      <c r="O10" s="252">
        <v>0</v>
      </c>
      <c r="P10" s="252">
        <v>4</v>
      </c>
      <c r="Q10" s="252">
        <v>2</v>
      </c>
      <c r="R10" s="252">
        <v>1</v>
      </c>
      <c r="S10" s="252">
        <v>1</v>
      </c>
      <c r="T10" s="252">
        <v>0</v>
      </c>
      <c r="U10" s="252">
        <v>0</v>
      </c>
      <c r="V10" s="252">
        <v>0</v>
      </c>
      <c r="W10" s="252">
        <v>0</v>
      </c>
      <c r="X10" s="252">
        <v>0</v>
      </c>
      <c r="Y10" s="255">
        <v>0</v>
      </c>
      <c r="Z10" s="247">
        <v>0</v>
      </c>
      <c r="AA10" s="247">
        <v>0</v>
      </c>
      <c r="AB10" s="247">
        <v>0</v>
      </c>
      <c r="AC10" s="247">
        <v>0</v>
      </c>
      <c r="AD10" s="247">
        <v>0</v>
      </c>
      <c r="AE10" s="247">
        <v>0</v>
      </c>
      <c r="AF10" s="247">
        <v>3</v>
      </c>
      <c r="AG10" s="248">
        <v>2</v>
      </c>
      <c r="AH10" s="247">
        <v>4</v>
      </c>
      <c r="AI10" s="249">
        <v>2</v>
      </c>
      <c r="AJ10" s="247">
        <v>3</v>
      </c>
      <c r="AK10" s="248">
        <v>3</v>
      </c>
      <c r="AL10" s="247">
        <v>0</v>
      </c>
      <c r="AM10" s="249">
        <v>0</v>
      </c>
      <c r="AN10" s="247">
        <v>0</v>
      </c>
      <c r="AO10" s="248">
        <v>0</v>
      </c>
      <c r="AP10" s="247">
        <v>0</v>
      </c>
      <c r="AQ10" s="249">
        <v>0</v>
      </c>
      <c r="AR10" s="247">
        <v>0</v>
      </c>
      <c r="AS10" s="248">
        <v>0</v>
      </c>
      <c r="AT10" s="247">
        <v>2</v>
      </c>
      <c r="AU10" s="250">
        <v>1</v>
      </c>
    </row>
    <row r="11" spans="1:47" ht="30" customHeight="1">
      <c r="A11" s="243" t="s">
        <v>41</v>
      </c>
      <c r="B11" s="244">
        <f t="shared" si="0"/>
        <v>25</v>
      </c>
      <c r="C11" s="245">
        <f t="shared" si="0"/>
        <v>12</v>
      </c>
      <c r="D11" s="251">
        <v>16</v>
      </c>
      <c r="E11" s="252">
        <v>8</v>
      </c>
      <c r="F11" s="252">
        <v>13</v>
      </c>
      <c r="G11" s="252">
        <v>8</v>
      </c>
      <c r="H11" s="252">
        <v>0</v>
      </c>
      <c r="I11" s="253">
        <v>0</v>
      </c>
      <c r="J11" s="254">
        <v>3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252">
        <v>0</v>
      </c>
      <c r="R11" s="252">
        <v>3</v>
      </c>
      <c r="S11" s="252">
        <v>0</v>
      </c>
      <c r="T11" s="252">
        <v>0</v>
      </c>
      <c r="U11" s="252">
        <v>0</v>
      </c>
      <c r="V11" s="252">
        <v>0</v>
      </c>
      <c r="W11" s="252">
        <v>0</v>
      </c>
      <c r="X11" s="252">
        <v>1</v>
      </c>
      <c r="Y11" s="255">
        <v>1</v>
      </c>
      <c r="Z11" s="247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v>1</v>
      </c>
      <c r="AG11" s="248">
        <v>0</v>
      </c>
      <c r="AH11" s="247">
        <v>5</v>
      </c>
      <c r="AI11" s="249">
        <v>2</v>
      </c>
      <c r="AJ11" s="247">
        <v>1</v>
      </c>
      <c r="AK11" s="248">
        <v>1</v>
      </c>
      <c r="AL11" s="247">
        <v>0</v>
      </c>
      <c r="AM11" s="249">
        <v>0</v>
      </c>
      <c r="AN11" s="247">
        <v>0</v>
      </c>
      <c r="AO11" s="248">
        <v>0</v>
      </c>
      <c r="AP11" s="247">
        <v>0</v>
      </c>
      <c r="AQ11" s="249">
        <v>0</v>
      </c>
      <c r="AR11" s="247">
        <v>0</v>
      </c>
      <c r="AS11" s="248">
        <v>0</v>
      </c>
      <c r="AT11" s="247">
        <v>1</v>
      </c>
      <c r="AU11" s="250">
        <v>0</v>
      </c>
    </row>
    <row r="12" spans="1:47" ht="32.25" customHeight="1">
      <c r="A12" s="243" t="s">
        <v>43</v>
      </c>
      <c r="B12" s="244">
        <f t="shared" si="0"/>
        <v>72</v>
      </c>
      <c r="C12" s="245">
        <f t="shared" si="0"/>
        <v>42</v>
      </c>
      <c r="D12" s="251">
        <v>44</v>
      </c>
      <c r="E12" s="252">
        <v>29</v>
      </c>
      <c r="F12" s="252">
        <v>35</v>
      </c>
      <c r="G12" s="252">
        <v>25</v>
      </c>
      <c r="H12" s="252">
        <v>0</v>
      </c>
      <c r="I12" s="253">
        <v>0</v>
      </c>
      <c r="J12" s="254">
        <v>9</v>
      </c>
      <c r="K12" s="252">
        <v>4</v>
      </c>
      <c r="L12" s="252">
        <v>1</v>
      </c>
      <c r="M12" s="252">
        <v>1</v>
      </c>
      <c r="N12" s="252">
        <v>0</v>
      </c>
      <c r="O12" s="252">
        <v>0</v>
      </c>
      <c r="P12" s="252">
        <v>1</v>
      </c>
      <c r="Q12" s="252">
        <v>1</v>
      </c>
      <c r="R12" s="252">
        <v>7</v>
      </c>
      <c r="S12" s="252">
        <v>3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5">
        <v>0</v>
      </c>
      <c r="Z12" s="247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v>3</v>
      </c>
      <c r="AG12" s="248">
        <v>3</v>
      </c>
      <c r="AH12" s="247">
        <v>17</v>
      </c>
      <c r="AI12" s="249">
        <v>5</v>
      </c>
      <c r="AJ12" s="247">
        <v>1</v>
      </c>
      <c r="AK12" s="248">
        <v>1</v>
      </c>
      <c r="AL12" s="247">
        <v>0</v>
      </c>
      <c r="AM12" s="249">
        <v>0</v>
      </c>
      <c r="AN12" s="247">
        <v>1</v>
      </c>
      <c r="AO12" s="248">
        <v>1</v>
      </c>
      <c r="AP12" s="247">
        <v>1</v>
      </c>
      <c r="AQ12" s="249">
        <v>0</v>
      </c>
      <c r="AR12" s="247">
        <v>0</v>
      </c>
      <c r="AS12" s="248">
        <v>0</v>
      </c>
      <c r="AT12" s="247">
        <v>5</v>
      </c>
      <c r="AU12" s="250">
        <v>3</v>
      </c>
    </row>
    <row r="13" spans="1:47" ht="30" customHeight="1">
      <c r="A13" s="243" t="s">
        <v>109</v>
      </c>
      <c r="B13" s="244">
        <f t="shared" si="0"/>
        <v>58</v>
      </c>
      <c r="C13" s="245">
        <f t="shared" si="0"/>
        <v>33</v>
      </c>
      <c r="D13" s="251">
        <v>42</v>
      </c>
      <c r="E13" s="252">
        <v>22</v>
      </c>
      <c r="F13" s="252">
        <v>33</v>
      </c>
      <c r="G13" s="252">
        <v>18</v>
      </c>
      <c r="H13" s="252">
        <v>0</v>
      </c>
      <c r="I13" s="253">
        <v>0</v>
      </c>
      <c r="J13" s="254">
        <v>9</v>
      </c>
      <c r="K13" s="252">
        <v>4</v>
      </c>
      <c r="L13" s="252">
        <v>0</v>
      </c>
      <c r="M13" s="252">
        <v>0</v>
      </c>
      <c r="N13" s="252">
        <v>0</v>
      </c>
      <c r="O13" s="252">
        <v>0</v>
      </c>
      <c r="P13" s="252">
        <v>4</v>
      </c>
      <c r="Q13" s="252">
        <v>2</v>
      </c>
      <c r="R13" s="252">
        <v>5</v>
      </c>
      <c r="S13" s="252">
        <v>2</v>
      </c>
      <c r="T13" s="252">
        <v>0</v>
      </c>
      <c r="U13" s="252">
        <v>0</v>
      </c>
      <c r="V13" s="252">
        <v>0</v>
      </c>
      <c r="W13" s="252">
        <v>0</v>
      </c>
      <c r="X13" s="252">
        <v>1</v>
      </c>
      <c r="Y13" s="255">
        <v>1</v>
      </c>
      <c r="Z13" s="247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v>2</v>
      </c>
      <c r="AG13" s="248">
        <v>2</v>
      </c>
      <c r="AH13" s="247">
        <v>12</v>
      </c>
      <c r="AI13" s="249">
        <v>7</v>
      </c>
      <c r="AJ13" s="247">
        <v>1</v>
      </c>
      <c r="AK13" s="248">
        <v>1</v>
      </c>
      <c r="AL13" s="247">
        <v>0</v>
      </c>
      <c r="AM13" s="249">
        <v>0</v>
      </c>
      <c r="AN13" s="247">
        <v>0</v>
      </c>
      <c r="AO13" s="248">
        <v>0</v>
      </c>
      <c r="AP13" s="247">
        <v>0</v>
      </c>
      <c r="AQ13" s="249">
        <v>0</v>
      </c>
      <c r="AR13" s="247">
        <v>0</v>
      </c>
      <c r="AS13" s="248">
        <v>0</v>
      </c>
      <c r="AT13" s="247">
        <v>0</v>
      </c>
      <c r="AU13" s="250">
        <v>0</v>
      </c>
    </row>
    <row r="14" spans="1:47" ht="30" customHeight="1">
      <c r="A14" s="243" t="s">
        <v>46</v>
      </c>
      <c r="B14" s="244">
        <f t="shared" si="0"/>
        <v>48</v>
      </c>
      <c r="C14" s="245">
        <f t="shared" si="0"/>
        <v>28</v>
      </c>
      <c r="D14" s="256">
        <v>27</v>
      </c>
      <c r="E14" s="256">
        <v>19</v>
      </c>
      <c r="F14" s="256">
        <v>22</v>
      </c>
      <c r="G14" s="256">
        <v>17</v>
      </c>
      <c r="H14" s="256">
        <v>0</v>
      </c>
      <c r="I14" s="257">
        <v>0</v>
      </c>
      <c r="J14" s="258">
        <v>5</v>
      </c>
      <c r="K14" s="256">
        <v>2</v>
      </c>
      <c r="L14" s="256">
        <v>0</v>
      </c>
      <c r="M14" s="256">
        <v>0</v>
      </c>
      <c r="N14" s="256">
        <v>0</v>
      </c>
      <c r="O14" s="256">
        <v>0</v>
      </c>
      <c r="P14" s="256">
        <v>1</v>
      </c>
      <c r="Q14" s="256">
        <v>0</v>
      </c>
      <c r="R14" s="256">
        <v>4</v>
      </c>
      <c r="S14" s="256">
        <v>2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9">
        <v>0</v>
      </c>
      <c r="Z14" s="247">
        <v>0</v>
      </c>
      <c r="AA14" s="247">
        <v>0</v>
      </c>
      <c r="AB14" s="247">
        <v>0</v>
      </c>
      <c r="AC14" s="247">
        <v>0</v>
      </c>
      <c r="AD14" s="247">
        <v>0</v>
      </c>
      <c r="AE14" s="247">
        <v>0</v>
      </c>
      <c r="AF14" s="247">
        <v>3</v>
      </c>
      <c r="AG14" s="248">
        <v>2</v>
      </c>
      <c r="AH14" s="247">
        <v>15</v>
      </c>
      <c r="AI14" s="249">
        <v>4</v>
      </c>
      <c r="AJ14" s="247">
        <v>1</v>
      </c>
      <c r="AK14" s="248">
        <v>1</v>
      </c>
      <c r="AL14" s="247">
        <v>0</v>
      </c>
      <c r="AM14" s="249">
        <v>0</v>
      </c>
      <c r="AN14" s="247">
        <v>0</v>
      </c>
      <c r="AO14" s="248">
        <v>0</v>
      </c>
      <c r="AP14" s="247">
        <v>1</v>
      </c>
      <c r="AQ14" s="249">
        <v>1</v>
      </c>
      <c r="AR14" s="247">
        <v>0</v>
      </c>
      <c r="AS14" s="248">
        <v>0</v>
      </c>
      <c r="AT14" s="247">
        <v>1</v>
      </c>
      <c r="AU14" s="250">
        <v>1</v>
      </c>
    </row>
    <row r="15" spans="1:47" ht="30" customHeight="1" thickBot="1">
      <c r="A15" s="260" t="s">
        <v>48</v>
      </c>
      <c r="B15" s="261">
        <f>B6+B7+B8+B9+B10+B11+B12+B13+B14</f>
        <v>506</v>
      </c>
      <c r="C15" s="262">
        <f aca="true" t="shared" si="1" ref="C15:AU15">C6+C7+C8+C9+C10+C11+C12+C13+C14</f>
        <v>274</v>
      </c>
      <c r="D15" s="263">
        <f t="shared" si="1"/>
        <v>315</v>
      </c>
      <c r="E15" s="264">
        <f t="shared" si="1"/>
        <v>185</v>
      </c>
      <c r="F15" s="264">
        <f t="shared" si="1"/>
        <v>260</v>
      </c>
      <c r="G15" s="264">
        <f t="shared" si="1"/>
        <v>170</v>
      </c>
      <c r="H15" s="264">
        <f t="shared" si="1"/>
        <v>0</v>
      </c>
      <c r="I15" s="264">
        <f t="shared" si="1"/>
        <v>0</v>
      </c>
      <c r="J15" s="264">
        <f t="shared" si="1"/>
        <v>55</v>
      </c>
      <c r="K15" s="264">
        <f t="shared" si="1"/>
        <v>15</v>
      </c>
      <c r="L15" s="264">
        <f t="shared" si="1"/>
        <v>1</v>
      </c>
      <c r="M15" s="264">
        <f t="shared" si="1"/>
        <v>1</v>
      </c>
      <c r="N15" s="264">
        <f t="shared" si="1"/>
        <v>0</v>
      </c>
      <c r="O15" s="264">
        <f t="shared" si="1"/>
        <v>0</v>
      </c>
      <c r="P15" s="264">
        <f t="shared" si="1"/>
        <v>25</v>
      </c>
      <c r="Q15" s="264">
        <f t="shared" si="1"/>
        <v>11</v>
      </c>
      <c r="R15" s="264">
        <f t="shared" si="1"/>
        <v>32</v>
      </c>
      <c r="S15" s="264">
        <f t="shared" si="1"/>
        <v>9</v>
      </c>
      <c r="T15" s="264">
        <f t="shared" si="1"/>
        <v>0</v>
      </c>
      <c r="U15" s="264">
        <f t="shared" si="1"/>
        <v>0</v>
      </c>
      <c r="V15" s="264">
        <f t="shared" si="1"/>
        <v>1</v>
      </c>
      <c r="W15" s="264">
        <f t="shared" si="1"/>
        <v>0</v>
      </c>
      <c r="X15" s="264">
        <f t="shared" si="1"/>
        <v>3</v>
      </c>
      <c r="Y15" s="264">
        <f t="shared" si="1"/>
        <v>3</v>
      </c>
      <c r="Z15" s="264">
        <f t="shared" si="1"/>
        <v>1</v>
      </c>
      <c r="AA15" s="264">
        <f t="shared" si="1"/>
        <v>0</v>
      </c>
      <c r="AB15" s="264">
        <f t="shared" si="1"/>
        <v>0</v>
      </c>
      <c r="AC15" s="264">
        <f t="shared" si="1"/>
        <v>0</v>
      </c>
      <c r="AD15" s="264">
        <f t="shared" si="1"/>
        <v>0</v>
      </c>
      <c r="AE15" s="264">
        <f t="shared" si="1"/>
        <v>0</v>
      </c>
      <c r="AF15" s="264">
        <f t="shared" si="1"/>
        <v>30</v>
      </c>
      <c r="AG15" s="264">
        <f t="shared" si="1"/>
        <v>17</v>
      </c>
      <c r="AH15" s="264">
        <f t="shared" si="1"/>
        <v>119</v>
      </c>
      <c r="AI15" s="264">
        <f t="shared" si="1"/>
        <v>44</v>
      </c>
      <c r="AJ15" s="264">
        <f t="shared" si="1"/>
        <v>10</v>
      </c>
      <c r="AK15" s="264">
        <f t="shared" si="1"/>
        <v>8</v>
      </c>
      <c r="AL15" s="264">
        <f t="shared" si="1"/>
        <v>0</v>
      </c>
      <c r="AM15" s="264">
        <f t="shared" si="1"/>
        <v>0</v>
      </c>
      <c r="AN15" s="264">
        <f t="shared" si="1"/>
        <v>1</v>
      </c>
      <c r="AO15" s="264">
        <f t="shared" si="1"/>
        <v>1</v>
      </c>
      <c r="AP15" s="264">
        <f t="shared" si="1"/>
        <v>2</v>
      </c>
      <c r="AQ15" s="264">
        <f t="shared" si="1"/>
        <v>1</v>
      </c>
      <c r="AR15" s="264">
        <f t="shared" si="1"/>
        <v>4</v>
      </c>
      <c r="AS15" s="264">
        <f t="shared" si="1"/>
        <v>3</v>
      </c>
      <c r="AT15" s="264">
        <f t="shared" si="1"/>
        <v>20</v>
      </c>
      <c r="AU15" s="264">
        <f t="shared" si="1"/>
        <v>12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C16">
      <selection activeCell="A3" sqref="A3:AJ6"/>
    </sheetView>
  </sheetViews>
  <sheetFormatPr defaultColWidth="9.00390625" defaultRowHeight="12.75"/>
  <cols>
    <col min="1" max="1" width="3.625" style="266" customWidth="1"/>
    <col min="2" max="2" width="12.75390625" style="266" customWidth="1"/>
    <col min="3" max="3" width="9.25390625" style="266" customWidth="1"/>
    <col min="4" max="27" width="5.75390625" style="266" customWidth="1"/>
    <col min="28" max="16384" width="9.125" style="266" customWidth="1"/>
  </cols>
  <sheetData>
    <row r="1" spans="1:27" ht="19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33" customHeight="1">
      <c r="A2" s="267" t="s">
        <v>49</v>
      </c>
      <c r="B2" s="268"/>
      <c r="C2" s="268"/>
      <c r="D2" s="268"/>
      <c r="E2" s="269"/>
      <c r="F2" s="270" t="s">
        <v>110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2"/>
    </row>
    <row r="3" spans="1:27" ht="12.75" customHeight="1" thickBot="1">
      <c r="A3" s="273" t="s">
        <v>111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ht="32.25" customHeight="1">
      <c r="A4" s="274" t="s">
        <v>10</v>
      </c>
      <c r="B4" s="275" t="s">
        <v>3</v>
      </c>
      <c r="C4" s="276" t="s">
        <v>4</v>
      </c>
      <c r="D4" s="16" t="s">
        <v>51</v>
      </c>
      <c r="E4" s="17"/>
      <c r="F4" s="277" t="s">
        <v>112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8"/>
    </row>
    <row r="5" spans="1:27" ht="39.75" customHeight="1">
      <c r="A5" s="279"/>
      <c r="B5" s="280"/>
      <c r="C5" s="281"/>
      <c r="D5" s="27"/>
      <c r="E5" s="29"/>
      <c r="F5" s="282" t="s">
        <v>113</v>
      </c>
      <c r="G5" s="283"/>
      <c r="H5" s="284" t="s">
        <v>114</v>
      </c>
      <c r="I5" s="283"/>
      <c r="J5" s="284" t="s">
        <v>115</v>
      </c>
      <c r="K5" s="283"/>
      <c r="L5" s="284" t="s">
        <v>116</v>
      </c>
      <c r="M5" s="283"/>
      <c r="N5" s="284" t="s">
        <v>117</v>
      </c>
      <c r="O5" s="283"/>
      <c r="P5" s="284" t="s">
        <v>118</v>
      </c>
      <c r="Q5" s="283"/>
      <c r="R5" s="284" t="s">
        <v>119</v>
      </c>
      <c r="S5" s="283"/>
      <c r="T5" s="284" t="s">
        <v>120</v>
      </c>
      <c r="U5" s="283"/>
      <c r="V5" s="284" t="s">
        <v>121</v>
      </c>
      <c r="W5" s="283"/>
      <c r="X5" s="284" t="s">
        <v>122</v>
      </c>
      <c r="Y5" s="283"/>
      <c r="Z5" s="284" t="s">
        <v>123</v>
      </c>
      <c r="AA5" s="285"/>
    </row>
    <row r="6" spans="1:27" ht="13.5" customHeight="1" thickBot="1">
      <c r="A6" s="286"/>
      <c r="B6" s="287"/>
      <c r="C6" s="288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89">
        <v>1</v>
      </c>
      <c r="B7" s="290" t="s">
        <v>30</v>
      </c>
      <c r="C7" s="291" t="s">
        <v>31</v>
      </c>
      <c r="D7" s="292">
        <f>F7+H7+L7+N7+P7+R7+T7+V7+X7+Z7+J7</f>
        <v>244</v>
      </c>
      <c r="E7" s="293">
        <f>G7+I7+M7+O7+Q7+S7+U7+W7+Y7+AA7+K7</f>
        <v>122</v>
      </c>
      <c r="F7" s="294">
        <v>21</v>
      </c>
      <c r="G7" s="295">
        <v>11</v>
      </c>
      <c r="H7" s="295">
        <v>2</v>
      </c>
      <c r="I7" s="295">
        <v>0</v>
      </c>
      <c r="J7" s="295">
        <v>4</v>
      </c>
      <c r="K7" s="295">
        <v>2</v>
      </c>
      <c r="L7" s="295">
        <v>1</v>
      </c>
      <c r="M7" s="296">
        <v>1</v>
      </c>
      <c r="N7" s="297">
        <v>0</v>
      </c>
      <c r="O7" s="295">
        <v>0</v>
      </c>
      <c r="P7" s="295">
        <v>3</v>
      </c>
      <c r="Q7" s="295">
        <v>1</v>
      </c>
      <c r="R7" s="295">
        <v>0</v>
      </c>
      <c r="S7" s="295">
        <v>0</v>
      </c>
      <c r="T7" s="295">
        <v>3</v>
      </c>
      <c r="U7" s="295">
        <v>3</v>
      </c>
      <c r="V7" s="295">
        <v>8</v>
      </c>
      <c r="W7" s="295">
        <v>5</v>
      </c>
      <c r="X7" s="295">
        <v>0</v>
      </c>
      <c r="Y7" s="295">
        <v>0</v>
      </c>
      <c r="Z7" s="298">
        <v>202</v>
      </c>
      <c r="AA7" s="299">
        <v>99</v>
      </c>
      <c r="AB7" s="300"/>
      <c r="AC7" s="300"/>
    </row>
    <row r="8" spans="1:29" ht="21.75" customHeight="1">
      <c r="A8" s="301">
        <v>2</v>
      </c>
      <c r="B8" s="302" t="s">
        <v>33</v>
      </c>
      <c r="C8" s="303" t="s">
        <v>34</v>
      </c>
      <c r="D8" s="304">
        <f aca="true" t="shared" si="0" ref="D8:E15">F8+H8+L8+N8+P8+R8+T8+V8+X8+Z8+J8</f>
        <v>78</v>
      </c>
      <c r="E8" s="305">
        <f t="shared" si="0"/>
        <v>40</v>
      </c>
      <c r="F8" s="306">
        <v>7</v>
      </c>
      <c r="G8" s="307">
        <v>3</v>
      </c>
      <c r="H8" s="307">
        <v>0</v>
      </c>
      <c r="I8" s="307">
        <v>0</v>
      </c>
      <c r="J8" s="307">
        <v>3</v>
      </c>
      <c r="K8" s="307">
        <v>2</v>
      </c>
      <c r="L8" s="307">
        <v>0</v>
      </c>
      <c r="M8" s="308">
        <v>0</v>
      </c>
      <c r="N8" s="309">
        <v>0</v>
      </c>
      <c r="O8" s="307">
        <v>0</v>
      </c>
      <c r="P8" s="307">
        <v>0</v>
      </c>
      <c r="Q8" s="307">
        <v>0</v>
      </c>
      <c r="R8" s="307">
        <v>1</v>
      </c>
      <c r="S8" s="307">
        <v>0</v>
      </c>
      <c r="T8" s="307">
        <v>0</v>
      </c>
      <c r="U8" s="307">
        <v>0</v>
      </c>
      <c r="V8" s="307">
        <v>9</v>
      </c>
      <c r="W8" s="307">
        <v>6</v>
      </c>
      <c r="X8" s="307">
        <v>0</v>
      </c>
      <c r="Y8" s="307">
        <v>0</v>
      </c>
      <c r="Z8" s="310">
        <v>58</v>
      </c>
      <c r="AA8" s="311">
        <v>29</v>
      </c>
      <c r="AB8" s="300"/>
      <c r="AC8" s="300"/>
    </row>
    <row r="9" spans="1:29" ht="21.75" customHeight="1">
      <c r="A9" s="301">
        <v>3</v>
      </c>
      <c r="B9" s="302" t="s">
        <v>35</v>
      </c>
      <c r="C9" s="303" t="s">
        <v>36</v>
      </c>
      <c r="D9" s="304">
        <f t="shared" si="0"/>
        <v>49</v>
      </c>
      <c r="E9" s="305">
        <f t="shared" si="0"/>
        <v>18</v>
      </c>
      <c r="F9" s="306">
        <v>6</v>
      </c>
      <c r="G9" s="307">
        <v>1</v>
      </c>
      <c r="H9" s="307">
        <v>0</v>
      </c>
      <c r="I9" s="307">
        <v>0</v>
      </c>
      <c r="J9" s="307">
        <v>1</v>
      </c>
      <c r="K9" s="307">
        <v>0</v>
      </c>
      <c r="L9" s="307">
        <v>0</v>
      </c>
      <c r="M9" s="308">
        <v>0</v>
      </c>
      <c r="N9" s="309">
        <v>0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307">
        <v>1</v>
      </c>
      <c r="U9" s="307">
        <v>1</v>
      </c>
      <c r="V9" s="307">
        <v>0</v>
      </c>
      <c r="W9" s="307">
        <v>0</v>
      </c>
      <c r="X9" s="307">
        <v>0</v>
      </c>
      <c r="Y9" s="307">
        <v>0</v>
      </c>
      <c r="Z9" s="310">
        <v>41</v>
      </c>
      <c r="AA9" s="311">
        <v>16</v>
      </c>
      <c r="AB9" s="300"/>
      <c r="AC9" s="300"/>
    </row>
    <row r="10" spans="1:29" ht="21.75" customHeight="1">
      <c r="A10" s="301">
        <v>4</v>
      </c>
      <c r="B10" s="302" t="s">
        <v>37</v>
      </c>
      <c r="C10" s="303" t="s">
        <v>38</v>
      </c>
      <c r="D10" s="304">
        <f t="shared" si="0"/>
        <v>38</v>
      </c>
      <c r="E10" s="305">
        <f t="shared" si="0"/>
        <v>20</v>
      </c>
      <c r="F10" s="306">
        <v>5</v>
      </c>
      <c r="G10" s="307">
        <v>3</v>
      </c>
      <c r="H10" s="307">
        <v>2</v>
      </c>
      <c r="I10" s="307">
        <v>1</v>
      </c>
      <c r="J10" s="307">
        <v>1</v>
      </c>
      <c r="K10" s="307">
        <v>0</v>
      </c>
      <c r="L10" s="307">
        <v>0</v>
      </c>
      <c r="M10" s="308">
        <v>0</v>
      </c>
      <c r="N10" s="309">
        <v>0</v>
      </c>
      <c r="O10" s="307">
        <v>0</v>
      </c>
      <c r="P10" s="307">
        <v>0</v>
      </c>
      <c r="Q10" s="307">
        <v>0</v>
      </c>
      <c r="R10" s="307">
        <v>0</v>
      </c>
      <c r="S10" s="307">
        <v>0</v>
      </c>
      <c r="T10" s="307">
        <v>2</v>
      </c>
      <c r="U10" s="307">
        <v>1</v>
      </c>
      <c r="V10" s="307">
        <v>0</v>
      </c>
      <c r="W10" s="307">
        <v>0</v>
      </c>
      <c r="X10" s="307">
        <v>1</v>
      </c>
      <c r="Y10" s="307">
        <v>1</v>
      </c>
      <c r="Z10" s="310">
        <v>27</v>
      </c>
      <c r="AA10" s="311">
        <v>14</v>
      </c>
      <c r="AB10" s="300"/>
      <c r="AC10" s="300"/>
    </row>
    <row r="11" spans="1:29" ht="21.75" customHeight="1">
      <c r="A11" s="301">
        <v>5</v>
      </c>
      <c r="B11" s="302" t="s">
        <v>39</v>
      </c>
      <c r="C11" s="303" t="s">
        <v>40</v>
      </c>
      <c r="D11" s="304">
        <f t="shared" si="0"/>
        <v>32</v>
      </c>
      <c r="E11" s="305">
        <f t="shared" si="0"/>
        <v>16</v>
      </c>
      <c r="F11" s="306">
        <v>7</v>
      </c>
      <c r="G11" s="307">
        <v>4</v>
      </c>
      <c r="H11" s="307">
        <v>1</v>
      </c>
      <c r="I11" s="307">
        <v>0</v>
      </c>
      <c r="J11" s="307">
        <v>3</v>
      </c>
      <c r="K11" s="307">
        <v>1</v>
      </c>
      <c r="L11" s="307">
        <v>0</v>
      </c>
      <c r="M11" s="308">
        <v>0</v>
      </c>
      <c r="N11" s="309">
        <v>0</v>
      </c>
      <c r="O11" s="307">
        <v>0</v>
      </c>
      <c r="P11" s="307">
        <v>1</v>
      </c>
      <c r="Q11" s="307">
        <v>0</v>
      </c>
      <c r="R11" s="307">
        <v>0</v>
      </c>
      <c r="S11" s="307">
        <v>0</v>
      </c>
      <c r="T11" s="307">
        <v>0</v>
      </c>
      <c r="U11" s="307">
        <v>0</v>
      </c>
      <c r="V11" s="307">
        <v>0</v>
      </c>
      <c r="W11" s="307">
        <v>0</v>
      </c>
      <c r="X11" s="307">
        <v>0</v>
      </c>
      <c r="Y11" s="307">
        <v>0</v>
      </c>
      <c r="Z11" s="310">
        <v>20</v>
      </c>
      <c r="AA11" s="311">
        <v>11</v>
      </c>
      <c r="AB11" s="300"/>
      <c r="AC11" s="300"/>
    </row>
    <row r="12" spans="1:29" ht="21.75" customHeight="1">
      <c r="A12" s="301">
        <v>6</v>
      </c>
      <c r="B12" s="302" t="s">
        <v>41</v>
      </c>
      <c r="C12" s="303" t="s">
        <v>42</v>
      </c>
      <c r="D12" s="304">
        <f t="shared" si="0"/>
        <v>37</v>
      </c>
      <c r="E12" s="305">
        <f t="shared" si="0"/>
        <v>16</v>
      </c>
      <c r="F12" s="306">
        <v>7</v>
      </c>
      <c r="G12" s="307">
        <v>2</v>
      </c>
      <c r="H12" s="307">
        <v>1</v>
      </c>
      <c r="I12" s="307">
        <v>1</v>
      </c>
      <c r="J12" s="307">
        <v>3</v>
      </c>
      <c r="K12" s="307">
        <v>2</v>
      </c>
      <c r="L12" s="307">
        <v>0</v>
      </c>
      <c r="M12" s="308">
        <v>0</v>
      </c>
      <c r="N12" s="309">
        <v>0</v>
      </c>
      <c r="O12" s="307">
        <v>0</v>
      </c>
      <c r="P12" s="307">
        <v>0</v>
      </c>
      <c r="Q12" s="307">
        <v>0</v>
      </c>
      <c r="R12" s="307">
        <v>0</v>
      </c>
      <c r="S12" s="307">
        <v>0</v>
      </c>
      <c r="T12" s="307">
        <v>1</v>
      </c>
      <c r="U12" s="307">
        <v>1</v>
      </c>
      <c r="V12" s="307">
        <v>0</v>
      </c>
      <c r="W12" s="307">
        <v>0</v>
      </c>
      <c r="X12" s="307">
        <v>0</v>
      </c>
      <c r="Y12" s="307">
        <v>0</v>
      </c>
      <c r="Z12" s="310">
        <v>25</v>
      </c>
      <c r="AA12" s="311">
        <v>10</v>
      </c>
      <c r="AB12" s="300"/>
      <c r="AC12" s="300"/>
    </row>
    <row r="13" spans="1:29" ht="21.75" customHeight="1">
      <c r="A13" s="301">
        <v>7</v>
      </c>
      <c r="B13" s="302" t="s">
        <v>43</v>
      </c>
      <c r="C13" s="303" t="s">
        <v>44</v>
      </c>
      <c r="D13" s="304">
        <f t="shared" si="0"/>
        <v>116</v>
      </c>
      <c r="E13" s="305">
        <f t="shared" si="0"/>
        <v>38</v>
      </c>
      <c r="F13" s="306">
        <v>15</v>
      </c>
      <c r="G13" s="307">
        <v>3</v>
      </c>
      <c r="H13" s="307">
        <v>0</v>
      </c>
      <c r="I13" s="307">
        <v>0</v>
      </c>
      <c r="J13" s="307">
        <v>2</v>
      </c>
      <c r="K13" s="307">
        <v>1</v>
      </c>
      <c r="L13" s="307">
        <v>0</v>
      </c>
      <c r="M13" s="308">
        <v>0</v>
      </c>
      <c r="N13" s="309">
        <v>0</v>
      </c>
      <c r="O13" s="307">
        <v>0</v>
      </c>
      <c r="P13" s="307">
        <v>3</v>
      </c>
      <c r="Q13" s="307">
        <v>1</v>
      </c>
      <c r="R13" s="307">
        <v>0</v>
      </c>
      <c r="S13" s="307">
        <v>0</v>
      </c>
      <c r="T13" s="307">
        <v>1</v>
      </c>
      <c r="U13" s="307">
        <v>1</v>
      </c>
      <c r="V13" s="307">
        <v>10</v>
      </c>
      <c r="W13" s="307">
        <v>4</v>
      </c>
      <c r="X13" s="307">
        <v>0</v>
      </c>
      <c r="Y13" s="307">
        <v>0</v>
      </c>
      <c r="Z13" s="310">
        <v>85</v>
      </c>
      <c r="AA13" s="311">
        <v>28</v>
      </c>
      <c r="AC13" s="300"/>
    </row>
    <row r="14" spans="1:29" ht="21.75" customHeight="1">
      <c r="A14" s="301">
        <v>8</v>
      </c>
      <c r="B14" s="302" t="s">
        <v>30</v>
      </c>
      <c r="C14" s="303" t="s">
        <v>45</v>
      </c>
      <c r="D14" s="304">
        <f t="shared" si="0"/>
        <v>70</v>
      </c>
      <c r="E14" s="305">
        <f t="shared" si="0"/>
        <v>32</v>
      </c>
      <c r="F14" s="306">
        <v>12</v>
      </c>
      <c r="G14" s="307">
        <v>4</v>
      </c>
      <c r="H14" s="307">
        <v>1</v>
      </c>
      <c r="I14" s="307">
        <v>0</v>
      </c>
      <c r="J14" s="307">
        <v>0</v>
      </c>
      <c r="K14" s="307">
        <v>0</v>
      </c>
      <c r="L14" s="307">
        <v>0</v>
      </c>
      <c r="M14" s="308">
        <v>0</v>
      </c>
      <c r="N14" s="309">
        <v>0</v>
      </c>
      <c r="O14" s="307">
        <v>0</v>
      </c>
      <c r="P14" s="307">
        <v>1</v>
      </c>
      <c r="Q14" s="307">
        <v>1</v>
      </c>
      <c r="R14" s="307">
        <v>0</v>
      </c>
      <c r="S14" s="307">
        <v>0</v>
      </c>
      <c r="T14" s="307">
        <v>2</v>
      </c>
      <c r="U14" s="307">
        <v>2</v>
      </c>
      <c r="V14" s="307">
        <v>1</v>
      </c>
      <c r="W14" s="307">
        <v>0</v>
      </c>
      <c r="X14" s="307">
        <v>0</v>
      </c>
      <c r="Y14" s="307">
        <v>0</v>
      </c>
      <c r="Z14" s="310">
        <v>53</v>
      </c>
      <c r="AA14" s="311">
        <v>25</v>
      </c>
      <c r="AC14" s="300"/>
    </row>
    <row r="15" spans="1:29" ht="21.75" customHeight="1">
      <c r="A15" s="312">
        <v>9</v>
      </c>
      <c r="B15" s="313" t="s">
        <v>46</v>
      </c>
      <c r="C15" s="314" t="s">
        <v>47</v>
      </c>
      <c r="D15" s="315">
        <f t="shared" si="0"/>
        <v>86</v>
      </c>
      <c r="E15" s="316">
        <f t="shared" si="0"/>
        <v>33</v>
      </c>
      <c r="F15" s="317">
        <v>19</v>
      </c>
      <c r="G15" s="318">
        <v>7</v>
      </c>
      <c r="H15" s="318">
        <v>2</v>
      </c>
      <c r="I15" s="318">
        <v>1</v>
      </c>
      <c r="J15" s="318">
        <v>1</v>
      </c>
      <c r="K15" s="318">
        <v>1</v>
      </c>
      <c r="L15" s="318">
        <v>0</v>
      </c>
      <c r="M15" s="319">
        <v>0</v>
      </c>
      <c r="N15" s="309">
        <v>0</v>
      </c>
      <c r="O15" s="307">
        <v>0</v>
      </c>
      <c r="P15" s="318">
        <v>1</v>
      </c>
      <c r="Q15" s="318">
        <v>0</v>
      </c>
      <c r="R15" s="318">
        <v>0</v>
      </c>
      <c r="S15" s="318">
        <v>0</v>
      </c>
      <c r="T15" s="318">
        <v>1</v>
      </c>
      <c r="U15" s="318">
        <v>1</v>
      </c>
      <c r="V15" s="318">
        <v>0</v>
      </c>
      <c r="W15" s="318">
        <v>0</v>
      </c>
      <c r="X15" s="318">
        <v>0</v>
      </c>
      <c r="Y15" s="318">
        <v>0</v>
      </c>
      <c r="Z15" s="320">
        <v>62</v>
      </c>
      <c r="AA15" s="321">
        <v>23</v>
      </c>
      <c r="AC15" s="300"/>
    </row>
    <row r="16" spans="1:29" ht="21.75" customHeight="1" thickBot="1">
      <c r="A16" s="322" t="s">
        <v>124</v>
      </c>
      <c r="B16" s="323"/>
      <c r="C16" s="323"/>
      <c r="D16" s="324">
        <f>D7+D8+D9+D10+D11+D12+D13+D14+D15</f>
        <v>750</v>
      </c>
      <c r="E16" s="325">
        <f>E7+E8+E9+E10+E11+E12+E13+E14+E15</f>
        <v>335</v>
      </c>
      <c r="F16" s="326">
        <f aca="true" t="shared" si="1" ref="F16:AA16">F7+F8+F9+F10+F11+F12+F13+F14+F15</f>
        <v>99</v>
      </c>
      <c r="G16" s="327">
        <f t="shared" si="1"/>
        <v>38</v>
      </c>
      <c r="H16" s="327">
        <f t="shared" si="1"/>
        <v>9</v>
      </c>
      <c r="I16" s="327">
        <f t="shared" si="1"/>
        <v>3</v>
      </c>
      <c r="J16" s="327">
        <f>J7+J8+J9+J10+J11+J12+J13+J14+J15</f>
        <v>18</v>
      </c>
      <c r="K16" s="327">
        <f>K7+K8+K9+K10+K11+K12+K13+K14+K15</f>
        <v>9</v>
      </c>
      <c r="L16" s="327">
        <f t="shared" si="1"/>
        <v>1</v>
      </c>
      <c r="M16" s="328">
        <f t="shared" si="1"/>
        <v>1</v>
      </c>
      <c r="N16" s="327">
        <f t="shared" si="1"/>
        <v>0</v>
      </c>
      <c r="O16" s="327">
        <f t="shared" si="1"/>
        <v>0</v>
      </c>
      <c r="P16" s="327">
        <f t="shared" si="1"/>
        <v>9</v>
      </c>
      <c r="Q16" s="327">
        <f t="shared" si="1"/>
        <v>3</v>
      </c>
      <c r="R16" s="327">
        <f t="shared" si="1"/>
        <v>1</v>
      </c>
      <c r="S16" s="327">
        <f t="shared" si="1"/>
        <v>0</v>
      </c>
      <c r="T16" s="327">
        <f t="shared" si="1"/>
        <v>11</v>
      </c>
      <c r="U16" s="327">
        <f t="shared" si="1"/>
        <v>10</v>
      </c>
      <c r="V16" s="327">
        <f t="shared" si="1"/>
        <v>28</v>
      </c>
      <c r="W16" s="327">
        <f t="shared" si="1"/>
        <v>15</v>
      </c>
      <c r="X16" s="327">
        <f t="shared" si="1"/>
        <v>1</v>
      </c>
      <c r="Y16" s="327">
        <f t="shared" si="1"/>
        <v>1</v>
      </c>
      <c r="Z16" s="327">
        <f t="shared" si="1"/>
        <v>573</v>
      </c>
      <c r="AA16" s="329">
        <f t="shared" si="1"/>
        <v>255</v>
      </c>
      <c r="AB16" s="266">
        <f>F16+H16+L16+N16+P16+R16+T16+V16+X16+Z16+J16</f>
        <v>750</v>
      </c>
      <c r="AC16" s="266">
        <f>G16+I16+M16+O16+Q16+S16+U16+W16+Y16+AA16+K16</f>
        <v>335</v>
      </c>
    </row>
    <row r="17" ht="30.75" customHeight="1" thickBot="1"/>
    <row r="18" spans="1:23" ht="32.25" customHeight="1">
      <c r="A18" s="330" t="s">
        <v>10</v>
      </c>
      <c r="B18" s="331" t="s">
        <v>3</v>
      </c>
      <c r="C18" s="332" t="s">
        <v>4</v>
      </c>
      <c r="D18" s="333" t="s">
        <v>125</v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</row>
    <row r="19" spans="1:23" ht="41.25" customHeight="1">
      <c r="A19" s="336"/>
      <c r="B19" s="337"/>
      <c r="C19" s="338"/>
      <c r="D19" s="339" t="s">
        <v>126</v>
      </c>
      <c r="E19" s="340"/>
      <c r="F19" s="341" t="s">
        <v>127</v>
      </c>
      <c r="G19" s="341"/>
      <c r="H19" s="342" t="s">
        <v>128</v>
      </c>
      <c r="I19" s="340"/>
      <c r="J19" s="341" t="s">
        <v>129</v>
      </c>
      <c r="K19" s="341"/>
      <c r="L19" s="341" t="s">
        <v>130</v>
      </c>
      <c r="M19" s="341"/>
      <c r="N19" s="341" t="s">
        <v>131</v>
      </c>
      <c r="O19" s="341"/>
      <c r="P19" s="341" t="s">
        <v>132</v>
      </c>
      <c r="Q19" s="341"/>
      <c r="R19" s="341" t="s">
        <v>133</v>
      </c>
      <c r="S19" s="341"/>
      <c r="T19" s="341" t="s">
        <v>134</v>
      </c>
      <c r="U19" s="343"/>
      <c r="V19" s="341" t="s">
        <v>135</v>
      </c>
      <c r="W19" s="344"/>
    </row>
    <row r="20" spans="1:23" ht="14.25" customHeight="1" thickBot="1">
      <c r="A20" s="345"/>
      <c r="B20" s="346"/>
      <c r="C20" s="347"/>
      <c r="D20" s="44" t="s">
        <v>136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89">
        <v>1</v>
      </c>
      <c r="B21" s="290" t="s">
        <v>30</v>
      </c>
      <c r="C21" s="348" t="s">
        <v>31</v>
      </c>
      <c r="D21" s="349">
        <v>46</v>
      </c>
      <c r="E21" s="350">
        <v>23</v>
      </c>
      <c r="F21" s="350">
        <v>22</v>
      </c>
      <c r="G21" s="350">
        <v>12</v>
      </c>
      <c r="H21" s="350">
        <v>213</v>
      </c>
      <c r="I21" s="350">
        <v>103</v>
      </c>
      <c r="J21" s="350">
        <v>203</v>
      </c>
      <c r="K21" s="350">
        <v>89</v>
      </c>
      <c r="L21" s="350">
        <v>32</v>
      </c>
      <c r="M21" s="350">
        <v>26</v>
      </c>
      <c r="N21" s="350">
        <v>15</v>
      </c>
      <c r="O21" s="350">
        <v>8</v>
      </c>
      <c r="P21" s="350">
        <v>23</v>
      </c>
      <c r="Q21" s="350">
        <v>18</v>
      </c>
      <c r="R21" s="350">
        <v>7</v>
      </c>
      <c r="S21" s="350">
        <v>2</v>
      </c>
      <c r="T21" s="350">
        <v>45</v>
      </c>
      <c r="U21" s="350">
        <v>12</v>
      </c>
      <c r="V21" s="350">
        <v>10</v>
      </c>
      <c r="W21" s="351">
        <v>5</v>
      </c>
    </row>
    <row r="22" spans="1:23" ht="21" customHeight="1">
      <c r="A22" s="352">
        <v>2</v>
      </c>
      <c r="B22" s="353" t="s">
        <v>33</v>
      </c>
      <c r="C22" s="354" t="s">
        <v>34</v>
      </c>
      <c r="D22" s="355">
        <v>12</v>
      </c>
      <c r="E22" s="356">
        <v>5</v>
      </c>
      <c r="F22" s="356">
        <v>7</v>
      </c>
      <c r="G22" s="356">
        <v>2</v>
      </c>
      <c r="H22" s="356">
        <v>68</v>
      </c>
      <c r="I22" s="356">
        <v>38</v>
      </c>
      <c r="J22" s="356">
        <v>64</v>
      </c>
      <c r="K22" s="356">
        <v>33</v>
      </c>
      <c r="L22" s="356">
        <v>11</v>
      </c>
      <c r="M22" s="356">
        <v>7</v>
      </c>
      <c r="N22" s="356">
        <v>2</v>
      </c>
      <c r="O22" s="356">
        <v>1</v>
      </c>
      <c r="P22" s="356">
        <v>10</v>
      </c>
      <c r="Q22" s="356">
        <v>7</v>
      </c>
      <c r="R22" s="356">
        <v>2</v>
      </c>
      <c r="S22" s="356">
        <v>2</v>
      </c>
      <c r="T22" s="356">
        <v>12</v>
      </c>
      <c r="U22" s="356">
        <v>3</v>
      </c>
      <c r="V22" s="356">
        <v>2</v>
      </c>
      <c r="W22" s="357">
        <v>1</v>
      </c>
    </row>
    <row r="23" spans="1:23" ht="21" customHeight="1">
      <c r="A23" s="352">
        <v>3</v>
      </c>
      <c r="B23" s="353" t="s">
        <v>35</v>
      </c>
      <c r="C23" s="354" t="s">
        <v>36</v>
      </c>
      <c r="D23" s="355">
        <v>11</v>
      </c>
      <c r="E23" s="356">
        <v>3</v>
      </c>
      <c r="F23" s="356">
        <v>11</v>
      </c>
      <c r="G23" s="356">
        <v>5</v>
      </c>
      <c r="H23" s="356">
        <v>43</v>
      </c>
      <c r="I23" s="356">
        <v>18</v>
      </c>
      <c r="J23" s="356">
        <v>45</v>
      </c>
      <c r="K23" s="356">
        <v>16</v>
      </c>
      <c r="L23" s="356">
        <v>9</v>
      </c>
      <c r="M23" s="356">
        <v>7</v>
      </c>
      <c r="N23" s="356">
        <v>2</v>
      </c>
      <c r="O23" s="356">
        <v>1</v>
      </c>
      <c r="P23" s="356">
        <v>10</v>
      </c>
      <c r="Q23" s="356">
        <v>5</v>
      </c>
      <c r="R23" s="356">
        <v>0</v>
      </c>
      <c r="S23" s="356">
        <v>0</v>
      </c>
      <c r="T23" s="356">
        <v>11</v>
      </c>
      <c r="U23" s="356">
        <v>2</v>
      </c>
      <c r="V23" s="356">
        <v>1</v>
      </c>
      <c r="W23" s="357">
        <v>0</v>
      </c>
    </row>
    <row r="24" spans="1:23" ht="21" customHeight="1">
      <c r="A24" s="352">
        <v>4</v>
      </c>
      <c r="B24" s="353" t="s">
        <v>37</v>
      </c>
      <c r="C24" s="354" t="s">
        <v>38</v>
      </c>
      <c r="D24" s="355">
        <v>6</v>
      </c>
      <c r="E24" s="356">
        <v>3</v>
      </c>
      <c r="F24" s="356">
        <v>3</v>
      </c>
      <c r="G24" s="356">
        <v>2</v>
      </c>
      <c r="H24" s="356">
        <v>38</v>
      </c>
      <c r="I24" s="356">
        <v>16</v>
      </c>
      <c r="J24" s="356">
        <v>32</v>
      </c>
      <c r="K24" s="356">
        <v>15</v>
      </c>
      <c r="L24" s="356">
        <v>9</v>
      </c>
      <c r="M24" s="356">
        <v>3</v>
      </c>
      <c r="N24" s="356">
        <v>2</v>
      </c>
      <c r="O24" s="356">
        <v>0</v>
      </c>
      <c r="P24" s="356">
        <v>8</v>
      </c>
      <c r="Q24" s="356">
        <v>3</v>
      </c>
      <c r="R24" s="356">
        <v>1</v>
      </c>
      <c r="S24" s="356">
        <v>0</v>
      </c>
      <c r="T24" s="356">
        <v>1</v>
      </c>
      <c r="U24" s="356">
        <v>0</v>
      </c>
      <c r="V24" s="356">
        <v>1</v>
      </c>
      <c r="W24" s="357">
        <v>1</v>
      </c>
    </row>
    <row r="25" spans="1:23" ht="21" customHeight="1">
      <c r="A25" s="352">
        <v>5</v>
      </c>
      <c r="B25" s="353" t="s">
        <v>39</v>
      </c>
      <c r="C25" s="354" t="s">
        <v>40</v>
      </c>
      <c r="D25" s="355">
        <v>11</v>
      </c>
      <c r="E25" s="356">
        <v>5</v>
      </c>
      <c r="F25" s="356">
        <v>2</v>
      </c>
      <c r="G25" s="356">
        <v>1</v>
      </c>
      <c r="H25" s="356">
        <v>32</v>
      </c>
      <c r="I25" s="356">
        <v>16</v>
      </c>
      <c r="J25" s="356">
        <v>31</v>
      </c>
      <c r="K25" s="356">
        <v>14</v>
      </c>
      <c r="L25" s="356">
        <v>3</v>
      </c>
      <c r="M25" s="356">
        <v>3</v>
      </c>
      <c r="N25" s="356">
        <v>2</v>
      </c>
      <c r="O25" s="356">
        <v>0</v>
      </c>
      <c r="P25" s="356">
        <v>4</v>
      </c>
      <c r="Q25" s="356">
        <v>3</v>
      </c>
      <c r="R25" s="356">
        <v>3</v>
      </c>
      <c r="S25" s="356">
        <v>1</v>
      </c>
      <c r="T25" s="356">
        <v>6</v>
      </c>
      <c r="U25" s="356">
        <v>2</v>
      </c>
      <c r="V25" s="356">
        <v>4</v>
      </c>
      <c r="W25" s="357">
        <v>3</v>
      </c>
    </row>
    <row r="26" spans="1:23" ht="21" customHeight="1">
      <c r="A26" s="352">
        <v>6</v>
      </c>
      <c r="B26" s="353" t="s">
        <v>41</v>
      </c>
      <c r="C26" s="354" t="s">
        <v>42</v>
      </c>
      <c r="D26" s="355">
        <v>13</v>
      </c>
      <c r="E26" s="356">
        <v>4</v>
      </c>
      <c r="F26" s="356">
        <v>7</v>
      </c>
      <c r="G26" s="356">
        <v>4</v>
      </c>
      <c r="H26" s="356">
        <v>30</v>
      </c>
      <c r="I26" s="356">
        <v>12</v>
      </c>
      <c r="J26" s="356">
        <v>33</v>
      </c>
      <c r="K26" s="356">
        <v>14</v>
      </c>
      <c r="L26" s="356">
        <v>4</v>
      </c>
      <c r="M26" s="356">
        <v>2</v>
      </c>
      <c r="N26" s="356">
        <v>1</v>
      </c>
      <c r="O26" s="356">
        <v>0</v>
      </c>
      <c r="P26" s="356">
        <v>5</v>
      </c>
      <c r="Q26" s="356">
        <v>3</v>
      </c>
      <c r="R26" s="356">
        <v>0</v>
      </c>
      <c r="S26" s="356">
        <v>0</v>
      </c>
      <c r="T26" s="356">
        <v>4</v>
      </c>
      <c r="U26" s="356">
        <v>2</v>
      </c>
      <c r="V26" s="356">
        <v>2</v>
      </c>
      <c r="W26" s="357">
        <v>0</v>
      </c>
    </row>
    <row r="27" spans="1:23" ht="21" customHeight="1">
      <c r="A27" s="352">
        <v>7</v>
      </c>
      <c r="B27" s="353" t="s">
        <v>43</v>
      </c>
      <c r="C27" s="354" t="s">
        <v>44</v>
      </c>
      <c r="D27" s="355">
        <v>24</v>
      </c>
      <c r="E27" s="356">
        <v>6</v>
      </c>
      <c r="F27" s="356">
        <v>10</v>
      </c>
      <c r="G27" s="356">
        <v>2</v>
      </c>
      <c r="H27" s="356">
        <v>105</v>
      </c>
      <c r="I27" s="356">
        <v>39</v>
      </c>
      <c r="J27" s="356">
        <v>99</v>
      </c>
      <c r="K27" s="356">
        <v>29</v>
      </c>
      <c r="L27" s="356">
        <v>16</v>
      </c>
      <c r="M27" s="356">
        <v>12</v>
      </c>
      <c r="N27" s="356">
        <v>9</v>
      </c>
      <c r="O27" s="356">
        <v>5</v>
      </c>
      <c r="P27" s="356">
        <v>12</v>
      </c>
      <c r="Q27" s="356">
        <v>9</v>
      </c>
      <c r="R27" s="356">
        <v>4</v>
      </c>
      <c r="S27" s="356">
        <v>0</v>
      </c>
      <c r="T27" s="356">
        <v>19</v>
      </c>
      <c r="U27" s="356">
        <v>2</v>
      </c>
      <c r="V27" s="356">
        <v>3</v>
      </c>
      <c r="W27" s="357">
        <v>1</v>
      </c>
    </row>
    <row r="28" spans="1:23" ht="21" customHeight="1">
      <c r="A28" s="352">
        <v>8</v>
      </c>
      <c r="B28" s="353" t="s">
        <v>30</v>
      </c>
      <c r="C28" s="354" t="s">
        <v>45</v>
      </c>
      <c r="D28" s="355">
        <v>21</v>
      </c>
      <c r="E28" s="356">
        <v>5</v>
      </c>
      <c r="F28" s="356">
        <v>5</v>
      </c>
      <c r="G28" s="356">
        <v>2</v>
      </c>
      <c r="H28" s="356">
        <v>68</v>
      </c>
      <c r="I28" s="356">
        <v>31</v>
      </c>
      <c r="J28" s="356">
        <v>63</v>
      </c>
      <c r="K28" s="356">
        <v>29</v>
      </c>
      <c r="L28" s="356">
        <v>10</v>
      </c>
      <c r="M28" s="356">
        <v>4</v>
      </c>
      <c r="N28" s="356">
        <v>9</v>
      </c>
      <c r="O28" s="356">
        <v>5</v>
      </c>
      <c r="P28" s="356">
        <v>7</v>
      </c>
      <c r="Q28" s="356">
        <v>4</v>
      </c>
      <c r="R28" s="356">
        <v>0</v>
      </c>
      <c r="S28" s="356">
        <v>0</v>
      </c>
      <c r="T28" s="356">
        <v>5</v>
      </c>
      <c r="U28" s="356">
        <v>0</v>
      </c>
      <c r="V28" s="356">
        <v>2</v>
      </c>
      <c r="W28" s="357">
        <v>2</v>
      </c>
    </row>
    <row r="29" spans="1:23" ht="21" customHeight="1" thickBot="1">
      <c r="A29" s="358">
        <v>9</v>
      </c>
      <c r="B29" s="359" t="s">
        <v>46</v>
      </c>
      <c r="C29" s="360" t="s">
        <v>47</v>
      </c>
      <c r="D29" s="361">
        <v>30</v>
      </c>
      <c r="E29" s="362">
        <v>9</v>
      </c>
      <c r="F29" s="362">
        <v>6</v>
      </c>
      <c r="G29" s="362">
        <v>3</v>
      </c>
      <c r="H29" s="362">
        <v>80</v>
      </c>
      <c r="I29" s="362">
        <v>29</v>
      </c>
      <c r="J29" s="362">
        <v>77</v>
      </c>
      <c r="K29" s="362">
        <v>24</v>
      </c>
      <c r="L29" s="362">
        <v>9</v>
      </c>
      <c r="M29" s="362">
        <v>8</v>
      </c>
      <c r="N29" s="362">
        <v>4</v>
      </c>
      <c r="O29" s="362">
        <v>0</v>
      </c>
      <c r="P29" s="362">
        <v>8</v>
      </c>
      <c r="Q29" s="362">
        <v>8</v>
      </c>
      <c r="R29" s="362">
        <v>3</v>
      </c>
      <c r="S29" s="362">
        <v>0</v>
      </c>
      <c r="T29" s="362">
        <v>15</v>
      </c>
      <c r="U29" s="362">
        <v>2</v>
      </c>
      <c r="V29" s="362">
        <v>3</v>
      </c>
      <c r="W29" s="363">
        <v>2</v>
      </c>
    </row>
    <row r="30" spans="1:23" ht="21" customHeight="1" thickBot="1">
      <c r="A30" s="364" t="s">
        <v>66</v>
      </c>
      <c r="B30" s="365"/>
      <c r="C30" s="366"/>
      <c r="D30" s="367">
        <f>D21+D22+D23+D24+D25+D26+D27+D28+D29</f>
        <v>174</v>
      </c>
      <c r="E30" s="368">
        <f aca="true" t="shared" si="2" ref="E30:W30">E21+E22+E23+E24+E25+E26+E27+E28+E29</f>
        <v>63</v>
      </c>
      <c r="F30" s="368">
        <f t="shared" si="2"/>
        <v>73</v>
      </c>
      <c r="G30" s="368">
        <f t="shared" si="2"/>
        <v>33</v>
      </c>
      <c r="H30" s="368">
        <f t="shared" si="2"/>
        <v>677</v>
      </c>
      <c r="I30" s="368">
        <f t="shared" si="2"/>
        <v>302</v>
      </c>
      <c r="J30" s="368">
        <f>J21+J22+J23+J24+J25+J26+J27+J28+J29</f>
        <v>647</v>
      </c>
      <c r="K30" s="368">
        <f>K21+K22+K23+K24+K25+K26+K27+K28+K29</f>
        <v>263</v>
      </c>
      <c r="L30" s="368">
        <f t="shared" si="2"/>
        <v>103</v>
      </c>
      <c r="M30" s="368">
        <f t="shared" si="2"/>
        <v>72</v>
      </c>
      <c r="N30" s="368">
        <f t="shared" si="2"/>
        <v>46</v>
      </c>
      <c r="O30" s="368">
        <f t="shared" si="2"/>
        <v>20</v>
      </c>
      <c r="P30" s="368">
        <f t="shared" si="2"/>
        <v>87</v>
      </c>
      <c r="Q30" s="368">
        <f t="shared" si="2"/>
        <v>60</v>
      </c>
      <c r="R30" s="368">
        <f t="shared" si="2"/>
        <v>20</v>
      </c>
      <c r="S30" s="368">
        <f t="shared" si="2"/>
        <v>5</v>
      </c>
      <c r="T30" s="368">
        <f t="shared" si="2"/>
        <v>118</v>
      </c>
      <c r="U30" s="368">
        <f t="shared" si="2"/>
        <v>25</v>
      </c>
      <c r="V30" s="368">
        <f t="shared" si="2"/>
        <v>28</v>
      </c>
      <c r="W30" s="369">
        <f t="shared" si="2"/>
        <v>15</v>
      </c>
    </row>
    <row r="32" spans="6:11" ht="12.75">
      <c r="F32" s="266">
        <f>F30+H30</f>
        <v>750</v>
      </c>
      <c r="G32" s="266">
        <f>G30+I30</f>
        <v>335</v>
      </c>
      <c r="J32" s="266">
        <f>J30+L30</f>
        <v>750</v>
      </c>
      <c r="K32" s="266">
        <f>K30+M30</f>
        <v>335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3" sqref="A3:AJ6"/>
    </sheetView>
  </sheetViews>
  <sheetFormatPr defaultColWidth="9.00390625" defaultRowHeight="12.75"/>
  <cols>
    <col min="1" max="1" width="4.375" style="371" customWidth="1"/>
    <col min="2" max="2" width="13.125" style="371" customWidth="1"/>
    <col min="3" max="3" width="9.125" style="371" customWidth="1"/>
    <col min="4" max="4" width="11.75390625" style="371" customWidth="1"/>
    <col min="5" max="5" width="13.875" style="371" customWidth="1"/>
    <col min="6" max="6" width="14.00390625" style="371" customWidth="1"/>
    <col min="7" max="7" width="13.25390625" style="371" customWidth="1"/>
    <col min="8" max="14" width="12.75390625" style="371" customWidth="1"/>
    <col min="15" max="15" width="11.75390625" style="371" customWidth="1"/>
    <col min="16" max="16384" width="9.125" style="371" customWidth="1"/>
  </cols>
  <sheetData>
    <row r="1" spans="1:15" ht="19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s="266" customFormat="1" ht="40.5" customHeight="1">
      <c r="A2" s="372" t="s">
        <v>137</v>
      </c>
      <c r="B2" s="372"/>
      <c r="C2" s="372"/>
      <c r="D2" s="372"/>
      <c r="E2" s="373" t="s">
        <v>138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s="266" customFormat="1" ht="13.5" customHeight="1" thickBo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22.5" customHeight="1">
      <c r="A4" s="375" t="s">
        <v>139</v>
      </c>
      <c r="B4" s="376" t="s">
        <v>3</v>
      </c>
      <c r="C4" s="377" t="s">
        <v>140</v>
      </c>
      <c r="D4" s="378" t="s">
        <v>141</v>
      </c>
      <c r="E4" s="379" t="s">
        <v>142</v>
      </c>
      <c r="F4" s="376"/>
      <c r="G4" s="376"/>
      <c r="H4" s="376"/>
      <c r="I4" s="376"/>
      <c r="J4" s="376"/>
      <c r="K4" s="376"/>
      <c r="L4" s="376"/>
      <c r="M4" s="376"/>
      <c r="N4" s="376"/>
      <c r="O4" s="380"/>
    </row>
    <row r="5" spans="1:15" ht="26.25" customHeight="1">
      <c r="A5" s="381"/>
      <c r="B5" s="382"/>
      <c r="C5" s="383"/>
      <c r="D5" s="384"/>
      <c r="E5" s="385" t="s">
        <v>143</v>
      </c>
      <c r="F5" s="382"/>
      <c r="G5" s="382" t="s">
        <v>144</v>
      </c>
      <c r="H5" s="382" t="s">
        <v>145</v>
      </c>
      <c r="I5" s="382"/>
      <c r="J5" s="382"/>
      <c r="K5" s="382"/>
      <c r="L5" s="382"/>
      <c r="M5" s="382"/>
      <c r="N5" s="382"/>
      <c r="O5" s="386" t="s">
        <v>146</v>
      </c>
    </row>
    <row r="6" spans="1:15" ht="51.75" customHeight="1">
      <c r="A6" s="381"/>
      <c r="B6" s="382"/>
      <c r="C6" s="383"/>
      <c r="D6" s="384"/>
      <c r="E6" s="387" t="s">
        <v>147</v>
      </c>
      <c r="F6" s="388" t="s">
        <v>148</v>
      </c>
      <c r="G6" s="382"/>
      <c r="H6" s="388" t="s">
        <v>149</v>
      </c>
      <c r="I6" s="388" t="s">
        <v>150</v>
      </c>
      <c r="J6" s="388" t="s">
        <v>151</v>
      </c>
      <c r="K6" s="388" t="s">
        <v>88</v>
      </c>
      <c r="L6" s="388" t="s">
        <v>152</v>
      </c>
      <c r="M6" s="388" t="s">
        <v>153</v>
      </c>
      <c r="N6" s="388" t="s">
        <v>154</v>
      </c>
      <c r="O6" s="386"/>
    </row>
    <row r="7" spans="1:16" s="266" customFormat="1" ht="21.75" customHeight="1">
      <c r="A7" s="289">
        <v>1</v>
      </c>
      <c r="B7" s="290" t="s">
        <v>30</v>
      </c>
      <c r="C7" s="291" t="s">
        <v>31</v>
      </c>
      <c r="D7" s="389">
        <f>E7+F7+H7+I7+J7+K7+L7+M7+N7+O7</f>
        <v>42</v>
      </c>
      <c r="E7" s="390">
        <v>7</v>
      </c>
      <c r="F7" s="390">
        <v>27</v>
      </c>
      <c r="G7" s="390">
        <v>8</v>
      </c>
      <c r="H7" s="390">
        <v>0</v>
      </c>
      <c r="I7" s="390">
        <v>0</v>
      </c>
      <c r="J7" s="390">
        <v>5</v>
      </c>
      <c r="K7" s="390">
        <v>2</v>
      </c>
      <c r="L7" s="390">
        <v>1</v>
      </c>
      <c r="M7" s="391">
        <v>0</v>
      </c>
      <c r="N7" s="392">
        <v>0</v>
      </c>
      <c r="O7" s="393">
        <v>0</v>
      </c>
      <c r="P7" s="300"/>
    </row>
    <row r="8" spans="1:16" s="266" customFormat="1" ht="21.75" customHeight="1">
      <c r="A8" s="301">
        <v>2</v>
      </c>
      <c r="B8" s="302" t="s">
        <v>33</v>
      </c>
      <c r="C8" s="303" t="s">
        <v>34</v>
      </c>
      <c r="D8" s="389">
        <f aca="true" t="shared" si="0" ref="D8:D16">E8+F8+H8+I8+J8+K8+L8+M8+N8+O8</f>
        <v>2</v>
      </c>
      <c r="E8" s="394">
        <v>0</v>
      </c>
      <c r="F8" s="307">
        <v>1</v>
      </c>
      <c r="G8" s="307">
        <v>1</v>
      </c>
      <c r="H8" s="307">
        <v>0</v>
      </c>
      <c r="I8" s="307">
        <v>0</v>
      </c>
      <c r="J8" s="307">
        <v>1</v>
      </c>
      <c r="K8" s="307">
        <v>0</v>
      </c>
      <c r="L8" s="307">
        <v>0</v>
      </c>
      <c r="M8" s="308">
        <v>0</v>
      </c>
      <c r="N8" s="395">
        <v>0</v>
      </c>
      <c r="O8" s="396">
        <v>0</v>
      </c>
      <c r="P8" s="300"/>
    </row>
    <row r="9" spans="1:16" s="266" customFormat="1" ht="21.75" customHeight="1">
      <c r="A9" s="301">
        <v>3</v>
      </c>
      <c r="B9" s="302" t="s">
        <v>35</v>
      </c>
      <c r="C9" s="303" t="s">
        <v>36</v>
      </c>
      <c r="D9" s="389">
        <f t="shared" si="0"/>
        <v>3</v>
      </c>
      <c r="E9" s="394">
        <v>3</v>
      </c>
      <c r="F9" s="307">
        <v>0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8">
        <v>0</v>
      </c>
      <c r="N9" s="395">
        <v>0</v>
      </c>
      <c r="O9" s="396">
        <v>0</v>
      </c>
      <c r="P9" s="300"/>
    </row>
    <row r="10" spans="1:16" s="266" customFormat="1" ht="21.75" customHeight="1">
      <c r="A10" s="301">
        <v>4</v>
      </c>
      <c r="B10" s="302" t="s">
        <v>37</v>
      </c>
      <c r="C10" s="303" t="s">
        <v>38</v>
      </c>
      <c r="D10" s="389">
        <f t="shared" si="0"/>
        <v>3</v>
      </c>
      <c r="E10" s="394">
        <v>0</v>
      </c>
      <c r="F10" s="307">
        <v>2</v>
      </c>
      <c r="G10" s="307">
        <v>1</v>
      </c>
      <c r="H10" s="307">
        <v>0</v>
      </c>
      <c r="I10" s="307">
        <v>0</v>
      </c>
      <c r="J10" s="307">
        <v>1</v>
      </c>
      <c r="K10" s="307">
        <v>0</v>
      </c>
      <c r="L10" s="307">
        <v>0</v>
      </c>
      <c r="M10" s="308">
        <v>0</v>
      </c>
      <c r="N10" s="395">
        <v>0</v>
      </c>
      <c r="O10" s="396">
        <v>0</v>
      </c>
      <c r="P10" s="300"/>
    </row>
    <row r="11" spans="1:16" s="266" customFormat="1" ht="21.75" customHeight="1">
      <c r="A11" s="301">
        <v>5</v>
      </c>
      <c r="B11" s="302" t="s">
        <v>39</v>
      </c>
      <c r="C11" s="303" t="s">
        <v>40</v>
      </c>
      <c r="D11" s="389">
        <f t="shared" si="0"/>
        <v>5</v>
      </c>
      <c r="E11" s="394">
        <v>3</v>
      </c>
      <c r="F11" s="307">
        <v>1</v>
      </c>
      <c r="G11" s="307">
        <v>1</v>
      </c>
      <c r="H11" s="307">
        <v>0</v>
      </c>
      <c r="I11" s="307">
        <v>0</v>
      </c>
      <c r="J11" s="307">
        <v>1</v>
      </c>
      <c r="K11" s="307">
        <v>0</v>
      </c>
      <c r="L11" s="307">
        <v>0</v>
      </c>
      <c r="M11" s="308">
        <v>0</v>
      </c>
      <c r="N11" s="395">
        <v>0</v>
      </c>
      <c r="O11" s="396">
        <v>0</v>
      </c>
      <c r="P11" s="300"/>
    </row>
    <row r="12" spans="1:16" s="266" customFormat="1" ht="21.75" customHeight="1">
      <c r="A12" s="301">
        <v>6</v>
      </c>
      <c r="B12" s="302" t="s">
        <v>41</v>
      </c>
      <c r="C12" s="303" t="s">
        <v>42</v>
      </c>
      <c r="D12" s="389">
        <f t="shared" si="0"/>
        <v>2</v>
      </c>
      <c r="E12" s="394">
        <v>0</v>
      </c>
      <c r="F12" s="307">
        <v>1</v>
      </c>
      <c r="G12" s="307">
        <v>1</v>
      </c>
      <c r="H12" s="307">
        <v>0</v>
      </c>
      <c r="I12" s="307">
        <v>0</v>
      </c>
      <c r="J12" s="307">
        <v>1</v>
      </c>
      <c r="K12" s="307">
        <v>0</v>
      </c>
      <c r="L12" s="307">
        <v>0</v>
      </c>
      <c r="M12" s="308">
        <v>0</v>
      </c>
      <c r="N12" s="395">
        <v>0</v>
      </c>
      <c r="O12" s="396">
        <v>0</v>
      </c>
      <c r="P12" s="300"/>
    </row>
    <row r="13" spans="1:16" s="266" customFormat="1" ht="21.75" customHeight="1">
      <c r="A13" s="301">
        <v>7</v>
      </c>
      <c r="B13" s="302" t="s">
        <v>43</v>
      </c>
      <c r="C13" s="303" t="s">
        <v>44</v>
      </c>
      <c r="D13" s="389">
        <f t="shared" si="0"/>
        <v>8</v>
      </c>
      <c r="E13" s="394">
        <v>1</v>
      </c>
      <c r="F13" s="307">
        <v>1</v>
      </c>
      <c r="G13" s="307">
        <v>6</v>
      </c>
      <c r="H13" s="307">
        <v>0</v>
      </c>
      <c r="I13" s="307">
        <v>0</v>
      </c>
      <c r="J13" s="307">
        <v>6</v>
      </c>
      <c r="K13" s="307">
        <v>0</v>
      </c>
      <c r="L13" s="307">
        <v>0</v>
      </c>
      <c r="M13" s="308">
        <v>0</v>
      </c>
      <c r="N13" s="395">
        <v>0</v>
      </c>
      <c r="O13" s="396">
        <v>0</v>
      </c>
      <c r="P13" s="300"/>
    </row>
    <row r="14" spans="1:16" s="266" customFormat="1" ht="21.75" customHeight="1">
      <c r="A14" s="301">
        <v>8</v>
      </c>
      <c r="B14" s="302" t="s">
        <v>30</v>
      </c>
      <c r="C14" s="303" t="s">
        <v>45</v>
      </c>
      <c r="D14" s="389">
        <f t="shared" si="0"/>
        <v>2</v>
      </c>
      <c r="E14" s="394">
        <v>0</v>
      </c>
      <c r="F14" s="307">
        <v>0</v>
      </c>
      <c r="G14" s="307">
        <v>2</v>
      </c>
      <c r="H14" s="307">
        <v>0</v>
      </c>
      <c r="I14" s="307">
        <v>0</v>
      </c>
      <c r="J14" s="307">
        <v>2</v>
      </c>
      <c r="K14" s="307">
        <v>0</v>
      </c>
      <c r="L14" s="307">
        <v>0</v>
      </c>
      <c r="M14" s="308">
        <v>0</v>
      </c>
      <c r="N14" s="395">
        <v>0</v>
      </c>
      <c r="O14" s="396">
        <v>0</v>
      </c>
      <c r="P14" s="300"/>
    </row>
    <row r="15" spans="1:16" s="266" customFormat="1" ht="21.75" customHeight="1">
      <c r="A15" s="301">
        <v>9</v>
      </c>
      <c r="B15" s="302" t="s">
        <v>46</v>
      </c>
      <c r="C15" s="303" t="s">
        <v>47</v>
      </c>
      <c r="D15" s="389">
        <f t="shared" si="0"/>
        <v>1</v>
      </c>
      <c r="E15" s="394">
        <v>0</v>
      </c>
      <c r="F15" s="307">
        <v>0</v>
      </c>
      <c r="G15" s="307">
        <v>1</v>
      </c>
      <c r="H15" s="307">
        <v>0</v>
      </c>
      <c r="I15" s="307">
        <v>0</v>
      </c>
      <c r="J15" s="307">
        <v>1</v>
      </c>
      <c r="K15" s="307">
        <v>0</v>
      </c>
      <c r="L15" s="307">
        <v>0</v>
      </c>
      <c r="M15" s="308">
        <v>0</v>
      </c>
      <c r="N15" s="395">
        <v>0</v>
      </c>
      <c r="O15" s="396">
        <v>0</v>
      </c>
      <c r="P15" s="300"/>
    </row>
    <row r="16" spans="1:16" s="266" customFormat="1" ht="26.25" customHeight="1" thickBot="1">
      <c r="A16" s="289">
        <v>10</v>
      </c>
      <c r="B16" s="290" t="s">
        <v>155</v>
      </c>
      <c r="C16" s="397" t="s">
        <v>156</v>
      </c>
      <c r="D16" s="389">
        <f t="shared" si="0"/>
        <v>0</v>
      </c>
      <c r="E16" s="398">
        <v>0</v>
      </c>
      <c r="F16" s="390">
        <v>0</v>
      </c>
      <c r="G16" s="390">
        <v>0</v>
      </c>
      <c r="H16" s="390">
        <v>0</v>
      </c>
      <c r="I16" s="390">
        <v>0</v>
      </c>
      <c r="J16" s="390">
        <v>0</v>
      </c>
      <c r="K16" s="390">
        <v>0</v>
      </c>
      <c r="L16" s="390">
        <v>0</v>
      </c>
      <c r="M16" s="391">
        <v>0</v>
      </c>
      <c r="N16" s="392">
        <v>0</v>
      </c>
      <c r="O16" s="393">
        <v>0</v>
      </c>
      <c r="P16" s="300"/>
    </row>
    <row r="17" spans="1:15" ht="25.5" customHeight="1" thickBot="1">
      <c r="A17" s="399" t="s">
        <v>124</v>
      </c>
      <c r="B17" s="157"/>
      <c r="C17" s="157"/>
      <c r="D17" s="400">
        <f>D7+D8+D9+D10+D11+D12+D13+D14+D15+D16</f>
        <v>68</v>
      </c>
      <c r="E17" s="400">
        <f aca="true" t="shared" si="1" ref="E17:O17">E7+E8+E9+E10+E11+E12+E13+E14+E15+E16</f>
        <v>14</v>
      </c>
      <c r="F17" s="400">
        <f t="shared" si="1"/>
        <v>33</v>
      </c>
      <c r="G17" s="400">
        <f t="shared" si="1"/>
        <v>21</v>
      </c>
      <c r="H17" s="400">
        <f t="shared" si="1"/>
        <v>0</v>
      </c>
      <c r="I17" s="400">
        <f t="shared" si="1"/>
        <v>0</v>
      </c>
      <c r="J17" s="400">
        <f t="shared" si="1"/>
        <v>18</v>
      </c>
      <c r="K17" s="400">
        <f t="shared" si="1"/>
        <v>2</v>
      </c>
      <c r="L17" s="400">
        <f t="shared" si="1"/>
        <v>1</v>
      </c>
      <c r="M17" s="400">
        <f t="shared" si="1"/>
        <v>0</v>
      </c>
      <c r="N17" s="400">
        <f t="shared" si="1"/>
        <v>0</v>
      </c>
      <c r="O17" s="400">
        <f t="shared" si="1"/>
        <v>0</v>
      </c>
    </row>
    <row r="18" ht="18.75" customHeight="1"/>
    <row r="19" ht="18.75" customHeight="1"/>
    <row r="20" ht="18.75" customHeight="1"/>
    <row r="21" ht="18.75" customHeight="1">
      <c r="R21" s="371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2012-01-27T11:32:20Z</dcterms:created>
  <dcterms:modified xsi:type="dcterms:W3CDTF">2012-01-27T11:32:39Z</dcterms:modified>
  <cp:category/>
  <cp:version/>
  <cp:contentType/>
  <cp:contentStatus/>
</cp:coreProperties>
</file>