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1105" windowHeight="9660" activeTab="3"/>
  </bookViews>
  <sheets>
    <sheet name="ogolne5" sheetId="1" r:id="rId1"/>
    <sheet name="wiek,wyk,czas,staz5" sheetId="2" r:id="rId2"/>
    <sheet name="wyrejestrowani5" sheetId="3" r:id="rId3"/>
    <sheet name="zarejestrowani5" sheetId="4" r:id="rId4"/>
    <sheet name="oferty5" sheetId="5" r:id="rId5"/>
  </sheets>
  <definedNames>
    <definedName name="_xlnm.Print_Area" localSheetId="4">'oferty5'!$A$1:$O$21</definedName>
    <definedName name="_xlnm.Print_Area" localSheetId="1">'wiek,wyk,czas,staz5'!$A$1:$AE$29</definedName>
    <definedName name="_xlnm.Print_Area" localSheetId="3">'zarejestrowani5'!$A$1:$AA$30</definedName>
  </definedNames>
  <calcPr fullCalcOnLoad="1"/>
</workbook>
</file>

<file path=xl/sharedStrings.xml><?xml version="1.0" encoding="utf-8"?>
<sst xmlns="http://schemas.openxmlformats.org/spreadsheetml/2006/main" count="566" uniqueCount="175">
  <si>
    <t/>
  </si>
  <si>
    <t>Powiatowy Urząd Pracy 
w Turku</t>
  </si>
  <si>
    <t>SYTUACJA BEZROBOCIA W POWIECIE TURECKIM STAN NA 31 MAJ 2011 R.</t>
  </si>
  <si>
    <t xml:space="preserve">Nazwa gminy </t>
  </si>
  <si>
    <t xml:space="preserve">kod gminy </t>
  </si>
  <si>
    <t>Liczba mieszkańców dane telefoniczne</t>
  </si>
  <si>
    <t>Wzrost/ /spadek bezrobo-tnych do pop. m-ca</t>
  </si>
  <si>
    <t>Stan na koniec poprzedniego okresu sprawozdawczego</t>
  </si>
  <si>
    <t>Na koniec okresu sprawozdawczego</t>
  </si>
  <si>
    <t xml:space="preserve">Wybrane kategorie bezrobotnych </t>
  </si>
  <si>
    <t xml:space="preserve">Lp. </t>
  </si>
  <si>
    <t xml:space="preserve">Długotrwale bezrobotne </t>
  </si>
  <si>
    <t xml:space="preserve">Bez wykształcenia 
średniego </t>
  </si>
  <si>
    <t xml:space="preserve">Bez doświadczenia </t>
  </si>
  <si>
    <t xml:space="preserve">Bez kwalifikacji </t>
  </si>
  <si>
    <t xml:space="preserve">Niepełno-sprawni </t>
  </si>
  <si>
    <t xml:space="preserve">Powyżej 50 r.ż. </t>
  </si>
  <si>
    <t xml:space="preserve">Do 25 lat </t>
  </si>
  <si>
    <t xml:space="preserve">Po urodzeniu dziecka </t>
  </si>
  <si>
    <t xml:space="preserve">Po zakładzie karnym </t>
  </si>
  <si>
    <t xml:space="preserve">Samotnie wychowujący </t>
  </si>
  <si>
    <t>Z prawem do zasiłku</t>
  </si>
  <si>
    <t>Ze wsi</t>
  </si>
  <si>
    <t>bieżący miesiąc</t>
  </si>
  <si>
    <t>wzrost/spadek</t>
  </si>
  <si>
    <t>poprzedni</t>
  </si>
  <si>
    <t>Liczba</t>
  </si>
  <si>
    <t>%</t>
  </si>
  <si>
    <t>ogółem</t>
  </si>
  <si>
    <t>kobiety</t>
  </si>
  <si>
    <t>Turek</t>
  </si>
  <si>
    <t>302701</t>
  </si>
  <si>
    <t>x</t>
  </si>
  <si>
    <t>Brudzew</t>
  </si>
  <si>
    <t>302702</t>
  </si>
  <si>
    <t>X</t>
  </si>
  <si>
    <t>Dobra</t>
  </si>
  <si>
    <t>302703</t>
  </si>
  <si>
    <t>Kawęczyn</t>
  </si>
  <si>
    <t>302704</t>
  </si>
  <si>
    <t>Malanów</t>
  </si>
  <si>
    <t>302705</t>
  </si>
  <si>
    <t>Przykona</t>
  </si>
  <si>
    <t>302706</t>
  </si>
  <si>
    <t>Tuliszków</t>
  </si>
  <si>
    <t>302707</t>
  </si>
  <si>
    <t>302708</t>
  </si>
  <si>
    <t>Władysławów</t>
  </si>
  <si>
    <t>302709</t>
  </si>
  <si>
    <t>Ogółem Powiat</t>
  </si>
  <si>
    <t xml:space="preserve">Powiatowy Urząd Pracy 
w Turku 
</t>
  </si>
  <si>
    <t>Osoby Bezrobotne wg. gmin z wyszczególnieniem wg wieku, wykształcenia, stażu 
i czasu pozostawania bez pracy na koniec wybranego okresu sprawozdawczego stan na 31 maj 2011 roku</t>
  </si>
  <si>
    <t xml:space="preserve">
RAZEM
</t>
  </si>
  <si>
    <t xml:space="preserve">W wieku </t>
  </si>
  <si>
    <t xml:space="preserve">Z wykształceniem </t>
  </si>
  <si>
    <t xml:space="preserve">18 - 24 </t>
  </si>
  <si>
    <t xml:space="preserve">25 - 34 </t>
  </si>
  <si>
    <t xml:space="preserve">35 - 44 </t>
  </si>
  <si>
    <t xml:space="preserve">45 - 54 </t>
  </si>
  <si>
    <t xml:space="preserve">55 - 59 </t>
  </si>
  <si>
    <t xml:space="preserve">60 - 64 </t>
  </si>
  <si>
    <t xml:space="preserve">wyższym </t>
  </si>
  <si>
    <t xml:space="preserve">średnim 
zawodowym </t>
  </si>
  <si>
    <t xml:space="preserve">średnim 
ogólno-
kształcącym </t>
  </si>
  <si>
    <t xml:space="preserve">zasadniczym
 zawodowym </t>
  </si>
  <si>
    <t xml:space="preserve">Podstawowym </t>
  </si>
  <si>
    <t>OGÓŁEM</t>
  </si>
  <si>
    <t>RAZEM</t>
  </si>
  <si>
    <t xml:space="preserve">Stażu Pracy </t>
  </si>
  <si>
    <t xml:space="preserve">Czasu pozostawania bez pracy w m-ca </t>
  </si>
  <si>
    <t xml:space="preserve">do 1 roku </t>
  </si>
  <si>
    <t xml:space="preserve">1 - 5 </t>
  </si>
  <si>
    <t xml:space="preserve">5 - 10 </t>
  </si>
  <si>
    <t xml:space="preserve">10 - 20 </t>
  </si>
  <si>
    <t>20 - 30</t>
  </si>
  <si>
    <t xml:space="preserve">30 lat i więcej </t>
  </si>
  <si>
    <t xml:space="preserve">bez stażu </t>
  </si>
  <si>
    <t xml:space="preserve">do 1 </t>
  </si>
  <si>
    <t>1 - 3</t>
  </si>
  <si>
    <t>3 - 6</t>
  </si>
  <si>
    <t>6 - 12</t>
  </si>
  <si>
    <t xml:space="preserve">12-24 </t>
  </si>
  <si>
    <t xml:space="preserve">pow. 24 </t>
  </si>
  <si>
    <t>Wyrejestrowani w okresie w sprawozdawczym od 01 - 31 maj 2011 roku</t>
  </si>
  <si>
    <t>Gmina</t>
  </si>
  <si>
    <t>Bezrobotni
wyrejestrowani</t>
  </si>
  <si>
    <t>Podjęli pracę</t>
  </si>
  <si>
    <t>w tym:</t>
  </si>
  <si>
    <t>szkolenie</t>
  </si>
  <si>
    <t>staż</t>
  </si>
  <si>
    <t>przygotowanie zawodowe</t>
  </si>
  <si>
    <t>prace społecznie użyteczne</t>
  </si>
  <si>
    <t>rozpoczęcie realizacji indywidualnego programu</t>
  </si>
  <si>
    <t>Odmowa bez uzasadnionej przyczyny przyjęcia propozycji zatrudnienia</t>
  </si>
  <si>
    <t>niepotwierdze-nie gotowości</t>
  </si>
  <si>
    <t>Dobrowolna rezygnacja</t>
  </si>
  <si>
    <t>Podjęcie nauki</t>
  </si>
  <si>
    <t>Ukończenie 60/65</t>
  </si>
  <si>
    <t>nabycie praw emerytalnych</t>
  </si>
  <si>
    <t>nabycie praw do świadczenia</t>
  </si>
  <si>
    <t>innych</t>
  </si>
  <si>
    <t>niesubsydio-wanej</t>
  </si>
  <si>
    <t>w tym pracy sezonowe</t>
  </si>
  <si>
    <t>subsydiowanych</t>
  </si>
  <si>
    <t>interwencyjną</t>
  </si>
  <si>
    <t>publiczną</t>
  </si>
  <si>
    <t>jednorazowe środki na dział.</t>
  </si>
  <si>
    <t>w ramach ref. kosztów zatr.</t>
  </si>
  <si>
    <t>inne</t>
  </si>
  <si>
    <t>m.Turek</t>
  </si>
  <si>
    <t>gm. Turek</t>
  </si>
  <si>
    <t>Osoby Bezrobotne wg. gmin zarejestrowane w okresie sprawozdawczym od 01 - 31 maj 2011 roku</t>
  </si>
  <si>
    <t xml:space="preserve">
</t>
  </si>
  <si>
    <t>Wyszczególnienie</t>
  </si>
  <si>
    <t>365 dni w ostatnich 180
(nowy zasiłek)</t>
  </si>
  <si>
    <t>Po działalności gospodarczej</t>
  </si>
  <si>
    <t xml:space="preserve">Po utracie świadczeń ZUS </t>
  </si>
  <si>
    <t xml:space="preserve">Powracający z prac interwencyjnych </t>
  </si>
  <si>
    <t xml:space="preserve">Powracający z robót publicznych </t>
  </si>
  <si>
    <t xml:space="preserve">Po stażu </t>
  </si>
  <si>
    <t xml:space="preserve">Po przygotowaniu zawodowym, </t>
  </si>
  <si>
    <t xml:space="preserve">Po szkoleniu </t>
  </si>
  <si>
    <t xml:space="preserve">Po pracach społ. użytecznych </t>
  </si>
  <si>
    <t xml:space="preserve">po RKS </t>
  </si>
  <si>
    <t>bez zasiłku</t>
  </si>
  <si>
    <t xml:space="preserve">RAZEM </t>
  </si>
  <si>
    <t>Wybrane kategorie z ogółu zarejestrowanych</t>
  </si>
  <si>
    <t xml:space="preserve">Z zasiłkiem </t>
  </si>
  <si>
    <t>Po raz pierwszy</t>
  </si>
  <si>
    <t xml:space="preserve">Po raz kolejny </t>
  </si>
  <si>
    <t xml:space="preserve">poprzednio pracujący </t>
  </si>
  <si>
    <t xml:space="preserve">nie pracujący </t>
  </si>
  <si>
    <t xml:space="preserve">zwolnienie z przyczyn zakładu pracy </t>
  </si>
  <si>
    <t xml:space="preserve">do 12 mcy od ukoń. szkoł. </t>
  </si>
  <si>
    <t xml:space="preserve">po pracy zagranicą </t>
  </si>
  <si>
    <t>po niesta-wiennictwie</t>
  </si>
  <si>
    <t>niepełno-sprawni</t>
  </si>
  <si>
    <t xml:space="preserve">Ogółem </t>
  </si>
  <si>
    <t xml:space="preserve">Powiatowy Urząd Pracy 
w Turku </t>
  </si>
  <si>
    <t>Oferty pracy wg. gmin zgłoszone w okresie sprawozdawczym od 01 - 31 maj 2011 roku</t>
  </si>
  <si>
    <t>Lp.</t>
  </si>
  <si>
    <t>kod gminy</t>
  </si>
  <si>
    <t>Oferty pracy ogółem</t>
  </si>
  <si>
    <t xml:space="preserve">z tego </t>
  </si>
  <si>
    <t xml:space="preserve">Niesubsydiowanej </t>
  </si>
  <si>
    <t>Subsydiowanej ogółem</t>
  </si>
  <si>
    <t>z tego</t>
  </si>
  <si>
    <t>Inne</t>
  </si>
  <si>
    <t>Oferta pracy stałej pozyskana przez Urząd</t>
  </si>
  <si>
    <t>Oferta pracy stałej zgłoszona przez pracodawcę</t>
  </si>
  <si>
    <t xml:space="preserve">prac inter-wencyjnych </t>
  </si>
  <si>
    <t xml:space="preserve">robót publicznych </t>
  </si>
  <si>
    <t xml:space="preserve">podjęcie w ramach refundacji </t>
  </si>
  <si>
    <t xml:space="preserve">Przygotowanie zawodowe </t>
  </si>
  <si>
    <t>Prace społecznie użyteczne</t>
  </si>
  <si>
    <t>Kontrakt socjalny</t>
  </si>
  <si>
    <t>29</t>
  </si>
  <si>
    <t>44</t>
  </si>
  <si>
    <t>28</t>
  </si>
  <si>
    <t>0</t>
  </si>
  <si>
    <t>15</t>
  </si>
  <si>
    <t>9</t>
  </si>
  <si>
    <t>2</t>
  </si>
  <si>
    <t>1</t>
  </si>
  <si>
    <t>20</t>
  </si>
  <si>
    <t>10</t>
  </si>
  <si>
    <t>5</t>
  </si>
  <si>
    <t>7</t>
  </si>
  <si>
    <t>6</t>
  </si>
  <si>
    <t>3</t>
  </si>
  <si>
    <t>4</t>
  </si>
  <si>
    <t>18</t>
  </si>
  <si>
    <t>14</t>
  </si>
  <si>
    <t>Z poza obszaru działania PUP</t>
  </si>
  <si>
    <t>000000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</si>
</sst>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6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10"/>
      <color indexed="8"/>
      <name val="Arial"/>
      <family val="2"/>
    </font>
    <font>
      <b/>
      <sz val="11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sansserif"/>
      <family val="0"/>
    </font>
    <font>
      <b/>
      <sz val="8"/>
      <color indexed="8"/>
      <name val="sansserif"/>
      <family val="0"/>
    </font>
    <font>
      <b/>
      <sz val="14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"/>
      <family val="2"/>
    </font>
    <font>
      <b/>
      <sz val="18"/>
      <name val="Arial CE"/>
      <family val="0"/>
    </font>
    <font>
      <sz val="11"/>
      <name val="Arial CE"/>
      <family val="2"/>
    </font>
    <font>
      <sz val="10"/>
      <color indexed="8"/>
      <name val="sansserif"/>
      <family val="0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23"/>
      <name val="Arial"/>
      <family val="2"/>
    </font>
    <font>
      <b/>
      <sz val="11"/>
      <color indexed="10"/>
      <name val="Arial CE"/>
      <family val="2"/>
    </font>
    <font>
      <b/>
      <sz val="9"/>
      <color indexed="23"/>
      <name val="Arial CE"/>
      <family val="2"/>
    </font>
    <font>
      <b/>
      <sz val="10"/>
      <color indexed="10"/>
      <name val="Arial"/>
      <family val="2"/>
    </font>
    <font>
      <sz val="8"/>
      <color indexed="55"/>
      <name val="Arial CE"/>
      <family val="2"/>
    </font>
    <font>
      <b/>
      <sz val="9"/>
      <color indexed="23"/>
      <name val="sansserif"/>
      <family val="0"/>
    </font>
    <font>
      <sz val="9"/>
      <color indexed="55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0" tint="-0.4999699890613556"/>
      <name val="Arial"/>
      <family val="2"/>
    </font>
    <font>
      <b/>
      <sz val="11"/>
      <color rgb="FFFF0000"/>
      <name val="Arial CE"/>
      <family val="2"/>
    </font>
    <font>
      <b/>
      <sz val="9"/>
      <color theme="0" tint="-0.4999699890613556"/>
      <name val="Arial CE"/>
      <family val="2"/>
    </font>
    <font>
      <b/>
      <sz val="10"/>
      <color rgb="FFFF0000"/>
      <name val="Arial"/>
      <family val="2"/>
    </font>
    <font>
      <sz val="8"/>
      <color theme="0" tint="-0.3499799966812134"/>
      <name val="Arial CE"/>
      <family val="2"/>
    </font>
    <font>
      <b/>
      <sz val="9"/>
      <color theme="0" tint="-0.4999699890613556"/>
      <name val="sansserif"/>
      <family val="0"/>
    </font>
    <font>
      <sz val="9"/>
      <color theme="0" tint="-0.3499799966812134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/>
      <right style="thin">
        <color indexed="8"/>
      </right>
      <top/>
      <bottom/>
    </border>
    <border>
      <left style="thin"/>
      <right style="thin">
        <color indexed="8"/>
      </right>
      <top style="medium"/>
      <bottom/>
    </border>
    <border>
      <left style="medium"/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/>
      <right style="thin">
        <color indexed="8"/>
      </right>
      <top style="hair"/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/>
      <top/>
      <bottom style="thin"/>
    </border>
    <border>
      <left style="thin"/>
      <right style="thin">
        <color indexed="8"/>
      </right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/>
      <bottom style="medium"/>
    </border>
    <border>
      <left/>
      <right/>
      <top/>
      <bottom style="medium"/>
    </border>
    <border>
      <left style="thin">
        <color indexed="8"/>
      </left>
      <right style="medium"/>
      <top/>
      <bottom/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medium"/>
      <top style="hair">
        <color indexed="8"/>
      </top>
      <bottom style="hair">
        <color indexed="8"/>
      </bottom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/>
      <top/>
      <bottom/>
    </border>
    <border>
      <left style="medium"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hair"/>
    </border>
    <border>
      <left/>
      <right style="thin"/>
      <top style="hair"/>
      <bottom style="hair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/>
      <top style="thin"/>
      <bottom style="medium"/>
    </border>
    <border>
      <left style="thin">
        <color indexed="8"/>
      </left>
      <right/>
      <top/>
      <bottom/>
    </border>
    <border>
      <left style="medium"/>
      <right style="thin"/>
      <top/>
      <bottom style="hair"/>
    </border>
    <border>
      <left/>
      <right style="thin">
        <color indexed="8"/>
      </right>
      <top style="medium"/>
      <bottom/>
    </border>
    <border>
      <left/>
      <right style="thin">
        <color indexed="8"/>
      </right>
      <top style="medium"/>
      <bottom style="hair"/>
    </border>
    <border>
      <left/>
      <right style="medium"/>
      <top style="medium"/>
      <bottom style="hair"/>
    </border>
    <border>
      <left style="thin">
        <color indexed="8"/>
      </left>
      <right/>
      <top style="hair"/>
      <bottom style="hair"/>
    </border>
    <border>
      <left style="thin"/>
      <right style="medium"/>
      <top style="hair"/>
      <bottom style="hair"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hair"/>
      <bottom/>
    </border>
    <border>
      <left style="thin"/>
      <right style="medium"/>
      <top style="hair"/>
      <bottom/>
    </border>
    <border>
      <left style="thin"/>
      <right style="medium"/>
      <top style="thin">
        <color indexed="8"/>
      </top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8"/>
      </left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 style="thin">
        <color indexed="8"/>
      </bottom>
    </border>
    <border>
      <left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8"/>
      </left>
      <right/>
      <top style="medium"/>
      <bottom style="medium"/>
    </border>
    <border>
      <left style="thin"/>
      <right/>
      <top style="thin"/>
      <bottom style="thin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66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6" fillId="27" borderId="1" applyNumberFormat="0" applyAlignment="0" applyProtection="0"/>
    <xf numFmtId="9" fontId="45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31" borderId="9" applyNumberFormat="0" applyFont="0" applyAlignment="0" applyProtection="0"/>
    <xf numFmtId="0" fontId="45" fillId="31" borderId="9" applyNumberFormat="0" applyFont="0" applyAlignment="0" applyProtection="0"/>
    <xf numFmtId="44" fontId="45" fillId="0" borderId="0" applyFont="0" applyFill="0" applyBorder="0" applyAlignment="0" applyProtection="0"/>
    <xf numFmtId="42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3" fillId="33" borderId="0" xfId="51" applyFont="1" applyFill="1" applyBorder="1" applyAlignment="1">
      <alignment horizontal="center" vertical="center" wrapText="1"/>
      <protection/>
    </xf>
    <xf numFmtId="0" fontId="2" fillId="0" borderId="0" xfId="51">
      <alignment/>
      <protection/>
    </xf>
    <xf numFmtId="0" fontId="3" fillId="34" borderId="10" xfId="51" applyFont="1" applyFill="1" applyBorder="1" applyAlignment="1">
      <alignment horizontal="left" vertical="center" wrapText="1"/>
      <protection/>
    </xf>
    <xf numFmtId="0" fontId="3" fillId="34" borderId="11" xfId="51" applyFont="1" applyFill="1" applyBorder="1" applyAlignment="1">
      <alignment horizontal="left" vertical="center" wrapText="1"/>
      <protection/>
    </xf>
    <xf numFmtId="0" fontId="3" fillId="34" borderId="11" xfId="51" applyFont="1" applyFill="1" applyBorder="1" applyAlignment="1">
      <alignment horizontal="center" vertical="center" wrapText="1"/>
      <protection/>
    </xf>
    <xf numFmtId="0" fontId="3" fillId="34" borderId="12" xfId="51" applyFont="1" applyFill="1" applyBorder="1" applyAlignment="1">
      <alignment horizontal="center" wrapText="1"/>
      <protection/>
    </xf>
    <xf numFmtId="0" fontId="3" fillId="34" borderId="13" xfId="51" applyFont="1" applyFill="1" applyBorder="1" applyAlignment="1">
      <alignment horizontal="center" vertical="center" wrapText="1"/>
      <protection/>
    </xf>
    <xf numFmtId="0" fontId="3" fillId="34" borderId="14" xfId="51" applyFont="1" applyFill="1" applyBorder="1" applyAlignment="1">
      <alignment horizontal="center" vertical="center" wrapText="1"/>
      <protection/>
    </xf>
    <xf numFmtId="0" fontId="62" fillId="34" borderId="14" xfId="51" applyFont="1" applyFill="1" applyBorder="1" applyAlignment="1">
      <alignment horizontal="center" vertical="center" wrapText="1"/>
      <protection/>
    </xf>
    <xf numFmtId="0" fontId="7" fillId="34" borderId="14" xfId="51" applyFont="1" applyFill="1" applyBorder="1" applyAlignment="1">
      <alignment horizontal="center" vertical="center" wrapText="1"/>
      <protection/>
    </xf>
    <xf numFmtId="0" fontId="8" fillId="34" borderId="15" xfId="51" applyFont="1" applyFill="1" applyBorder="1" applyAlignment="1">
      <alignment horizontal="center" vertical="center" wrapText="1"/>
      <protection/>
    </xf>
    <xf numFmtId="0" fontId="8" fillId="34" borderId="16" xfId="51" applyFont="1" applyFill="1" applyBorder="1" applyAlignment="1">
      <alignment horizontal="center" vertical="center" wrapText="1"/>
      <protection/>
    </xf>
    <xf numFmtId="0" fontId="8" fillId="34" borderId="17" xfId="51" applyFont="1" applyFill="1" applyBorder="1" applyAlignment="1">
      <alignment horizontal="center" vertical="center" wrapText="1"/>
      <protection/>
    </xf>
    <xf numFmtId="0" fontId="8" fillId="34" borderId="18" xfId="51" applyFont="1" applyFill="1" applyBorder="1" applyAlignment="1">
      <alignment horizontal="center" vertical="center" wrapText="1"/>
      <protection/>
    </xf>
    <xf numFmtId="0" fontId="8" fillId="34" borderId="19" xfId="51" applyFont="1" applyFill="1" applyBorder="1" applyAlignment="1">
      <alignment horizontal="center" vertical="center" wrapText="1"/>
      <protection/>
    </xf>
    <xf numFmtId="0" fontId="8" fillId="34" borderId="20" xfId="51" applyFont="1" applyFill="1" applyBorder="1" applyAlignment="1">
      <alignment horizontal="center" vertical="center" wrapText="1"/>
      <protection/>
    </xf>
    <xf numFmtId="0" fontId="2" fillId="0" borderId="0" xfId="51" applyAlignment="1">
      <alignment horizontal="center"/>
      <protection/>
    </xf>
    <xf numFmtId="0" fontId="3" fillId="33" borderId="11" xfId="51" applyFont="1" applyFill="1" applyBorder="1" applyAlignment="1">
      <alignment horizontal="center" vertical="center" wrapText="1"/>
      <protection/>
    </xf>
    <xf numFmtId="0" fontId="9" fillId="33" borderId="21" xfId="51" applyFont="1" applyFill="1" applyBorder="1" applyAlignment="1">
      <alignment horizontal="left" vertical="center" wrapText="1"/>
      <protection/>
    </xf>
    <xf numFmtId="3" fontId="10" fillId="0" borderId="22" xfId="0" applyNumberFormat="1" applyFont="1" applyFill="1" applyBorder="1" applyAlignment="1" applyProtection="1">
      <alignment horizontal="center" vertical="center"/>
      <protection locked="0"/>
    </xf>
    <xf numFmtId="3" fontId="63" fillId="0" borderId="22" xfId="0" applyNumberFormat="1" applyFont="1" applyFill="1" applyBorder="1" applyAlignment="1" applyProtection="1">
      <alignment horizontal="center" vertical="center"/>
      <protection locked="0"/>
    </xf>
    <xf numFmtId="3" fontId="64" fillId="0" borderId="22" xfId="0" applyNumberFormat="1" applyFont="1" applyFill="1" applyBorder="1" applyAlignment="1" applyProtection="1">
      <alignment horizontal="center" vertical="center"/>
      <protection locked="0"/>
    </xf>
    <xf numFmtId="3" fontId="65" fillId="33" borderId="22" xfId="51" applyNumberFormat="1" applyFont="1" applyFill="1" applyBorder="1" applyAlignment="1">
      <alignment horizontal="center" vertical="center" wrapText="1"/>
      <protection/>
    </xf>
    <xf numFmtId="2" fontId="65" fillId="33" borderId="22" xfId="51" applyNumberFormat="1" applyFont="1" applyFill="1" applyBorder="1" applyAlignment="1">
      <alignment horizontal="center" vertical="center" wrapText="1"/>
      <protection/>
    </xf>
    <xf numFmtId="3" fontId="66" fillId="0" borderId="22" xfId="0" applyNumberFormat="1" applyFont="1" applyFill="1" applyBorder="1" applyAlignment="1" applyProtection="1">
      <alignment horizontal="center" vertical="center"/>
      <protection locked="0"/>
    </xf>
    <xf numFmtId="3" fontId="66" fillId="0" borderId="23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51" applyFont="1" applyFill="1" applyBorder="1" applyAlignment="1">
      <alignment horizontal="center" vertical="center" wrapText="1"/>
      <protection/>
    </xf>
    <xf numFmtId="0" fontId="11" fillId="34" borderId="24" xfId="51" applyFont="1" applyFill="1" applyBorder="1" applyAlignment="1">
      <alignment horizontal="center" vertical="center" wrapText="1"/>
      <protection/>
    </xf>
    <xf numFmtId="0" fontId="9" fillId="0" borderId="11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center" vertical="center" wrapText="1"/>
      <protection/>
    </xf>
    <xf numFmtId="0" fontId="9" fillId="0" borderId="21" xfId="51" applyFont="1" applyFill="1" applyBorder="1" applyAlignment="1">
      <alignment horizontal="center" vertical="center" wrapText="1"/>
      <protection/>
    </xf>
    <xf numFmtId="0" fontId="9" fillId="0" borderId="25" xfId="51" applyFont="1" applyFill="1" applyBorder="1" applyAlignment="1">
      <alignment horizontal="center" vertical="center" wrapText="1"/>
      <protection/>
    </xf>
    <xf numFmtId="0" fontId="9" fillId="0" borderId="26" xfId="51" applyFont="1" applyFill="1" applyBorder="1" applyAlignment="1">
      <alignment horizontal="center" vertical="center" wrapText="1"/>
      <protection/>
    </xf>
    <xf numFmtId="0" fontId="9" fillId="0" borderId="24" xfId="51" applyFont="1" applyFill="1" applyBorder="1" applyAlignment="1">
      <alignment horizontal="center" vertical="center" wrapText="1"/>
      <protection/>
    </xf>
    <xf numFmtId="0" fontId="3" fillId="33" borderId="27" xfId="51" applyFont="1" applyFill="1" applyBorder="1" applyAlignment="1">
      <alignment horizontal="center" vertical="center" wrapText="1"/>
      <protection/>
    </xf>
    <xf numFmtId="0" fontId="9" fillId="33" borderId="28" xfId="51" applyFont="1" applyFill="1" applyBorder="1" applyAlignment="1">
      <alignment horizontal="left" vertical="center" wrapText="1"/>
      <protection/>
    </xf>
    <xf numFmtId="0" fontId="3" fillId="33" borderId="29" xfId="51" applyFont="1" applyFill="1" applyBorder="1" applyAlignment="1">
      <alignment horizontal="center" vertical="center" wrapText="1"/>
      <protection/>
    </xf>
    <xf numFmtId="3" fontId="10" fillId="0" borderId="30" xfId="0" applyNumberFormat="1" applyFont="1" applyFill="1" applyBorder="1" applyAlignment="1" applyProtection="1">
      <alignment horizontal="center" vertical="center"/>
      <protection locked="0"/>
    </xf>
    <xf numFmtId="3" fontId="63" fillId="0" borderId="30" xfId="0" applyNumberFormat="1" applyFont="1" applyFill="1" applyBorder="1" applyAlignment="1" applyProtection="1">
      <alignment horizontal="center" vertical="center"/>
      <protection locked="0"/>
    </xf>
    <xf numFmtId="3" fontId="64" fillId="0" borderId="30" xfId="0" applyNumberFormat="1" applyFont="1" applyFill="1" applyBorder="1" applyAlignment="1" applyProtection="1">
      <alignment horizontal="center" vertical="center"/>
      <protection locked="0"/>
    </xf>
    <xf numFmtId="0" fontId="65" fillId="33" borderId="30" xfId="51" applyFont="1" applyFill="1" applyBorder="1" applyAlignment="1">
      <alignment horizontal="center" vertical="center" wrapText="1"/>
      <protection/>
    </xf>
    <xf numFmtId="2" fontId="65" fillId="33" borderId="30" xfId="51" applyNumberFormat="1" applyFont="1" applyFill="1" applyBorder="1" applyAlignment="1">
      <alignment horizontal="center" vertical="center" wrapText="1"/>
      <protection/>
    </xf>
    <xf numFmtId="0" fontId="66" fillId="0" borderId="3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 applyProtection="1">
      <alignment horizontal="center" vertical="center"/>
      <protection locked="0"/>
    </xf>
    <xf numFmtId="0" fontId="11" fillId="34" borderId="27" xfId="51" applyNumberFormat="1" applyFont="1" applyFill="1" applyBorder="1" applyAlignment="1">
      <alignment horizontal="center" vertical="center" wrapText="1"/>
      <protection/>
    </xf>
    <xf numFmtId="0" fontId="11" fillId="34" borderId="32" xfId="51" applyNumberFormat="1" applyFont="1" applyFill="1" applyBorder="1" applyAlignment="1">
      <alignment horizontal="center" vertical="center" wrapText="1"/>
      <protection/>
    </xf>
    <xf numFmtId="0" fontId="9" fillId="0" borderId="27" xfId="51" applyNumberFormat="1" applyFont="1" applyFill="1" applyBorder="1" applyAlignment="1">
      <alignment horizontal="center" vertical="center" wrapText="1"/>
      <protection/>
    </xf>
    <xf numFmtId="0" fontId="9" fillId="0" borderId="29" xfId="51" applyNumberFormat="1" applyFont="1" applyFill="1" applyBorder="1" applyAlignment="1">
      <alignment horizontal="center" vertical="center" wrapText="1"/>
      <protection/>
    </xf>
    <xf numFmtId="0" fontId="9" fillId="0" borderId="28" xfId="51" applyNumberFormat="1" applyFont="1" applyFill="1" applyBorder="1" applyAlignment="1">
      <alignment horizontal="center" vertical="center" wrapText="1"/>
      <protection/>
    </xf>
    <xf numFmtId="0" fontId="9" fillId="0" borderId="33" xfId="51" applyNumberFormat="1" applyFont="1" applyFill="1" applyBorder="1" applyAlignment="1">
      <alignment horizontal="center" vertical="center" wrapText="1"/>
      <protection/>
    </xf>
    <xf numFmtId="0" fontId="9" fillId="0" borderId="28" xfId="51" applyFont="1" applyFill="1" applyBorder="1" applyAlignment="1">
      <alignment horizontal="center" vertical="center" wrapText="1"/>
      <protection/>
    </xf>
    <xf numFmtId="0" fontId="9" fillId="0" borderId="34" xfId="51" applyNumberFormat="1" applyFont="1" applyFill="1" applyBorder="1" applyAlignment="1">
      <alignment horizontal="center" vertical="center" wrapText="1"/>
      <protection/>
    </xf>
    <xf numFmtId="0" fontId="9" fillId="0" borderId="32" xfId="51" applyNumberFormat="1" applyFont="1" applyFill="1" applyBorder="1" applyAlignment="1">
      <alignment horizontal="center" vertical="center" wrapText="1"/>
      <protection/>
    </xf>
    <xf numFmtId="3" fontId="66" fillId="0" borderId="30" xfId="0" applyNumberFormat="1" applyFont="1" applyFill="1" applyBorder="1" applyAlignment="1" applyProtection="1">
      <alignment horizontal="center" vertical="center"/>
      <protection locked="0"/>
    </xf>
    <xf numFmtId="3" fontId="66" fillId="0" borderId="31" xfId="0" applyNumberFormat="1" applyFont="1" applyFill="1" applyBorder="1" applyAlignment="1" applyProtection="1">
      <alignment horizontal="center" vertical="center"/>
      <protection locked="0"/>
    </xf>
    <xf numFmtId="0" fontId="65" fillId="33" borderId="22" xfId="51" applyFont="1" applyFill="1" applyBorder="1" applyAlignment="1">
      <alignment horizontal="center" vertical="center" wrapText="1"/>
      <protection/>
    </xf>
    <xf numFmtId="2" fontId="65" fillId="33" borderId="35" xfId="51" applyNumberFormat="1" applyFont="1" applyFill="1" applyBorder="1" applyAlignment="1">
      <alignment horizontal="center" vertical="center" wrapText="1"/>
      <protection/>
    </xf>
    <xf numFmtId="0" fontId="66" fillId="0" borderId="22" xfId="0" applyFont="1" applyFill="1" applyBorder="1" applyAlignment="1" applyProtection="1">
      <alignment horizontal="center" vertical="center"/>
      <protection locked="0"/>
    </xf>
    <xf numFmtId="0" fontId="66" fillId="0" borderId="23" xfId="0" applyFont="1" applyFill="1" applyBorder="1" applyAlignment="1" applyProtection="1">
      <alignment horizontal="center" vertical="center"/>
      <protection locked="0"/>
    </xf>
    <xf numFmtId="0" fontId="11" fillId="34" borderId="11" xfId="51" applyNumberFormat="1" applyFont="1" applyFill="1" applyBorder="1" applyAlignment="1">
      <alignment horizontal="center" vertical="center" wrapText="1"/>
      <protection/>
    </xf>
    <xf numFmtId="0" fontId="11" fillId="34" borderId="24" xfId="51" applyNumberFormat="1" applyFont="1" applyFill="1" applyBorder="1" applyAlignment="1">
      <alignment horizontal="center" vertical="center" wrapText="1"/>
      <protection/>
    </xf>
    <xf numFmtId="0" fontId="9" fillId="0" borderId="11" xfId="51" applyNumberFormat="1" applyFont="1" applyFill="1" applyBorder="1" applyAlignment="1">
      <alignment horizontal="center" vertical="center" wrapText="1"/>
      <protection/>
    </xf>
    <xf numFmtId="0" fontId="9" fillId="0" borderId="0" xfId="51" applyNumberFormat="1" applyFont="1" applyFill="1" applyBorder="1" applyAlignment="1">
      <alignment horizontal="center" vertical="center" wrapText="1"/>
      <protection/>
    </xf>
    <xf numFmtId="0" fontId="9" fillId="0" borderId="21" xfId="51" applyNumberFormat="1" applyFont="1" applyFill="1" applyBorder="1" applyAlignment="1">
      <alignment horizontal="center" vertical="center" wrapText="1"/>
      <protection/>
    </xf>
    <xf numFmtId="0" fontId="9" fillId="0" borderId="25" xfId="51" applyNumberFormat="1" applyFont="1" applyFill="1" applyBorder="1" applyAlignment="1">
      <alignment horizontal="center" vertical="center" wrapText="1"/>
      <protection/>
    </xf>
    <xf numFmtId="0" fontId="9" fillId="0" borderId="36" xfId="51" applyNumberFormat="1" applyFont="1" applyFill="1" applyBorder="1" applyAlignment="1">
      <alignment horizontal="center" vertical="center" wrapText="1"/>
      <protection/>
    </xf>
    <xf numFmtId="0" fontId="9" fillId="0" borderId="24" xfId="51" applyNumberFormat="1" applyFont="1" applyFill="1" applyBorder="1" applyAlignment="1">
      <alignment horizontal="center" vertical="center" wrapText="1"/>
      <protection/>
    </xf>
    <xf numFmtId="0" fontId="12" fillId="34" borderId="37" xfId="51" applyFont="1" applyFill="1" applyBorder="1" applyAlignment="1">
      <alignment horizontal="center" vertical="center" wrapText="1"/>
      <protection/>
    </xf>
    <xf numFmtId="3" fontId="12" fillId="34" borderId="38" xfId="51" applyNumberFormat="1" applyFont="1" applyFill="1" applyBorder="1" applyAlignment="1">
      <alignment horizontal="center" vertical="center" wrapText="1"/>
      <protection/>
    </xf>
    <xf numFmtId="3" fontId="67" fillId="34" borderId="38" xfId="51" applyNumberFormat="1" applyFont="1" applyFill="1" applyBorder="1" applyAlignment="1">
      <alignment horizontal="center" vertical="center" wrapText="1"/>
      <protection/>
    </xf>
    <xf numFmtId="2" fontId="12" fillId="34" borderId="38" xfId="51" applyNumberFormat="1" applyFont="1" applyFill="1" applyBorder="1" applyAlignment="1">
      <alignment horizontal="center" vertical="center" wrapText="1"/>
      <protection/>
    </xf>
    <xf numFmtId="3" fontId="13" fillId="34" borderId="38" xfId="51" applyNumberFormat="1" applyFont="1" applyFill="1" applyBorder="1" applyAlignment="1">
      <alignment horizontal="center" vertical="center" wrapText="1"/>
      <protection/>
    </xf>
    <xf numFmtId="3" fontId="13" fillId="34" borderId="39" xfId="51" applyNumberFormat="1" applyFont="1" applyFill="1" applyBorder="1" applyAlignment="1">
      <alignment horizontal="center" vertical="center" wrapText="1"/>
      <protection/>
    </xf>
    <xf numFmtId="3" fontId="12" fillId="34" borderId="37" xfId="51" applyNumberFormat="1" applyFont="1" applyFill="1" applyBorder="1" applyAlignment="1">
      <alignment horizontal="center" vertical="center" wrapText="1"/>
      <protection/>
    </xf>
    <xf numFmtId="3" fontId="12" fillId="34" borderId="40" xfId="51" applyNumberFormat="1" applyFont="1" applyFill="1" applyBorder="1" applyAlignment="1">
      <alignment horizontal="center" vertical="center" wrapText="1"/>
      <protection/>
    </xf>
    <xf numFmtId="3" fontId="12" fillId="34" borderId="39" xfId="51" applyNumberFormat="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wrapText="1"/>
      <protection/>
    </xf>
    <xf numFmtId="0" fontId="9" fillId="34" borderId="10" xfId="51" applyFont="1" applyFill="1" applyBorder="1" applyAlignment="1">
      <alignment horizontal="center" vertical="center" wrapText="1"/>
      <protection/>
    </xf>
    <xf numFmtId="0" fontId="9" fillId="34" borderId="41" xfId="51" applyFont="1" applyFill="1" applyBorder="1" applyAlignment="1">
      <alignment horizontal="center" vertical="center" wrapText="1"/>
      <protection/>
    </xf>
    <xf numFmtId="0" fontId="9" fillId="34" borderId="42" xfId="51" applyFont="1" applyFill="1" applyBorder="1" applyAlignment="1">
      <alignment horizontal="center" vertical="center" wrapText="1"/>
      <protection/>
    </xf>
    <xf numFmtId="0" fontId="9" fillId="34" borderId="11" xfId="51" applyFont="1" applyFill="1" applyBorder="1" applyAlignment="1">
      <alignment horizontal="center" vertical="center" wrapText="1"/>
      <protection/>
    </xf>
    <xf numFmtId="0" fontId="9" fillId="34" borderId="21" xfId="51" applyFont="1" applyFill="1" applyBorder="1" applyAlignment="1">
      <alignment horizontal="center" vertical="center" wrapText="1"/>
      <protection/>
    </xf>
    <xf numFmtId="0" fontId="9" fillId="34" borderId="0" xfId="51" applyFont="1" applyFill="1" applyBorder="1" applyAlignment="1">
      <alignment horizontal="center" vertical="center" wrapText="1"/>
      <protection/>
    </xf>
    <xf numFmtId="0" fontId="9" fillId="34" borderId="12" xfId="51" applyFont="1" applyFill="1" applyBorder="1" applyAlignment="1">
      <alignment horizontal="center" vertical="center" wrapText="1"/>
      <protection/>
    </xf>
    <xf numFmtId="0" fontId="9" fillId="34" borderId="43" xfId="51" applyFont="1" applyFill="1" applyBorder="1" applyAlignment="1">
      <alignment horizontal="center" vertical="center" wrapText="1"/>
      <protection/>
    </xf>
    <xf numFmtId="0" fontId="9" fillId="34" borderId="44" xfId="51" applyFont="1" applyFill="1" applyBorder="1" applyAlignment="1">
      <alignment horizontal="center" vertical="center" wrapText="1"/>
      <protection/>
    </xf>
    <xf numFmtId="0" fontId="15" fillId="34" borderId="17" xfId="51" applyFont="1" applyFill="1" applyBorder="1" applyAlignment="1">
      <alignment horizontal="center" vertical="center" wrapText="1"/>
      <protection/>
    </xf>
    <xf numFmtId="0" fontId="15" fillId="34" borderId="18" xfId="51" applyFont="1" applyFill="1" applyBorder="1" applyAlignment="1">
      <alignment horizontal="center" vertical="center" wrapText="1"/>
      <protection/>
    </xf>
    <xf numFmtId="0" fontId="15" fillId="34" borderId="19" xfId="51" applyFont="1" applyFill="1" applyBorder="1" applyAlignment="1">
      <alignment horizontal="center" vertical="center" wrapText="1"/>
      <protection/>
    </xf>
    <xf numFmtId="0" fontId="9" fillId="33" borderId="11" xfId="51" applyFont="1" applyFill="1" applyBorder="1" applyAlignment="1">
      <alignment horizontal="center" vertical="center" wrapText="1"/>
      <protection/>
    </xf>
    <xf numFmtId="0" fontId="9" fillId="33" borderId="21" xfId="51" applyFont="1" applyFill="1" applyBorder="1" applyAlignment="1">
      <alignment horizontal="center" vertical="center" wrapText="1"/>
      <protection/>
    </xf>
    <xf numFmtId="0" fontId="9" fillId="33" borderId="0" xfId="51" applyFont="1" applyFill="1" applyBorder="1" applyAlignment="1">
      <alignment horizontal="center" vertical="center" wrapText="1"/>
      <protection/>
    </xf>
    <xf numFmtId="0" fontId="11" fillId="34" borderId="45" xfId="51" applyNumberFormat="1" applyFont="1" applyFill="1" applyBorder="1" applyAlignment="1">
      <alignment horizontal="center" vertical="center" wrapText="1"/>
      <protection/>
    </xf>
    <xf numFmtId="0" fontId="9" fillId="33" borderId="11" xfId="51" applyNumberFormat="1" applyFont="1" applyFill="1" applyBorder="1" applyAlignment="1">
      <alignment horizontal="center" vertical="center" wrapText="1"/>
      <protection/>
    </xf>
    <xf numFmtId="0" fontId="9" fillId="33" borderId="25" xfId="51" applyNumberFormat="1" applyFont="1" applyFill="1" applyBorder="1" applyAlignment="1">
      <alignment horizontal="center" vertical="center" wrapText="1"/>
      <protection/>
    </xf>
    <xf numFmtId="0" fontId="9" fillId="33" borderId="0" xfId="51" applyNumberFormat="1" applyFont="1" applyFill="1" applyBorder="1" applyAlignment="1">
      <alignment horizontal="center" vertical="center" wrapText="1"/>
      <protection/>
    </xf>
    <xf numFmtId="0" fontId="9" fillId="33" borderId="21" xfId="51" applyNumberFormat="1" applyFont="1" applyFill="1" applyBorder="1" applyAlignment="1">
      <alignment horizontal="center" vertical="center" wrapText="1"/>
      <protection/>
    </xf>
    <xf numFmtId="0" fontId="9" fillId="33" borderId="24" xfId="51" applyNumberFormat="1" applyFont="1" applyFill="1" applyBorder="1" applyAlignment="1">
      <alignment horizontal="center" vertical="center" wrapText="1"/>
      <protection/>
    </xf>
    <xf numFmtId="1" fontId="9" fillId="33" borderId="24" xfId="51" applyNumberFormat="1" applyFont="1" applyFill="1" applyBorder="1" applyAlignment="1">
      <alignment horizontal="center" vertical="center" wrapText="1"/>
      <protection/>
    </xf>
    <xf numFmtId="0" fontId="11" fillId="34" borderId="25" xfId="51" applyNumberFormat="1" applyFont="1" applyFill="1" applyBorder="1" applyAlignment="1">
      <alignment horizontal="center" vertical="center" wrapText="1"/>
      <protection/>
    </xf>
    <xf numFmtId="0" fontId="9" fillId="33" borderId="46" xfId="51" applyFont="1" applyFill="1" applyBorder="1" applyAlignment="1">
      <alignment horizontal="center" vertical="center" wrapText="1"/>
      <protection/>
    </xf>
    <xf numFmtId="0" fontId="9" fillId="33" borderId="47" xfId="51" applyFont="1" applyFill="1" applyBorder="1" applyAlignment="1">
      <alignment horizontal="center" vertical="center" wrapText="1"/>
      <protection/>
    </xf>
    <xf numFmtId="0" fontId="9" fillId="33" borderId="48" xfId="51" applyFont="1" applyFill="1" applyBorder="1" applyAlignment="1">
      <alignment horizontal="center" vertical="center" wrapText="1"/>
      <protection/>
    </xf>
    <xf numFmtId="0" fontId="11" fillId="34" borderId="46" xfId="51" applyNumberFormat="1" applyFont="1" applyFill="1" applyBorder="1" applyAlignment="1">
      <alignment horizontal="center" vertical="center" wrapText="1"/>
      <protection/>
    </xf>
    <xf numFmtId="0" fontId="11" fillId="34" borderId="49" xfId="51" applyNumberFormat="1" applyFont="1" applyFill="1" applyBorder="1" applyAlignment="1">
      <alignment horizontal="center" vertical="center" wrapText="1"/>
      <protection/>
    </xf>
    <xf numFmtId="0" fontId="9" fillId="33" borderId="46" xfId="51" applyNumberFormat="1" applyFont="1" applyFill="1" applyBorder="1" applyAlignment="1">
      <alignment horizontal="center" vertical="center" wrapText="1"/>
      <protection/>
    </xf>
    <xf numFmtId="0" fontId="9" fillId="33" borderId="47" xfId="51" applyNumberFormat="1" applyFont="1" applyFill="1" applyBorder="1" applyAlignment="1">
      <alignment horizontal="center" vertical="center" wrapText="1"/>
      <protection/>
    </xf>
    <xf numFmtId="0" fontId="9" fillId="33" borderId="49" xfId="51" applyNumberFormat="1" applyFont="1" applyFill="1" applyBorder="1" applyAlignment="1">
      <alignment horizontal="center" vertical="center" wrapText="1"/>
      <protection/>
    </xf>
    <xf numFmtId="1" fontId="9" fillId="33" borderId="49" xfId="51" applyNumberFormat="1" applyFont="1" applyFill="1" applyBorder="1" applyAlignment="1">
      <alignment horizontal="center" vertical="center" wrapText="1"/>
      <protection/>
    </xf>
    <xf numFmtId="0" fontId="11" fillId="34" borderId="50" xfId="51" applyNumberFormat="1" applyFont="1" applyFill="1" applyBorder="1" applyAlignment="1">
      <alignment horizontal="center" vertical="center" wrapText="1"/>
      <protection/>
    </xf>
    <xf numFmtId="0" fontId="11" fillId="34" borderId="51" xfId="51" applyFont="1" applyFill="1" applyBorder="1" applyAlignment="1">
      <alignment horizontal="center" vertical="center" wrapText="1"/>
      <protection/>
    </xf>
    <xf numFmtId="0" fontId="11" fillId="34" borderId="37" xfId="51" applyFont="1" applyFill="1" applyBorder="1" applyAlignment="1">
      <alignment horizontal="center" vertical="center" wrapText="1"/>
      <protection/>
    </xf>
    <xf numFmtId="0" fontId="11" fillId="34" borderId="40" xfId="51" applyFont="1" applyFill="1" applyBorder="1" applyAlignment="1">
      <alignment horizontal="center" vertical="center" wrapText="1"/>
      <protection/>
    </xf>
    <xf numFmtId="0" fontId="11" fillId="34" borderId="38" xfId="51" applyFont="1" applyFill="1" applyBorder="1" applyAlignment="1">
      <alignment horizontal="center" vertical="center" wrapText="1"/>
      <protection/>
    </xf>
    <xf numFmtId="1" fontId="11" fillId="34" borderId="40" xfId="51" applyNumberFormat="1" applyFont="1" applyFill="1" applyBorder="1" applyAlignment="1">
      <alignment horizontal="center" vertical="center" wrapText="1"/>
      <protection/>
    </xf>
    <xf numFmtId="0" fontId="11" fillId="34" borderId="52" xfId="51" applyFont="1" applyFill="1" applyBorder="1" applyAlignment="1">
      <alignment horizontal="center" vertical="center" wrapText="1"/>
      <protection/>
    </xf>
    <xf numFmtId="0" fontId="8" fillId="34" borderId="12" xfId="51" applyFont="1" applyFill="1" applyBorder="1" applyAlignment="1">
      <alignment horizontal="center" vertical="center" wrapText="1"/>
      <protection/>
    </xf>
    <xf numFmtId="0" fontId="8" fillId="34" borderId="53" xfId="51" applyFont="1" applyFill="1" applyBorder="1" applyAlignment="1">
      <alignment horizontal="center" vertical="center" wrapText="1"/>
      <protection/>
    </xf>
    <xf numFmtId="0" fontId="11" fillId="34" borderId="45" xfId="51" applyFont="1" applyFill="1" applyBorder="1" applyAlignment="1">
      <alignment horizontal="center" vertical="center" wrapText="1"/>
      <protection/>
    </xf>
    <xf numFmtId="0" fontId="9" fillId="33" borderId="25" xfId="0" applyNumberFormat="1" applyFont="1" applyFill="1" applyBorder="1" applyAlignment="1">
      <alignment horizontal="center" vertical="center" wrapText="1"/>
    </xf>
    <xf numFmtId="0" fontId="9" fillId="33" borderId="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24" xfId="0" applyNumberFormat="1" applyFont="1" applyFill="1" applyBorder="1" applyAlignment="1">
      <alignment horizontal="center" vertical="center" wrapText="1"/>
    </xf>
    <xf numFmtId="0" fontId="9" fillId="33" borderId="54" xfId="51" applyFont="1" applyFill="1" applyBorder="1" applyAlignment="1">
      <alignment horizontal="center" vertical="center" wrapText="1"/>
      <protection/>
    </xf>
    <xf numFmtId="0" fontId="11" fillId="34" borderId="46" xfId="51" applyFont="1" applyFill="1" applyBorder="1" applyAlignment="1">
      <alignment horizontal="center" vertical="center" wrapText="1"/>
      <protection/>
    </xf>
    <xf numFmtId="0" fontId="11" fillId="34" borderId="49" xfId="51" applyFont="1" applyFill="1" applyBorder="1" applyAlignment="1">
      <alignment horizontal="center" vertical="center" wrapText="1"/>
      <protection/>
    </xf>
    <xf numFmtId="0" fontId="9" fillId="33" borderId="50" xfId="0" applyNumberFormat="1" applyFont="1" applyFill="1" applyBorder="1" applyAlignment="1">
      <alignment horizontal="center" vertical="center" wrapText="1"/>
    </xf>
    <xf numFmtId="0" fontId="9" fillId="33" borderId="54" xfId="0" applyNumberFormat="1" applyFont="1" applyFill="1" applyBorder="1" applyAlignment="1">
      <alignment horizontal="center" vertical="center" wrapText="1"/>
    </xf>
    <xf numFmtId="0" fontId="9" fillId="33" borderId="46" xfId="0" applyNumberFormat="1" applyFont="1" applyFill="1" applyBorder="1" applyAlignment="1">
      <alignment horizontal="center" vertical="center" wrapText="1"/>
    </xf>
    <xf numFmtId="0" fontId="9" fillId="33" borderId="55" xfId="0" applyNumberFormat="1" applyFont="1" applyFill="1" applyBorder="1" applyAlignment="1">
      <alignment horizontal="center" vertical="center" wrapText="1"/>
    </xf>
    <xf numFmtId="0" fontId="11" fillId="34" borderId="56" xfId="51" applyFont="1" applyFill="1" applyBorder="1" applyAlignment="1">
      <alignment horizontal="center" vertical="center" wrapText="1"/>
      <protection/>
    </xf>
    <xf numFmtId="0" fontId="11" fillId="34" borderId="57" xfId="51" applyFont="1" applyFill="1" applyBorder="1" applyAlignment="1">
      <alignment horizontal="center" vertical="center" wrapText="1"/>
      <protection/>
    </xf>
    <xf numFmtId="0" fontId="16" fillId="34" borderId="58" xfId="51" applyFont="1" applyFill="1" applyBorder="1" applyAlignment="1">
      <alignment horizontal="center" vertical="center"/>
      <protection/>
    </xf>
    <xf numFmtId="0" fontId="16" fillId="34" borderId="59" xfId="51" applyFont="1" applyFill="1" applyBorder="1" applyAlignment="1">
      <alignment horizontal="center" vertical="center"/>
      <protection/>
    </xf>
    <xf numFmtId="0" fontId="16" fillId="34" borderId="60" xfId="51" applyFont="1" applyFill="1" applyBorder="1" applyAlignment="1">
      <alignment horizontal="center" vertical="center"/>
      <protection/>
    </xf>
    <xf numFmtId="0" fontId="16" fillId="34" borderId="14" xfId="51" applyFont="1" applyFill="1" applyBorder="1" applyAlignment="1">
      <alignment horizontal="center" vertical="center"/>
      <protection/>
    </xf>
    <xf numFmtId="0" fontId="16" fillId="34" borderId="61" xfId="51" applyFont="1" applyFill="1" applyBorder="1" applyAlignment="1">
      <alignment horizontal="center" vertical="center"/>
      <protection/>
    </xf>
    <xf numFmtId="0" fontId="10" fillId="35" borderId="62" xfId="0" applyFont="1" applyFill="1" applyBorder="1" applyAlignment="1">
      <alignment horizontal="center" vertical="center"/>
    </xf>
    <xf numFmtId="0" fontId="18" fillId="34" borderId="63" xfId="0" applyFont="1" applyFill="1" applyBorder="1" applyAlignment="1">
      <alignment horizontal="center" vertical="center"/>
    </xf>
    <xf numFmtId="0" fontId="18" fillId="34" borderId="64" xfId="0" applyFont="1" applyFill="1" applyBorder="1" applyAlignment="1">
      <alignment horizontal="center" vertical="center"/>
    </xf>
    <xf numFmtId="0" fontId="9" fillId="33" borderId="65" xfId="0" applyNumberFormat="1" applyFont="1" applyFill="1" applyBorder="1" applyAlignment="1">
      <alignment horizontal="center" vertical="center" wrapText="1"/>
    </xf>
    <xf numFmtId="0" fontId="9" fillId="33" borderId="66" xfId="0" applyNumberFormat="1" applyFont="1" applyFill="1" applyBorder="1" applyAlignment="1">
      <alignment horizontal="center" vertical="center" wrapText="1"/>
    </xf>
    <xf numFmtId="0" fontId="9" fillId="33" borderId="67" xfId="0" applyNumberFormat="1" applyFont="1" applyFill="1" applyBorder="1" applyAlignment="1">
      <alignment horizontal="center" vertical="center" wrapText="1"/>
    </xf>
    <xf numFmtId="0" fontId="9" fillId="33" borderId="65" xfId="0" applyFont="1" applyFill="1" applyBorder="1" applyAlignment="1">
      <alignment horizontal="center" vertical="center" wrapText="1"/>
    </xf>
    <xf numFmtId="0" fontId="0" fillId="0" borderId="68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70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10" fillId="35" borderId="72" xfId="0" applyFont="1" applyFill="1" applyBorder="1" applyAlignment="1">
      <alignment horizontal="center" vertical="center"/>
    </xf>
    <xf numFmtId="0" fontId="18" fillId="34" borderId="73" xfId="0" applyFont="1" applyFill="1" applyBorder="1" applyAlignment="1">
      <alignment horizontal="center" vertical="center"/>
    </xf>
    <xf numFmtId="0" fontId="18" fillId="34" borderId="74" xfId="0" applyFont="1" applyFill="1" applyBorder="1" applyAlignment="1">
      <alignment horizontal="center" vertical="center"/>
    </xf>
    <xf numFmtId="0" fontId="0" fillId="0" borderId="75" xfId="0" applyNumberFormat="1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/>
    </xf>
    <xf numFmtId="0" fontId="0" fillId="0" borderId="31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32" xfId="0" applyNumberFormat="1" applyFont="1" applyBorder="1" applyAlignment="1">
      <alignment horizontal="center" vertical="center"/>
    </xf>
    <xf numFmtId="0" fontId="9" fillId="33" borderId="27" xfId="0" applyNumberFormat="1" applyFont="1" applyFill="1" applyBorder="1" applyAlignment="1">
      <alignment horizontal="center" vertical="center" wrapText="1"/>
    </xf>
    <xf numFmtId="0" fontId="9" fillId="33" borderId="33" xfId="0" applyNumberFormat="1" applyFont="1" applyFill="1" applyBorder="1" applyAlignment="1">
      <alignment horizontal="center" vertical="center" wrapText="1"/>
    </xf>
    <xf numFmtId="0" fontId="9" fillId="33" borderId="29" xfId="0" applyNumberFormat="1" applyFont="1" applyFill="1" applyBorder="1" applyAlignment="1">
      <alignment horizontal="center" vertical="center" wrapText="1"/>
    </xf>
    <xf numFmtId="0" fontId="9" fillId="33" borderId="28" xfId="0" applyNumberFormat="1" applyFont="1" applyFill="1" applyBorder="1" applyAlignment="1">
      <alignment horizontal="center" vertical="center" wrapText="1"/>
    </xf>
    <xf numFmtId="0" fontId="9" fillId="33" borderId="76" xfId="0" applyFont="1" applyFill="1" applyBorder="1" applyAlignment="1">
      <alignment horizontal="center" vertical="center" wrapText="1"/>
    </xf>
    <xf numFmtId="0" fontId="9" fillId="33" borderId="77" xfId="0" applyNumberFormat="1" applyFont="1" applyFill="1" applyBorder="1" applyAlignment="1">
      <alignment horizontal="center" vertical="center" wrapText="1"/>
    </xf>
    <xf numFmtId="0" fontId="9" fillId="33" borderId="78" xfId="0" applyNumberFormat="1" applyFont="1" applyFill="1" applyBorder="1" applyAlignment="1">
      <alignment horizontal="center" vertical="center" wrapText="1"/>
    </xf>
    <xf numFmtId="0" fontId="9" fillId="33" borderId="79" xfId="0" applyNumberFormat="1" applyFont="1" applyFill="1" applyBorder="1" applyAlignment="1">
      <alignment horizontal="center" vertical="center" wrapText="1"/>
    </xf>
    <xf numFmtId="0" fontId="9" fillId="33" borderId="77" xfId="0" applyFont="1" applyFill="1" applyBorder="1" applyAlignment="1">
      <alignment horizontal="center" vertical="center" wrapText="1"/>
    </xf>
    <xf numFmtId="0" fontId="10" fillId="36" borderId="80" xfId="0" applyFont="1" applyFill="1" applyBorder="1" applyAlignment="1">
      <alignment horizontal="center" vertical="center"/>
    </xf>
    <xf numFmtId="0" fontId="10" fillId="36" borderId="58" xfId="0" applyFont="1" applyFill="1" applyBorder="1" applyAlignment="1">
      <alignment horizontal="center" vertical="center"/>
    </xf>
    <xf numFmtId="0" fontId="10" fillId="36" borderId="59" xfId="0" applyFont="1" applyFill="1" applyBorder="1" applyAlignment="1">
      <alignment horizontal="center" vertical="center"/>
    </xf>
    <xf numFmtId="0" fontId="10" fillId="36" borderId="60" xfId="0" applyFont="1" applyFill="1" applyBorder="1" applyAlignment="1">
      <alignment horizontal="center" vertical="center"/>
    </xf>
    <xf numFmtId="0" fontId="10" fillId="36" borderId="14" xfId="0" applyFont="1" applyFill="1" applyBorder="1" applyAlignment="1">
      <alignment horizontal="center" vertical="center"/>
    </xf>
    <xf numFmtId="0" fontId="19" fillId="33" borderId="0" xfId="53" applyFont="1" applyFill="1" applyBorder="1" applyAlignment="1">
      <alignment horizontal="left" vertical="top" wrapText="1"/>
      <protection/>
    </xf>
    <xf numFmtId="0" fontId="2" fillId="0" borderId="0" xfId="53">
      <alignment/>
      <protection/>
    </xf>
    <xf numFmtId="0" fontId="3" fillId="35" borderId="11" xfId="53" applyFont="1" applyFill="1" applyBorder="1" applyAlignment="1">
      <alignment horizontal="center" vertical="center" wrapText="1"/>
      <protection/>
    </xf>
    <xf numFmtId="0" fontId="21" fillId="35" borderId="21" xfId="53" applyFont="1" applyFill="1" applyBorder="1" applyAlignment="1">
      <alignment horizontal="left" vertical="center" wrapText="1"/>
      <protection/>
    </xf>
    <xf numFmtId="0" fontId="3" fillId="35" borderId="81" xfId="51" applyFont="1" applyFill="1" applyBorder="1" applyAlignment="1">
      <alignment horizontal="center" vertical="center" wrapText="1"/>
      <protection/>
    </xf>
    <xf numFmtId="0" fontId="3" fillId="34" borderId="82" xfId="53" applyFont="1" applyFill="1" applyBorder="1" applyAlignment="1">
      <alignment horizontal="center" vertical="center" wrapText="1"/>
      <protection/>
    </xf>
    <xf numFmtId="0" fontId="3" fillId="34" borderId="74" xfId="53" applyFont="1" applyFill="1" applyBorder="1" applyAlignment="1">
      <alignment horizontal="center" vertical="center" wrapText="1"/>
      <protection/>
    </xf>
    <xf numFmtId="0" fontId="3" fillId="33" borderId="10" xfId="53" applyNumberFormat="1" applyFont="1" applyFill="1" applyBorder="1" applyAlignment="1">
      <alignment horizontal="center" vertical="center" wrapText="1"/>
      <protection/>
    </xf>
    <xf numFmtId="0" fontId="3" fillId="33" borderId="83" xfId="53" applyNumberFormat="1" applyFont="1" applyFill="1" applyBorder="1" applyAlignment="1">
      <alignment horizontal="center" vertical="center" wrapText="1"/>
      <protection/>
    </xf>
    <xf numFmtId="0" fontId="3" fillId="33" borderId="42" xfId="53" applyNumberFormat="1" applyFont="1" applyFill="1" applyBorder="1" applyAlignment="1">
      <alignment horizontal="center" vertical="center" wrapText="1"/>
      <protection/>
    </xf>
    <xf numFmtId="0" fontId="3" fillId="33" borderId="41" xfId="53" applyNumberFormat="1" applyFont="1" applyFill="1" applyBorder="1" applyAlignment="1">
      <alignment horizontal="center" vertical="center" wrapText="1"/>
      <protection/>
    </xf>
    <xf numFmtId="0" fontId="3" fillId="33" borderId="84" xfId="53" applyNumberFormat="1" applyFont="1" applyFill="1" applyBorder="1" applyAlignment="1">
      <alignment horizontal="center" vertical="center" wrapText="1"/>
      <protection/>
    </xf>
    <xf numFmtId="0" fontId="3" fillId="33" borderId="85" xfId="53" applyNumberFormat="1" applyFont="1" applyFill="1" applyBorder="1" applyAlignment="1">
      <alignment horizontal="center" vertical="center" wrapText="1"/>
      <protection/>
    </xf>
    <xf numFmtId="0" fontId="2" fillId="0" borderId="0" xfId="53" applyNumberFormat="1" applyAlignment="1">
      <alignment horizontal="center"/>
      <protection/>
    </xf>
    <xf numFmtId="0" fontId="3" fillId="35" borderId="27" xfId="53" applyFont="1" applyFill="1" applyBorder="1" applyAlignment="1">
      <alignment horizontal="center" vertical="center" wrapText="1"/>
      <protection/>
    </xf>
    <xf numFmtId="0" fontId="21" fillId="35" borderId="28" xfId="53" applyFont="1" applyFill="1" applyBorder="1" applyAlignment="1">
      <alignment horizontal="left" vertical="center" wrapText="1"/>
      <protection/>
    </xf>
    <xf numFmtId="0" fontId="3" fillId="35" borderId="86" xfId="51" applyFont="1" applyFill="1" applyBorder="1" applyAlignment="1">
      <alignment horizontal="center" vertical="center" wrapText="1"/>
      <protection/>
    </xf>
    <xf numFmtId="0" fontId="3" fillId="34" borderId="75" xfId="53" applyFont="1" applyFill="1" applyBorder="1" applyAlignment="1">
      <alignment horizontal="center" vertical="center" wrapText="1"/>
      <protection/>
    </xf>
    <xf numFmtId="0" fontId="3" fillId="34" borderId="87" xfId="53" applyFont="1" applyFill="1" applyBorder="1" applyAlignment="1">
      <alignment horizontal="center" vertical="center" wrapText="1"/>
      <protection/>
    </xf>
    <xf numFmtId="0" fontId="3" fillId="35" borderId="27" xfId="53" applyNumberFormat="1" applyFont="1" applyFill="1" applyBorder="1" applyAlignment="1">
      <alignment horizontal="center" vertical="center" wrapText="1"/>
      <protection/>
    </xf>
    <xf numFmtId="0" fontId="3" fillId="33" borderId="33" xfId="53" applyNumberFormat="1" applyFont="1" applyFill="1" applyBorder="1" applyAlignment="1">
      <alignment horizontal="center" vertical="center" wrapText="1"/>
      <protection/>
    </xf>
    <xf numFmtId="0" fontId="3" fillId="33" borderId="29" xfId="53" applyNumberFormat="1" applyFont="1" applyFill="1" applyBorder="1" applyAlignment="1">
      <alignment horizontal="center" vertical="center" wrapText="1"/>
      <protection/>
    </xf>
    <xf numFmtId="0" fontId="3" fillId="33" borderId="28" xfId="53" applyNumberFormat="1" applyFont="1" applyFill="1" applyBorder="1" applyAlignment="1">
      <alignment horizontal="center" vertical="center" wrapText="1"/>
      <protection/>
    </xf>
    <xf numFmtId="0" fontId="3" fillId="33" borderId="32" xfId="53" applyNumberFormat="1" applyFont="1" applyFill="1" applyBorder="1" applyAlignment="1">
      <alignment horizontal="center" vertical="center" wrapText="1"/>
      <protection/>
    </xf>
    <xf numFmtId="0" fontId="3" fillId="35" borderId="56" xfId="53" applyFont="1" applyFill="1" applyBorder="1" applyAlignment="1">
      <alignment horizontal="center" vertical="center" wrapText="1"/>
      <protection/>
    </xf>
    <xf numFmtId="0" fontId="21" fillId="35" borderId="79" xfId="53" applyFont="1" applyFill="1" applyBorder="1" applyAlignment="1">
      <alignment horizontal="left" vertical="center" wrapText="1"/>
      <protection/>
    </xf>
    <xf numFmtId="0" fontId="3" fillId="35" borderId="88" xfId="51" applyFont="1" applyFill="1" applyBorder="1" applyAlignment="1">
      <alignment horizontal="center" vertical="center" wrapText="1"/>
      <protection/>
    </xf>
    <xf numFmtId="0" fontId="3" fillId="34" borderId="89" xfId="53" applyFont="1" applyFill="1" applyBorder="1" applyAlignment="1">
      <alignment horizontal="center" vertical="center" wrapText="1"/>
      <protection/>
    </xf>
    <xf numFmtId="0" fontId="3" fillId="34" borderId="90" xfId="53" applyFont="1" applyFill="1" applyBorder="1" applyAlignment="1">
      <alignment horizontal="center" vertical="center" wrapText="1"/>
      <protection/>
    </xf>
    <xf numFmtId="0" fontId="3" fillId="35" borderId="56" xfId="53" applyNumberFormat="1" applyFont="1" applyFill="1" applyBorder="1" applyAlignment="1">
      <alignment horizontal="center" vertical="center" wrapText="1"/>
      <protection/>
    </xf>
    <xf numFmtId="0" fontId="3" fillId="33" borderId="77" xfId="53" applyNumberFormat="1" applyFont="1" applyFill="1" applyBorder="1" applyAlignment="1">
      <alignment horizontal="center" vertical="center" wrapText="1"/>
      <protection/>
    </xf>
    <xf numFmtId="0" fontId="3" fillId="33" borderId="78" xfId="53" applyNumberFormat="1" applyFont="1" applyFill="1" applyBorder="1" applyAlignment="1">
      <alignment horizontal="center" vertical="center" wrapText="1"/>
      <protection/>
    </xf>
    <xf numFmtId="0" fontId="3" fillId="33" borderId="79" xfId="53" applyNumberFormat="1" applyFont="1" applyFill="1" applyBorder="1" applyAlignment="1">
      <alignment horizontal="center" vertical="center" wrapText="1"/>
      <protection/>
    </xf>
    <xf numFmtId="0" fontId="3" fillId="34" borderId="80" xfId="53" applyFont="1" applyFill="1" applyBorder="1" applyAlignment="1">
      <alignment horizontal="center" vertical="center" wrapText="1"/>
      <protection/>
    </xf>
    <xf numFmtId="0" fontId="3" fillId="34" borderId="59" xfId="53" applyFont="1" applyFill="1" applyBorder="1" applyAlignment="1">
      <alignment horizontal="center" vertical="center" wrapText="1"/>
      <protection/>
    </xf>
    <xf numFmtId="0" fontId="3" fillId="34" borderId="17" xfId="53" applyFont="1" applyFill="1" applyBorder="1" applyAlignment="1">
      <alignment horizontal="center" vertical="center" wrapText="1"/>
      <protection/>
    </xf>
    <xf numFmtId="0" fontId="3" fillId="34" borderId="20" xfId="53" applyFont="1" applyFill="1" applyBorder="1" applyAlignment="1">
      <alignment horizontal="center" vertical="center" wrapText="1"/>
      <protection/>
    </xf>
    <xf numFmtId="0" fontId="3" fillId="34" borderId="91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3" borderId="92" xfId="53" applyNumberFormat="1" applyFont="1" applyFill="1" applyBorder="1" applyAlignment="1">
      <alignment horizontal="center" vertical="center" wrapText="1"/>
      <protection/>
    </xf>
    <xf numFmtId="0" fontId="3" fillId="33" borderId="22" xfId="53" applyNumberFormat="1" applyFont="1" applyFill="1" applyBorder="1" applyAlignment="1">
      <alignment horizontal="center" vertical="center" wrapText="1"/>
      <protection/>
    </xf>
    <xf numFmtId="0" fontId="3" fillId="33" borderId="93" xfId="53" applyNumberFormat="1" applyFont="1" applyFill="1" applyBorder="1" applyAlignment="1">
      <alignment horizontal="center" vertical="center" wrapText="1"/>
      <protection/>
    </xf>
    <xf numFmtId="0" fontId="3" fillId="33" borderId="75" xfId="53" applyFont="1" applyFill="1" applyBorder="1" applyAlignment="1">
      <alignment horizontal="center" vertical="center" wrapText="1"/>
      <protection/>
    </xf>
    <xf numFmtId="0" fontId="21" fillId="33" borderId="30" xfId="53" applyFont="1" applyFill="1" applyBorder="1" applyAlignment="1">
      <alignment horizontal="left" vertical="center" wrapText="1"/>
      <protection/>
    </xf>
    <xf numFmtId="0" fontId="3" fillId="33" borderId="31" xfId="53" applyFont="1" applyFill="1" applyBorder="1" applyAlignment="1">
      <alignment horizontal="center" vertical="center" wrapText="1"/>
      <protection/>
    </xf>
    <xf numFmtId="0" fontId="3" fillId="33" borderId="75" xfId="53" applyNumberFormat="1" applyFont="1" applyFill="1" applyBorder="1" applyAlignment="1">
      <alignment horizontal="center" vertical="center" wrapText="1"/>
      <protection/>
    </xf>
    <xf numFmtId="0" fontId="3" fillId="33" borderId="30" xfId="53" applyNumberFormat="1" applyFont="1" applyFill="1" applyBorder="1" applyAlignment="1">
      <alignment horizontal="center" vertical="center" wrapText="1"/>
      <protection/>
    </xf>
    <xf numFmtId="0" fontId="3" fillId="33" borderId="87" xfId="53" applyNumberFormat="1" applyFont="1" applyFill="1" applyBorder="1" applyAlignment="1">
      <alignment horizontal="center" vertical="center" wrapText="1"/>
      <protection/>
    </xf>
    <xf numFmtId="0" fontId="3" fillId="33" borderId="12" xfId="53" applyFont="1" applyFill="1" applyBorder="1" applyAlignment="1">
      <alignment horizontal="center" vertical="center" wrapText="1"/>
      <protection/>
    </xf>
    <xf numFmtId="0" fontId="21" fillId="33" borderId="43" xfId="53" applyFont="1" applyFill="1" applyBorder="1" applyAlignment="1">
      <alignment horizontal="left" vertical="center" wrapText="1"/>
      <protection/>
    </xf>
    <xf numFmtId="0" fontId="3" fillId="33" borderId="44" xfId="53" applyFont="1" applyFill="1" applyBorder="1" applyAlignment="1">
      <alignment horizontal="center" vertical="center" wrapText="1"/>
      <protection/>
    </xf>
    <xf numFmtId="0" fontId="3" fillId="33" borderId="94" xfId="53" applyNumberFormat="1" applyFont="1" applyFill="1" applyBorder="1" applyAlignment="1">
      <alignment horizontal="center" vertical="center" wrapText="1"/>
      <protection/>
    </xf>
    <xf numFmtId="0" fontId="3" fillId="33" borderId="95" xfId="53" applyNumberFormat="1" applyFont="1" applyFill="1" applyBorder="1" applyAlignment="1">
      <alignment horizontal="center" vertical="center" wrapText="1"/>
      <protection/>
    </xf>
    <xf numFmtId="0" fontId="3" fillId="33" borderId="96" xfId="53" applyNumberFormat="1" applyFont="1" applyFill="1" applyBorder="1" applyAlignment="1">
      <alignment horizontal="center" vertical="center" wrapText="1"/>
      <protection/>
    </xf>
    <xf numFmtId="0" fontId="3" fillId="34" borderId="97" xfId="53" applyFont="1" applyFill="1" applyBorder="1" applyAlignment="1">
      <alignment horizontal="center" vertical="center" wrapText="1"/>
      <protection/>
    </xf>
    <xf numFmtId="0" fontId="3" fillId="34" borderId="98" xfId="53" applyFont="1" applyFill="1" applyBorder="1" applyAlignment="1">
      <alignment horizontal="center" vertical="center" wrapText="1"/>
      <protection/>
    </xf>
    <xf numFmtId="0" fontId="3" fillId="34" borderId="99" xfId="53" applyFont="1" applyFill="1" applyBorder="1" applyAlignment="1">
      <alignment horizontal="center" vertical="center" wrapText="1"/>
      <protection/>
    </xf>
    <xf numFmtId="0" fontId="19" fillId="33" borderId="0" xfId="54" applyFont="1" applyFill="1" applyBorder="1" applyAlignment="1">
      <alignment horizontal="left" vertical="top" wrapText="1"/>
      <protection/>
    </xf>
    <xf numFmtId="0" fontId="2" fillId="0" borderId="0" xfId="54">
      <alignment/>
      <protection/>
    </xf>
    <xf numFmtId="0" fontId="3" fillId="34" borderId="100" xfId="51" applyFont="1" applyFill="1" applyBorder="1" applyAlignment="1">
      <alignment horizontal="center" vertical="center" wrapText="1"/>
      <protection/>
    </xf>
    <xf numFmtId="0" fontId="3" fillId="34" borderId="101" xfId="51" applyFont="1" applyFill="1" applyBorder="1" applyAlignment="1">
      <alignment horizontal="center" vertical="center" wrapText="1"/>
      <protection/>
    </xf>
    <xf numFmtId="0" fontId="3" fillId="34" borderId="102" xfId="53" applyFont="1" applyFill="1" applyBorder="1" applyAlignment="1">
      <alignment horizontal="center" vertical="center" wrapText="1"/>
      <protection/>
    </xf>
    <xf numFmtId="0" fontId="3" fillId="33" borderId="25" xfId="53" applyNumberFormat="1" applyFont="1" applyFill="1" applyBorder="1" applyAlignment="1">
      <alignment horizontal="center" vertical="center" wrapText="1"/>
      <protection/>
    </xf>
    <xf numFmtId="0" fontId="3" fillId="33" borderId="0" xfId="53" applyNumberFormat="1" applyFont="1" applyFill="1" applyBorder="1" applyAlignment="1">
      <alignment horizontal="center" vertical="center" wrapText="1"/>
      <protection/>
    </xf>
    <xf numFmtId="0" fontId="3" fillId="33" borderId="21" xfId="53" applyNumberFormat="1" applyFont="1" applyFill="1" applyBorder="1" applyAlignment="1">
      <alignment horizontal="center" vertical="center" wrapText="1"/>
      <protection/>
    </xf>
    <xf numFmtId="0" fontId="3" fillId="33" borderId="24" xfId="53" applyNumberFormat="1" applyFont="1" applyFill="1" applyBorder="1" applyAlignment="1">
      <alignment horizontal="center" vertical="center" wrapText="1"/>
      <protection/>
    </xf>
    <xf numFmtId="0" fontId="3" fillId="35" borderId="33" xfId="53" applyNumberFormat="1" applyFont="1" applyFill="1" applyBorder="1" applyAlignment="1">
      <alignment horizontal="center" vertical="center" wrapText="1"/>
      <protection/>
    </xf>
    <xf numFmtId="0" fontId="3" fillId="35" borderId="81" xfId="51" applyFont="1" applyFill="1" applyBorder="1" applyAlignment="1" quotePrefix="1">
      <alignment horizontal="center" vertical="center" wrapText="1"/>
      <protection/>
    </xf>
    <xf numFmtId="0" fontId="3" fillId="35" borderId="25" xfId="53" applyNumberFormat="1" applyFont="1" applyFill="1" applyBorder="1" applyAlignment="1">
      <alignment horizontal="center" vertical="center" wrapText="1"/>
      <protection/>
    </xf>
    <xf numFmtId="0" fontId="11" fillId="34" borderId="103" xfId="51" applyFont="1" applyFill="1" applyBorder="1" applyAlignment="1">
      <alignment horizontal="center" vertical="center" wrapText="1"/>
      <protection/>
    </xf>
    <xf numFmtId="0" fontId="3" fillId="33" borderId="0" xfId="51" applyFont="1" applyFill="1" applyBorder="1" applyAlignment="1">
      <alignment horizontal="center" vertical="center" wrapText="1"/>
      <protection/>
    </xf>
    <xf numFmtId="0" fontId="4" fillId="33" borderId="104" xfId="51" applyFont="1" applyFill="1" applyBorder="1" applyAlignment="1">
      <alignment horizontal="center" vertical="center" wrapText="1"/>
      <protection/>
    </xf>
    <xf numFmtId="0" fontId="5" fillId="33" borderId="104" xfId="51" applyFont="1" applyFill="1" applyBorder="1" applyAlignment="1">
      <alignment horizontal="center" vertical="center" wrapText="1"/>
      <protection/>
    </xf>
    <xf numFmtId="0" fontId="4" fillId="33" borderId="105" xfId="51" applyFont="1" applyFill="1" applyBorder="1" applyAlignment="1">
      <alignment horizontal="center" vertical="center" wrapText="1"/>
      <protection/>
    </xf>
    <xf numFmtId="0" fontId="6" fillId="33" borderId="39" xfId="51" applyFont="1" applyFill="1" applyBorder="1" applyAlignment="1">
      <alignment horizontal="center" vertical="center" wrapText="1"/>
      <protection/>
    </xf>
    <xf numFmtId="0" fontId="6" fillId="33" borderId="106" xfId="51" applyFont="1" applyFill="1" applyBorder="1" applyAlignment="1">
      <alignment horizontal="center" vertical="center" wrapText="1"/>
      <protection/>
    </xf>
    <xf numFmtId="0" fontId="6" fillId="33" borderId="107" xfId="51" applyFont="1" applyFill="1" applyBorder="1" applyAlignment="1">
      <alignment horizontal="center" vertical="center" wrapText="1"/>
      <protection/>
    </xf>
    <xf numFmtId="0" fontId="3" fillId="34" borderId="41" xfId="51" applyFont="1" applyFill="1" applyBorder="1" applyAlignment="1">
      <alignment horizontal="center" vertical="center" wrapText="1"/>
      <protection/>
    </xf>
    <xf numFmtId="0" fontId="3" fillId="34" borderId="21" xfId="51" applyFont="1" applyFill="1" applyBorder="1" applyAlignment="1">
      <alignment horizontal="center" vertical="center" wrapText="1"/>
      <protection/>
    </xf>
    <xf numFmtId="0" fontId="3" fillId="34" borderId="43" xfId="51" applyFont="1" applyFill="1" applyBorder="1" applyAlignment="1">
      <alignment horizontal="center" vertical="center" wrapText="1"/>
      <protection/>
    </xf>
    <xf numFmtId="0" fontId="3" fillId="34" borderId="108" xfId="51" applyFont="1" applyFill="1" applyBorder="1" applyAlignment="1">
      <alignment horizontal="center" vertical="center" wrapText="1"/>
      <protection/>
    </xf>
    <xf numFmtId="0" fontId="3" fillId="34" borderId="42" xfId="51" applyFont="1" applyFill="1" applyBorder="1" applyAlignment="1">
      <alignment horizontal="center" vertical="center" wrapText="1"/>
      <protection/>
    </xf>
    <xf numFmtId="0" fontId="3" fillId="34" borderId="83" xfId="51" applyFont="1" applyFill="1" applyBorder="1" applyAlignment="1">
      <alignment horizontal="center" vertical="center" wrapText="1"/>
      <protection/>
    </xf>
    <xf numFmtId="0" fontId="3" fillId="34" borderId="81" xfId="51" applyFont="1" applyFill="1" applyBorder="1" applyAlignment="1">
      <alignment horizontal="center" vertical="center" wrapText="1"/>
      <protection/>
    </xf>
    <xf numFmtId="0" fontId="3" fillId="34" borderId="0" xfId="51" applyFont="1" applyFill="1" applyBorder="1" applyAlignment="1">
      <alignment horizontal="center" vertical="center" wrapText="1"/>
      <protection/>
    </xf>
    <xf numFmtId="0" fontId="3" fillId="34" borderId="25" xfId="51" applyFont="1" applyFill="1" applyBorder="1" applyAlignment="1">
      <alignment horizontal="center" vertical="center" wrapText="1"/>
      <protection/>
    </xf>
    <xf numFmtId="0" fontId="68" fillId="34" borderId="108" xfId="51" applyFont="1" applyFill="1" applyBorder="1" applyAlignment="1">
      <alignment horizontal="center" vertical="center" wrapText="1"/>
      <protection/>
    </xf>
    <xf numFmtId="0" fontId="68" fillId="34" borderId="42" xfId="51" applyFont="1" applyFill="1" applyBorder="1" applyAlignment="1">
      <alignment horizontal="center" vertical="center" wrapText="1"/>
      <protection/>
    </xf>
    <xf numFmtId="0" fontId="68" fillId="34" borderId="81" xfId="51" applyFont="1" applyFill="1" applyBorder="1" applyAlignment="1">
      <alignment horizontal="center" vertical="center" wrapText="1"/>
      <protection/>
    </xf>
    <xf numFmtId="0" fontId="68" fillId="34" borderId="0" xfId="51" applyFont="1" applyFill="1" applyBorder="1" applyAlignment="1">
      <alignment horizontal="center" vertical="center" wrapText="1"/>
      <protection/>
    </xf>
    <xf numFmtId="0" fontId="3" fillId="34" borderId="109" xfId="51" applyFont="1" applyFill="1" applyBorder="1" applyAlignment="1">
      <alignment horizontal="center" vertical="center" wrapText="1"/>
      <protection/>
    </xf>
    <xf numFmtId="0" fontId="3" fillId="34" borderId="110" xfId="51" applyFont="1" applyFill="1" applyBorder="1" applyAlignment="1">
      <alignment horizontal="center" vertical="center" wrapText="1"/>
      <protection/>
    </xf>
    <xf numFmtId="0" fontId="3" fillId="34" borderId="62" xfId="51" applyFont="1" applyFill="1" applyBorder="1" applyAlignment="1">
      <alignment horizontal="center" vertical="center" wrapText="1"/>
      <protection/>
    </xf>
    <xf numFmtId="0" fontId="3" fillId="34" borderId="24" xfId="51" applyFont="1" applyFill="1" applyBorder="1" applyAlignment="1">
      <alignment horizontal="center" vertical="center" wrapText="1"/>
      <protection/>
    </xf>
    <xf numFmtId="0" fontId="3" fillId="34" borderId="111" xfId="51" applyFont="1" applyFill="1" applyBorder="1" applyAlignment="1">
      <alignment horizontal="center" vertical="center" wrapText="1"/>
      <protection/>
    </xf>
    <xf numFmtId="0" fontId="3" fillId="34" borderId="112" xfId="51" applyFont="1" applyFill="1" applyBorder="1" applyAlignment="1">
      <alignment horizontal="center" vertical="center" wrapText="1"/>
      <protection/>
    </xf>
    <xf numFmtId="0" fontId="3" fillId="34" borderId="78" xfId="51" applyFont="1" applyFill="1" applyBorder="1" applyAlignment="1">
      <alignment horizontal="center" vertical="center" wrapText="1"/>
      <protection/>
    </xf>
    <xf numFmtId="0" fontId="3" fillId="34" borderId="113" xfId="51" applyFont="1" applyFill="1" applyBorder="1" applyAlignment="1">
      <alignment horizontal="center" vertical="center" wrapText="1"/>
      <protection/>
    </xf>
    <xf numFmtId="0" fontId="3" fillId="34" borderId="114" xfId="51" applyFont="1" applyFill="1" applyBorder="1" applyAlignment="1">
      <alignment horizontal="center" vertical="center" wrapText="1"/>
      <protection/>
    </xf>
    <xf numFmtId="0" fontId="3" fillId="34" borderId="115" xfId="51" applyFont="1" applyFill="1" applyBorder="1" applyAlignment="1">
      <alignment horizontal="center" vertical="center" wrapText="1"/>
      <protection/>
    </xf>
    <xf numFmtId="0" fontId="3" fillId="34" borderId="116" xfId="51" applyFont="1" applyFill="1" applyBorder="1" applyAlignment="1">
      <alignment horizontal="center" vertical="center" wrapText="1"/>
      <protection/>
    </xf>
    <xf numFmtId="0" fontId="3" fillId="34" borderId="117" xfId="51" applyFont="1" applyFill="1" applyBorder="1" applyAlignment="1">
      <alignment horizontal="center" vertical="center" wrapText="1"/>
      <protection/>
    </xf>
    <xf numFmtId="0" fontId="12" fillId="34" borderId="38" xfId="51" applyFont="1" applyFill="1" applyBorder="1" applyAlignment="1">
      <alignment horizontal="center" vertical="center" wrapText="1"/>
      <protection/>
    </xf>
    <xf numFmtId="0" fontId="9" fillId="33" borderId="117" xfId="51" applyFont="1" applyFill="1" applyBorder="1" applyAlignment="1">
      <alignment horizontal="center" vertical="center" wrapText="1"/>
      <protection/>
    </xf>
    <xf numFmtId="0" fontId="9" fillId="33" borderId="116" xfId="51" applyFont="1" applyFill="1" applyBorder="1" applyAlignment="1">
      <alignment horizontal="center" vertical="center" wrapText="1"/>
      <protection/>
    </xf>
    <xf numFmtId="0" fontId="14" fillId="33" borderId="101" xfId="51" applyFont="1" applyFill="1" applyBorder="1" applyAlignment="1">
      <alignment horizontal="center" vertical="center" wrapText="1"/>
      <protection/>
    </xf>
    <xf numFmtId="0" fontId="11" fillId="34" borderId="109" xfId="51" applyFont="1" applyFill="1" applyBorder="1" applyAlignment="1">
      <alignment horizontal="center" vertical="center" wrapText="1"/>
      <protection/>
    </xf>
    <xf numFmtId="0" fontId="11" fillId="34" borderId="110" xfId="51" applyFont="1" applyFill="1" applyBorder="1" applyAlignment="1">
      <alignment horizontal="center" vertical="center" wrapText="1"/>
      <protection/>
    </xf>
    <xf numFmtId="0" fontId="11" fillId="34" borderId="111" xfId="51" applyFont="1" applyFill="1" applyBorder="1" applyAlignment="1">
      <alignment horizontal="center" vertical="center" wrapText="1"/>
      <protection/>
    </xf>
    <xf numFmtId="0" fontId="11" fillId="34" borderId="112" xfId="51" applyFont="1" applyFill="1" applyBorder="1" applyAlignment="1">
      <alignment horizontal="center" vertical="center" wrapText="1"/>
      <protection/>
    </xf>
    <xf numFmtId="0" fontId="11" fillId="34" borderId="118" xfId="51" applyFont="1" applyFill="1" applyBorder="1" applyAlignment="1">
      <alignment horizontal="center" vertical="center" wrapText="1"/>
      <protection/>
    </xf>
    <xf numFmtId="0" fontId="11" fillId="34" borderId="119" xfId="51" applyFont="1" applyFill="1" applyBorder="1" applyAlignment="1">
      <alignment horizontal="center" vertical="center" wrapText="1"/>
      <protection/>
    </xf>
    <xf numFmtId="0" fontId="11" fillId="34" borderId="120" xfId="51" applyFont="1" applyFill="1" applyBorder="1" applyAlignment="1">
      <alignment horizontal="center" vertical="center" wrapText="1"/>
      <protection/>
    </xf>
    <xf numFmtId="0" fontId="11" fillId="34" borderId="42" xfId="51" applyFont="1" applyFill="1" applyBorder="1" applyAlignment="1">
      <alignment horizontal="center" vertical="center" wrapText="1"/>
      <protection/>
    </xf>
    <xf numFmtId="0" fontId="11" fillId="34" borderId="78" xfId="51" applyFont="1" applyFill="1" applyBorder="1" applyAlignment="1">
      <alignment horizontal="center" vertical="center" wrapText="1"/>
      <protection/>
    </xf>
    <xf numFmtId="0" fontId="3" fillId="34" borderId="121" xfId="51" applyFont="1" applyFill="1" applyBorder="1" applyAlignment="1">
      <alignment horizontal="center" vertical="center" wrapText="1"/>
      <protection/>
    </xf>
    <xf numFmtId="0" fontId="3" fillId="34" borderId="122" xfId="51" applyFont="1" applyFill="1" applyBorder="1" applyAlignment="1">
      <alignment horizontal="center" vertical="center" wrapText="1"/>
      <protection/>
    </xf>
    <xf numFmtId="0" fontId="3" fillId="34" borderId="77" xfId="0" applyFont="1" applyFill="1" applyBorder="1" applyAlignment="1">
      <alignment horizontal="center" vertical="center" wrapText="1"/>
    </xf>
    <xf numFmtId="0" fontId="3" fillId="34" borderId="112" xfId="0" applyFont="1" applyFill="1" applyBorder="1" applyAlignment="1">
      <alignment horizontal="center" vertical="center" wrapText="1"/>
    </xf>
    <xf numFmtId="0" fontId="3" fillId="34" borderId="123" xfId="51" applyFont="1" applyFill="1" applyBorder="1" applyAlignment="1">
      <alignment horizontal="center" vertical="center" wrapText="1"/>
      <protection/>
    </xf>
    <xf numFmtId="0" fontId="11" fillId="34" borderId="106" xfId="51" applyFont="1" applyFill="1" applyBorder="1" applyAlignment="1">
      <alignment horizontal="center" vertical="center" wrapText="1"/>
      <protection/>
    </xf>
    <xf numFmtId="0" fontId="9" fillId="34" borderId="108" xfId="51" applyFont="1" applyFill="1" applyBorder="1" applyAlignment="1">
      <alignment horizontal="center" vertical="center" wrapText="1"/>
      <protection/>
    </xf>
    <xf numFmtId="0" fontId="9" fillId="34" borderId="81" xfId="51" applyFont="1" applyFill="1" applyBorder="1" applyAlignment="1">
      <alignment horizontal="center" vertical="center" wrapText="1"/>
      <protection/>
    </xf>
    <xf numFmtId="0" fontId="9" fillId="34" borderId="124" xfId="51" applyFont="1" applyFill="1" applyBorder="1" applyAlignment="1">
      <alignment horizontal="center" vertical="center" wrapText="1"/>
      <protection/>
    </xf>
    <xf numFmtId="0" fontId="11" fillId="34" borderId="125" xfId="51" applyFont="1" applyFill="1" applyBorder="1" applyAlignment="1">
      <alignment horizontal="center" vertical="center" wrapText="1"/>
      <protection/>
    </xf>
    <xf numFmtId="0" fontId="11" fillId="34" borderId="126" xfId="51" applyFont="1" applyFill="1" applyBorder="1" applyAlignment="1">
      <alignment horizontal="center" vertical="center" wrapText="1"/>
      <protection/>
    </xf>
    <xf numFmtId="0" fontId="11" fillId="34" borderId="127" xfId="51" applyFont="1" applyFill="1" applyBorder="1" applyAlignment="1">
      <alignment horizontal="center" vertical="center" wrapText="1"/>
      <protection/>
    </xf>
    <xf numFmtId="0" fontId="11" fillId="34" borderId="128" xfId="51" applyFont="1" applyFill="1" applyBorder="1" applyAlignment="1">
      <alignment horizontal="center" vertical="center" wrapText="1"/>
      <protection/>
    </xf>
    <xf numFmtId="0" fontId="11" fillId="34" borderId="129" xfId="51" applyFont="1" applyFill="1" applyBorder="1" applyAlignment="1">
      <alignment horizontal="center" vertical="center" wrapText="1"/>
      <protection/>
    </xf>
    <xf numFmtId="0" fontId="16" fillId="34" borderId="14" xfId="51" applyFont="1" applyFill="1" applyBorder="1" applyAlignment="1">
      <alignment horizontal="center" vertical="center"/>
      <protection/>
    </xf>
    <xf numFmtId="0" fontId="16" fillId="34" borderId="61" xfId="51" applyFont="1" applyFill="1" applyBorder="1" applyAlignment="1">
      <alignment horizontal="center" vertical="center"/>
      <protection/>
    </xf>
    <xf numFmtId="0" fontId="11" fillId="34" borderId="130" xfId="51" applyFont="1" applyFill="1" applyBorder="1" applyAlignment="1">
      <alignment horizontal="center" vertical="center" wrapText="1"/>
      <protection/>
    </xf>
    <xf numFmtId="0" fontId="11" fillId="34" borderId="131" xfId="51" applyFont="1" applyFill="1" applyBorder="1" applyAlignment="1">
      <alignment horizontal="center" vertical="center" wrapText="1"/>
      <protection/>
    </xf>
    <xf numFmtId="0" fontId="3" fillId="34" borderId="79" xfId="0" applyFont="1" applyFill="1" applyBorder="1" applyAlignment="1">
      <alignment horizontal="center" vertical="center" wrapText="1"/>
    </xf>
    <xf numFmtId="0" fontId="3" fillId="34" borderId="78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0" fillId="34" borderId="105" xfId="0" applyFill="1" applyBorder="1" applyAlignment="1">
      <alignment horizontal="center" vertical="center" wrapText="1"/>
    </xf>
    <xf numFmtId="0" fontId="0" fillId="34" borderId="132" xfId="0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 wrapText="1"/>
    </xf>
    <xf numFmtId="0" fontId="0" fillId="34" borderId="134" xfId="0" applyFill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0" fillId="34" borderId="135" xfId="0" applyFill="1" applyBorder="1" applyAlignment="1">
      <alignment horizontal="center" vertical="center"/>
    </xf>
    <xf numFmtId="0" fontId="0" fillId="34" borderId="136" xfId="0" applyFill="1" applyBorder="1" applyAlignment="1">
      <alignment horizontal="center" vertical="center"/>
    </xf>
    <xf numFmtId="0" fontId="0" fillId="34" borderId="137" xfId="0" applyFill="1" applyBorder="1" applyAlignment="1">
      <alignment horizontal="center" vertical="center"/>
    </xf>
    <xf numFmtId="0" fontId="0" fillId="34" borderId="109" xfId="0" applyFill="1" applyBorder="1" applyAlignment="1">
      <alignment horizontal="center" vertical="center" wrapText="1"/>
    </xf>
    <xf numFmtId="0" fontId="0" fillId="34" borderId="110" xfId="0" applyFill="1" applyBorder="1" applyAlignment="1">
      <alignment horizontal="center" vertical="center" wrapText="1"/>
    </xf>
    <xf numFmtId="0" fontId="0" fillId="34" borderId="62" xfId="0" applyFill="1" applyBorder="1" applyAlignment="1">
      <alignment horizontal="center" vertical="center" wrapText="1"/>
    </xf>
    <xf numFmtId="0" fontId="0" fillId="34" borderId="24" xfId="0" applyFill="1" applyBorder="1" applyAlignment="1">
      <alignment horizontal="center" vertical="center" wrapText="1"/>
    </xf>
    <xf numFmtId="0" fontId="0" fillId="34" borderId="42" xfId="0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0" fillId="34" borderId="110" xfId="0" applyFill="1" applyBorder="1" applyAlignment="1">
      <alignment horizontal="center" vertical="center"/>
    </xf>
    <xf numFmtId="0" fontId="0" fillId="34" borderId="138" xfId="0" applyFill="1" applyBorder="1" applyAlignment="1">
      <alignment horizontal="center" vertical="center"/>
    </xf>
    <xf numFmtId="0" fontId="0" fillId="34" borderId="132" xfId="0" applyFill="1" applyBorder="1" applyAlignment="1">
      <alignment horizontal="center" vertical="center"/>
    </xf>
    <xf numFmtId="0" fontId="0" fillId="34" borderId="139" xfId="0" applyFill="1" applyBorder="1" applyAlignment="1">
      <alignment horizontal="center" vertical="center"/>
    </xf>
    <xf numFmtId="0" fontId="0" fillId="34" borderId="134" xfId="0" applyFill="1" applyBorder="1" applyAlignment="1">
      <alignment horizontal="center" vertical="center"/>
    </xf>
    <xf numFmtId="0" fontId="0" fillId="34" borderId="101" xfId="0" applyFill="1" applyBorder="1" applyAlignment="1">
      <alignment horizontal="center" vertical="center"/>
    </xf>
    <xf numFmtId="0" fontId="0" fillId="34" borderId="132" xfId="0" applyFill="1" applyBorder="1" applyAlignment="1">
      <alignment/>
    </xf>
    <xf numFmtId="0" fontId="0" fillId="34" borderId="133" xfId="0" applyFill="1" applyBorder="1" applyAlignment="1">
      <alignment/>
    </xf>
    <xf numFmtId="0" fontId="0" fillId="34" borderId="134" xfId="0" applyFill="1" applyBorder="1" applyAlignment="1">
      <alignment/>
    </xf>
    <xf numFmtId="0" fontId="0" fillId="34" borderId="35" xfId="0" applyFill="1" applyBorder="1" applyAlignment="1">
      <alignment horizontal="center" vertical="center" wrapText="1"/>
    </xf>
    <xf numFmtId="0" fontId="0" fillId="34" borderId="138" xfId="0" applyFill="1" applyBorder="1" applyAlignment="1">
      <alignment horizontal="center" vertical="center" wrapText="1"/>
    </xf>
    <xf numFmtId="0" fontId="0" fillId="34" borderId="139" xfId="0" applyFill="1" applyBorder="1" applyAlignment="1">
      <alignment horizontal="center" vertical="center" wrapText="1"/>
    </xf>
    <xf numFmtId="0" fontId="0" fillId="34" borderId="140" xfId="0" applyFill="1" applyBorder="1" applyAlignment="1">
      <alignment horizontal="center" vertical="center" wrapText="1"/>
    </xf>
    <xf numFmtId="0" fontId="0" fillId="34" borderId="141" xfId="0" applyFill="1" applyBorder="1" applyAlignment="1">
      <alignment horizontal="center" vertical="center" wrapText="1"/>
    </xf>
    <xf numFmtId="0" fontId="0" fillId="34" borderId="142" xfId="0" applyFill="1" applyBorder="1" applyAlignment="1">
      <alignment horizontal="center" vertical="center" wrapText="1"/>
    </xf>
    <xf numFmtId="0" fontId="0" fillId="34" borderId="100" xfId="0" applyFill="1" applyBorder="1" applyAlignment="1">
      <alignment horizontal="center" vertical="center" wrapText="1"/>
    </xf>
    <xf numFmtId="0" fontId="0" fillId="34" borderId="133" xfId="0" applyFill="1" applyBorder="1" applyAlignment="1">
      <alignment horizontal="center" vertical="center"/>
    </xf>
    <xf numFmtId="0" fontId="3" fillId="33" borderId="116" xfId="53" applyFont="1" applyFill="1" applyBorder="1" applyAlignment="1">
      <alignment horizontal="center" vertical="center" wrapText="1"/>
      <protection/>
    </xf>
    <xf numFmtId="0" fontId="3" fillId="33" borderId="143" xfId="53" applyFont="1" applyFill="1" applyBorder="1" applyAlignment="1">
      <alignment horizontal="center" vertical="center" wrapText="1"/>
      <protection/>
    </xf>
    <xf numFmtId="0" fontId="3" fillId="33" borderId="122" xfId="53" applyFont="1" applyFill="1" applyBorder="1" applyAlignment="1">
      <alignment horizontal="center" vertical="center" wrapText="1"/>
      <protection/>
    </xf>
    <xf numFmtId="0" fontId="20" fillId="33" borderId="116" xfId="53" applyFont="1" applyFill="1" applyBorder="1" applyAlignment="1">
      <alignment horizontal="center" vertical="center" wrapText="1"/>
      <protection/>
    </xf>
    <xf numFmtId="0" fontId="20" fillId="33" borderId="143" xfId="53" applyFont="1" applyFill="1" applyBorder="1" applyAlignment="1">
      <alignment horizontal="center" vertical="center" wrapText="1"/>
      <protection/>
    </xf>
    <xf numFmtId="0" fontId="20" fillId="33" borderId="122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left" vertical="center" wrapText="1"/>
      <protection/>
    </xf>
    <xf numFmtId="0" fontId="7" fillId="34" borderId="10" xfId="51" applyFont="1" applyFill="1" applyBorder="1" applyAlignment="1">
      <alignment horizontal="center" vertical="center" wrapText="1"/>
      <protection/>
    </xf>
    <xf numFmtId="0" fontId="7" fillId="34" borderId="11" xfId="51" applyFont="1" applyFill="1" applyBorder="1" applyAlignment="1">
      <alignment horizontal="center" vertical="center" wrapText="1"/>
      <protection/>
    </xf>
    <xf numFmtId="0" fontId="7" fillId="34" borderId="12" xfId="51" applyFont="1" applyFill="1" applyBorder="1" applyAlignment="1">
      <alignment horizontal="center" vertical="center" wrapText="1"/>
      <protection/>
    </xf>
    <xf numFmtId="0" fontId="7" fillId="34" borderId="41" xfId="51" applyFont="1" applyFill="1" applyBorder="1" applyAlignment="1">
      <alignment horizontal="center" vertical="center" wrapText="1"/>
      <protection/>
    </xf>
    <xf numFmtId="0" fontId="7" fillId="34" borderId="21" xfId="51" applyFont="1" applyFill="1" applyBorder="1" applyAlignment="1">
      <alignment horizontal="center" vertical="center" wrapText="1"/>
      <protection/>
    </xf>
    <xf numFmtId="0" fontId="7" fillId="34" borderId="43" xfId="51" applyFont="1" applyFill="1" applyBorder="1" applyAlignment="1">
      <alignment horizontal="center" vertical="center" wrapText="1"/>
      <protection/>
    </xf>
    <xf numFmtId="0" fontId="7" fillId="34" borderId="108" xfId="51" applyFont="1" applyFill="1" applyBorder="1" applyAlignment="1">
      <alignment horizontal="center" vertical="center" wrapText="1"/>
      <protection/>
    </xf>
    <xf numFmtId="0" fontId="7" fillId="34" borderId="81" xfId="51" applyFont="1" applyFill="1" applyBorder="1" applyAlignment="1">
      <alignment horizontal="center" vertical="center" wrapText="1"/>
      <protection/>
    </xf>
    <xf numFmtId="0" fontId="7" fillId="34" borderId="124" xfId="51" applyFont="1" applyFill="1" applyBorder="1" applyAlignment="1">
      <alignment horizontal="center" vertical="center" wrapText="1"/>
      <protection/>
    </xf>
    <xf numFmtId="0" fontId="3" fillId="34" borderId="144" xfId="51" applyFont="1" applyFill="1" applyBorder="1" applyAlignment="1">
      <alignment horizontal="center" vertical="center" wrapText="1"/>
      <protection/>
    </xf>
    <xf numFmtId="0" fontId="3" fillId="34" borderId="145" xfId="51" applyFont="1" applyFill="1" applyBorder="1" applyAlignment="1">
      <alignment horizontal="center" vertical="center" wrapText="1"/>
      <protection/>
    </xf>
    <xf numFmtId="0" fontId="8" fillId="34" borderId="143" xfId="51" applyFont="1" applyFill="1" applyBorder="1" applyAlignment="1">
      <alignment horizontal="center" vertical="center" wrapText="1"/>
      <protection/>
    </xf>
    <xf numFmtId="0" fontId="8" fillId="34" borderId="122" xfId="51" applyFont="1" applyFill="1" applyBorder="1" applyAlignment="1">
      <alignment horizontal="center" vertical="center" wrapText="1"/>
      <protection/>
    </xf>
    <xf numFmtId="0" fontId="8" fillId="34" borderId="116" xfId="51" applyFont="1" applyFill="1" applyBorder="1" applyAlignment="1">
      <alignment horizontal="center" vertical="center" wrapText="1"/>
      <protection/>
    </xf>
    <xf numFmtId="0" fontId="8" fillId="34" borderId="123" xfId="51" applyFont="1" applyFill="1" applyBorder="1" applyAlignment="1">
      <alignment horizontal="center" vertical="center" wrapText="1"/>
      <protection/>
    </xf>
    <xf numFmtId="0" fontId="3" fillId="34" borderId="146" xfId="53" applyFont="1" applyFill="1" applyBorder="1" applyAlignment="1">
      <alignment horizontal="right" vertical="center" wrapText="1"/>
      <protection/>
    </xf>
    <xf numFmtId="0" fontId="3" fillId="34" borderId="16" xfId="53" applyFont="1" applyFill="1" applyBorder="1" applyAlignment="1">
      <alignment horizontal="right" vertical="center" wrapText="1"/>
      <protection/>
    </xf>
    <xf numFmtId="0" fontId="3" fillId="34" borderId="10" xfId="53" applyFont="1" applyFill="1" applyBorder="1" applyAlignment="1">
      <alignment horizontal="center" vertical="center" wrapText="1"/>
      <protection/>
    </xf>
    <xf numFmtId="0" fontId="3" fillId="34" borderId="11" xfId="53" applyFont="1" applyFill="1" applyBorder="1" applyAlignment="1">
      <alignment horizontal="center" vertical="center" wrapText="1"/>
      <protection/>
    </xf>
    <xf numFmtId="0" fontId="3" fillId="34" borderId="12" xfId="53" applyFont="1" applyFill="1" applyBorder="1" applyAlignment="1">
      <alignment horizontal="center" vertical="center" wrapText="1"/>
      <protection/>
    </xf>
    <xf numFmtId="0" fontId="3" fillId="34" borderId="41" xfId="53" applyFont="1" applyFill="1" applyBorder="1" applyAlignment="1">
      <alignment horizontal="center" vertical="center" wrapText="1"/>
      <protection/>
    </xf>
    <xf numFmtId="0" fontId="3" fillId="34" borderId="21" xfId="53" applyFont="1" applyFill="1" applyBorder="1" applyAlignment="1">
      <alignment horizontal="center" vertical="center" wrapText="1"/>
      <protection/>
    </xf>
    <xf numFmtId="0" fontId="3" fillId="34" borderId="43" xfId="53" applyFont="1" applyFill="1" applyBorder="1" applyAlignment="1">
      <alignment horizontal="center" vertical="center" wrapText="1"/>
      <protection/>
    </xf>
    <xf numFmtId="0" fontId="3" fillId="34" borderId="108" xfId="53" applyFont="1" applyFill="1" applyBorder="1" applyAlignment="1">
      <alignment horizontal="center" vertical="center" wrapText="1"/>
      <protection/>
    </xf>
    <xf numFmtId="0" fontId="3" fillId="34" borderId="81" xfId="53" applyFont="1" applyFill="1" applyBorder="1" applyAlignment="1">
      <alignment horizontal="center" vertical="center" wrapText="1"/>
      <protection/>
    </xf>
    <xf numFmtId="0" fontId="3" fillId="34" borderId="124" xfId="53" applyFont="1" applyFill="1" applyBorder="1" applyAlignment="1">
      <alignment horizontal="center" vertical="center" wrapText="1"/>
      <protection/>
    </xf>
    <xf numFmtId="0" fontId="3" fillId="34" borderId="147" xfId="53" applyFont="1" applyFill="1" applyBorder="1" applyAlignment="1">
      <alignment horizontal="center" vertical="center" wrapText="1"/>
      <protection/>
    </xf>
    <xf numFmtId="0" fontId="3" fillId="34" borderId="148" xfId="53" applyFont="1" applyFill="1" applyBorder="1" applyAlignment="1">
      <alignment horizontal="center" vertical="center" wrapText="1"/>
      <protection/>
    </xf>
    <xf numFmtId="0" fontId="3" fillId="34" borderId="149" xfId="53" applyFont="1" applyFill="1" applyBorder="1" applyAlignment="1">
      <alignment horizontal="center" vertical="center" wrapText="1"/>
      <protection/>
    </xf>
    <xf numFmtId="0" fontId="7" fillId="34" borderId="150" xfId="53" applyFont="1" applyFill="1" applyBorder="1" applyAlignment="1">
      <alignment horizontal="center" vertical="center" wrapText="1"/>
      <protection/>
    </xf>
    <xf numFmtId="0" fontId="7" fillId="34" borderId="151" xfId="53" applyFont="1" applyFill="1" applyBorder="1" applyAlignment="1">
      <alignment horizontal="center" vertical="center" wrapText="1"/>
      <protection/>
    </xf>
    <xf numFmtId="0" fontId="7" fillId="34" borderId="101" xfId="53" applyFont="1" applyFill="1" applyBorder="1" applyAlignment="1">
      <alignment horizontal="center" vertical="center" wrapText="1"/>
      <protection/>
    </xf>
    <xf numFmtId="0" fontId="7" fillId="34" borderId="142" xfId="53" applyFont="1" applyFill="1" applyBorder="1" applyAlignment="1">
      <alignment horizontal="center" vertical="center" wrapText="1"/>
      <protection/>
    </xf>
    <xf numFmtId="0" fontId="7" fillId="34" borderId="131" xfId="53" applyFont="1" applyFill="1" applyBorder="1" applyAlignment="1">
      <alignment horizontal="center" vertical="center" wrapText="1"/>
      <protection/>
    </xf>
    <xf numFmtId="0" fontId="3" fillId="34" borderId="97" xfId="53" applyFont="1" applyFill="1" applyBorder="1" applyAlignment="1">
      <alignment horizontal="right" vertical="center" wrapText="1"/>
      <protection/>
    </xf>
    <xf numFmtId="0" fontId="3" fillId="34" borderId="98" xfId="53" applyFont="1" applyFill="1" applyBorder="1" applyAlignment="1">
      <alignment horizontal="right" vertical="center" wrapText="1"/>
      <protection/>
    </xf>
    <xf numFmtId="0" fontId="3" fillId="34" borderId="152" xfId="53" applyFont="1" applyFill="1" applyBorder="1" applyAlignment="1">
      <alignment horizontal="right" vertical="center" wrapText="1"/>
      <protection/>
    </xf>
    <xf numFmtId="0" fontId="7" fillId="34" borderId="153" xfId="53" applyFont="1" applyFill="1" applyBorder="1" applyAlignment="1">
      <alignment horizontal="center" vertical="center" wrapText="1"/>
      <protection/>
    </xf>
    <xf numFmtId="0" fontId="3" fillId="34" borderId="125" xfId="51" applyFont="1" applyFill="1" applyBorder="1" applyAlignment="1">
      <alignment horizontal="center" vertical="center" wrapText="1"/>
      <protection/>
    </xf>
    <xf numFmtId="0" fontId="3" fillId="34" borderId="126" xfId="51" applyFont="1" applyFill="1" applyBorder="1" applyAlignment="1">
      <alignment horizontal="center" vertical="center" wrapText="1"/>
      <protection/>
    </xf>
    <xf numFmtId="0" fontId="3" fillId="34" borderId="129" xfId="51" applyFont="1" applyFill="1" applyBorder="1" applyAlignment="1">
      <alignment horizontal="center" vertical="center" wrapText="1"/>
      <protection/>
    </xf>
    <xf numFmtId="0" fontId="3" fillId="34" borderId="100" xfId="51" applyFont="1" applyFill="1" applyBorder="1" applyAlignment="1">
      <alignment horizontal="center" vertical="center" wrapText="1"/>
      <protection/>
    </xf>
    <xf numFmtId="0" fontId="3" fillId="34" borderId="101" xfId="51" applyFont="1" applyFill="1" applyBorder="1" applyAlignment="1">
      <alignment horizontal="center" vertical="center" wrapText="1"/>
      <protection/>
    </xf>
    <xf numFmtId="0" fontId="3" fillId="34" borderId="131" xfId="51" applyFont="1" applyFill="1" applyBorder="1" applyAlignment="1">
      <alignment horizontal="center" vertical="center" wrapText="1"/>
      <protection/>
    </xf>
    <xf numFmtId="0" fontId="11" fillId="34" borderId="51" xfId="51" applyFont="1" applyFill="1" applyBorder="1" applyAlignment="1">
      <alignment horizontal="center" vertical="center" wrapText="1"/>
      <protection/>
    </xf>
    <xf numFmtId="0" fontId="3" fillId="33" borderId="101" xfId="53" applyFont="1" applyFill="1" applyBorder="1" applyAlignment="1">
      <alignment horizontal="center" vertical="center" wrapText="1"/>
      <protection/>
    </xf>
    <xf numFmtId="0" fontId="20" fillId="33" borderId="101" xfId="53" applyFont="1" applyFill="1" applyBorder="1" applyAlignment="1">
      <alignment horizontal="center" vertical="center" wrapText="1"/>
      <protection/>
    </xf>
    <xf numFmtId="0" fontId="3" fillId="33" borderId="0" xfId="53" applyFont="1" applyFill="1" applyBorder="1" applyAlignment="1">
      <alignment horizontal="center" vertical="center" wrapText="1"/>
      <protection/>
    </xf>
    <xf numFmtId="0" fontId="3" fillId="34" borderId="128" xfId="51" applyFont="1" applyFill="1" applyBorder="1" applyAlignment="1">
      <alignment horizontal="center" vertical="center" wrapText="1"/>
      <protection/>
    </xf>
    <xf numFmtId="0" fontId="3" fillId="34" borderId="130" xfId="51" applyFont="1" applyFill="1" applyBorder="1" applyAlignment="1">
      <alignment horizontal="center" vertical="center" wrapText="1"/>
      <protection/>
    </xf>
    <xf numFmtId="0" fontId="3" fillId="34" borderId="127" xfId="51" applyFont="1" applyFill="1" applyBorder="1" applyAlignment="1">
      <alignment horizontal="center" vertical="center" wrapText="1"/>
      <protection/>
    </xf>
    <xf numFmtId="0" fontId="3" fillId="34" borderId="142" xfId="51" applyFont="1" applyFill="1" applyBorder="1" applyAlignment="1">
      <alignment horizontal="center" vertical="center" wrapText="1"/>
      <protection/>
    </xf>
    <xf numFmtId="0" fontId="21" fillId="34" borderId="154" xfId="51" applyFont="1" applyFill="1" applyBorder="1" applyAlignment="1">
      <alignment horizontal="center" vertical="center" wrapText="1"/>
      <protection/>
    </xf>
    <xf numFmtId="0" fontId="21" fillId="34" borderId="155" xfId="51" applyFont="1" applyFill="1" applyBorder="1" applyAlignment="1">
      <alignment horizontal="center" vertical="center" wrapText="1"/>
      <protection/>
    </xf>
  </cellXfs>
  <cellStyles count="5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2 2" xfId="52"/>
    <cellStyle name="Normalny 3" xfId="53"/>
    <cellStyle name="Normalny 4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Currency" xfId="63"/>
    <cellStyle name="Currency [0]" xfId="64"/>
    <cellStyle name="Złe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6"/>
  <sheetViews>
    <sheetView zoomScale="90" zoomScaleNormal="90" workbookViewId="0" topLeftCell="D1">
      <selection activeCell="AJ9" sqref="AJ9"/>
    </sheetView>
  </sheetViews>
  <sheetFormatPr defaultColWidth="9.00390625" defaultRowHeight="12.75"/>
  <cols>
    <col min="1" max="1" width="3.625" style="2" customWidth="1"/>
    <col min="2" max="2" width="12.75390625" style="2" customWidth="1"/>
    <col min="3" max="3" width="8.00390625" style="17" customWidth="1"/>
    <col min="4" max="4" width="9.375" style="2" customWidth="1"/>
    <col min="5" max="5" width="6.25390625" style="2" customWidth="1"/>
    <col min="6" max="6" width="6.00390625" style="2" customWidth="1"/>
    <col min="7" max="7" width="5.25390625" style="2" customWidth="1"/>
    <col min="8" max="8" width="6.25390625" style="2" customWidth="1"/>
    <col min="9" max="9" width="5.25390625" style="2" customWidth="1"/>
    <col min="10" max="10" width="5.625" style="2" customWidth="1"/>
    <col min="11" max="21" width="6.625" style="2" customWidth="1"/>
    <col min="22" max="22" width="7.00390625" style="2" customWidth="1"/>
    <col min="23" max="34" width="6.625" style="2" customWidth="1"/>
    <col min="35" max="36" width="6.375" style="2" customWidth="1"/>
    <col min="37" max="16384" width="9.125" style="2" customWidth="1"/>
  </cols>
  <sheetData>
    <row r="1" spans="1:34" ht="0.75" customHeight="1" thickBot="1">
      <c r="A1" s="241" t="s">
        <v>0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  <c r="W1" s="241"/>
      <c r="X1" s="241"/>
      <c r="Y1" s="241"/>
      <c r="Z1" s="241"/>
      <c r="AA1" s="241"/>
      <c r="AB1" s="241"/>
      <c r="AC1" s="241"/>
      <c r="AD1" s="241"/>
      <c r="AE1" s="241"/>
      <c r="AF1" s="241"/>
      <c r="AG1" s="241"/>
      <c r="AH1" s="241"/>
    </row>
    <row r="2" spans="1:36" ht="39" customHeight="1" thickBot="1">
      <c r="A2" s="242" t="s">
        <v>1</v>
      </c>
      <c r="B2" s="242"/>
      <c r="C2" s="242"/>
      <c r="D2" s="242"/>
      <c r="E2" s="242"/>
      <c r="F2" s="242"/>
      <c r="G2" s="242"/>
      <c r="H2" s="243"/>
      <c r="I2" s="242"/>
      <c r="J2" s="242"/>
      <c r="K2" s="242"/>
      <c r="L2" s="244"/>
      <c r="M2" s="245" t="s">
        <v>2</v>
      </c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7"/>
    </row>
    <row r="3" spans="1:36" ht="14.25" customHeight="1">
      <c r="A3" s="3" t="s">
        <v>0</v>
      </c>
      <c r="B3" s="248" t="s">
        <v>3</v>
      </c>
      <c r="C3" s="248" t="s">
        <v>4</v>
      </c>
      <c r="D3" s="251" t="s">
        <v>5</v>
      </c>
      <c r="E3" s="252"/>
      <c r="F3" s="253"/>
      <c r="G3" s="251" t="s">
        <v>6</v>
      </c>
      <c r="H3" s="253"/>
      <c r="I3" s="257" t="s">
        <v>7</v>
      </c>
      <c r="J3" s="258"/>
      <c r="K3" s="261" t="s">
        <v>8</v>
      </c>
      <c r="L3" s="262"/>
      <c r="M3" s="261" t="s">
        <v>9</v>
      </c>
      <c r="N3" s="252"/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62"/>
    </row>
    <row r="4" spans="1:36" ht="12.75" customHeight="1">
      <c r="A4" s="4" t="s">
        <v>0</v>
      </c>
      <c r="B4" s="249"/>
      <c r="C4" s="249"/>
      <c r="D4" s="254"/>
      <c r="E4" s="255"/>
      <c r="F4" s="256"/>
      <c r="G4" s="254"/>
      <c r="H4" s="256"/>
      <c r="I4" s="259"/>
      <c r="J4" s="260"/>
      <c r="K4" s="263"/>
      <c r="L4" s="264"/>
      <c r="M4" s="265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6"/>
    </row>
    <row r="5" spans="1:36" ht="46.5" customHeight="1">
      <c r="A5" s="5" t="s">
        <v>10</v>
      </c>
      <c r="B5" s="249"/>
      <c r="C5" s="249"/>
      <c r="D5" s="254"/>
      <c r="E5" s="255"/>
      <c r="F5" s="256"/>
      <c r="G5" s="254"/>
      <c r="H5" s="256"/>
      <c r="I5" s="259"/>
      <c r="J5" s="260"/>
      <c r="K5" s="265"/>
      <c r="L5" s="266"/>
      <c r="M5" s="270" t="s">
        <v>11</v>
      </c>
      <c r="N5" s="271"/>
      <c r="O5" s="272" t="s">
        <v>12</v>
      </c>
      <c r="P5" s="272"/>
      <c r="Q5" s="271" t="s">
        <v>13</v>
      </c>
      <c r="R5" s="271"/>
      <c r="S5" s="272" t="s">
        <v>14</v>
      </c>
      <c r="T5" s="272"/>
      <c r="U5" s="271" t="s">
        <v>15</v>
      </c>
      <c r="V5" s="271"/>
      <c r="W5" s="271" t="s">
        <v>16</v>
      </c>
      <c r="X5" s="271"/>
      <c r="Y5" s="271" t="s">
        <v>17</v>
      </c>
      <c r="Z5" s="271"/>
      <c r="AA5" s="271" t="s">
        <v>18</v>
      </c>
      <c r="AB5" s="271"/>
      <c r="AC5" s="271" t="s">
        <v>19</v>
      </c>
      <c r="AD5" s="271"/>
      <c r="AE5" s="271" t="s">
        <v>20</v>
      </c>
      <c r="AF5" s="271"/>
      <c r="AG5" s="272" t="s">
        <v>21</v>
      </c>
      <c r="AH5" s="271"/>
      <c r="AI5" s="268" t="s">
        <v>22</v>
      </c>
      <c r="AJ5" s="269"/>
    </row>
    <row r="6" spans="1:36" s="17" customFormat="1" ht="12.75" customHeight="1" thickBot="1">
      <c r="A6" s="6" t="s">
        <v>0</v>
      </c>
      <c r="B6" s="250"/>
      <c r="C6" s="250"/>
      <c r="D6" s="7" t="s">
        <v>23</v>
      </c>
      <c r="E6" s="8" t="s">
        <v>24</v>
      </c>
      <c r="F6" s="9" t="s">
        <v>25</v>
      </c>
      <c r="G6" s="10" t="s">
        <v>26</v>
      </c>
      <c r="H6" s="10" t="s">
        <v>27</v>
      </c>
      <c r="I6" s="11" t="s">
        <v>28</v>
      </c>
      <c r="J6" s="12" t="s">
        <v>29</v>
      </c>
      <c r="K6" s="13" t="s">
        <v>28</v>
      </c>
      <c r="L6" s="14" t="s">
        <v>29</v>
      </c>
      <c r="M6" s="13" t="s">
        <v>28</v>
      </c>
      <c r="N6" s="15" t="s">
        <v>29</v>
      </c>
      <c r="O6" s="11" t="s">
        <v>28</v>
      </c>
      <c r="P6" s="15" t="s">
        <v>29</v>
      </c>
      <c r="Q6" s="11" t="s">
        <v>28</v>
      </c>
      <c r="R6" s="15" t="s">
        <v>29</v>
      </c>
      <c r="S6" s="11" t="s">
        <v>28</v>
      </c>
      <c r="T6" s="15" t="s">
        <v>29</v>
      </c>
      <c r="U6" s="11" t="s">
        <v>28</v>
      </c>
      <c r="V6" s="15" t="s">
        <v>29</v>
      </c>
      <c r="W6" s="11" t="s">
        <v>28</v>
      </c>
      <c r="X6" s="15" t="s">
        <v>29</v>
      </c>
      <c r="Y6" s="11" t="s">
        <v>28</v>
      </c>
      <c r="Z6" s="15" t="s">
        <v>29</v>
      </c>
      <c r="AA6" s="11" t="s">
        <v>28</v>
      </c>
      <c r="AB6" s="15" t="s">
        <v>29</v>
      </c>
      <c r="AC6" s="11" t="s">
        <v>28</v>
      </c>
      <c r="AD6" s="15" t="s">
        <v>29</v>
      </c>
      <c r="AE6" s="11" t="s">
        <v>28</v>
      </c>
      <c r="AF6" s="15" t="s">
        <v>29</v>
      </c>
      <c r="AG6" s="11" t="s">
        <v>28</v>
      </c>
      <c r="AH6" s="12" t="s">
        <v>29</v>
      </c>
      <c r="AI6" s="16" t="s">
        <v>28</v>
      </c>
      <c r="AJ6" s="14" t="s">
        <v>29</v>
      </c>
    </row>
    <row r="7" spans="1:36" ht="24.75" customHeight="1">
      <c r="A7" s="18">
        <v>1</v>
      </c>
      <c r="B7" s="19" t="s">
        <v>30</v>
      </c>
      <c r="C7" s="1" t="s">
        <v>31</v>
      </c>
      <c r="D7" s="20">
        <v>29673</v>
      </c>
      <c r="E7" s="21">
        <f>D7-F7</f>
        <v>-40</v>
      </c>
      <c r="F7" s="22">
        <v>29713</v>
      </c>
      <c r="G7" s="23">
        <f>K7-I7</f>
        <v>-59</v>
      </c>
      <c r="H7" s="24">
        <f>100-(I7/K7%)</f>
        <v>-4.172560113154162</v>
      </c>
      <c r="I7" s="25">
        <v>1473</v>
      </c>
      <c r="J7" s="26">
        <v>908</v>
      </c>
      <c r="K7" s="27">
        <v>1414</v>
      </c>
      <c r="L7" s="28">
        <v>893</v>
      </c>
      <c r="M7" s="29">
        <v>695</v>
      </c>
      <c r="N7" s="30">
        <v>461</v>
      </c>
      <c r="O7" s="31">
        <v>688</v>
      </c>
      <c r="P7" s="32">
        <v>362</v>
      </c>
      <c r="Q7" s="31">
        <v>311</v>
      </c>
      <c r="R7" s="30">
        <v>228</v>
      </c>
      <c r="S7" s="31">
        <v>412</v>
      </c>
      <c r="T7" s="32">
        <v>285</v>
      </c>
      <c r="U7" s="31">
        <v>92</v>
      </c>
      <c r="V7" s="32">
        <v>47</v>
      </c>
      <c r="W7" s="31">
        <v>254</v>
      </c>
      <c r="X7" s="32">
        <v>149</v>
      </c>
      <c r="Y7" s="31">
        <v>321</v>
      </c>
      <c r="Z7" s="32">
        <v>212</v>
      </c>
      <c r="AA7" s="31" t="s">
        <v>32</v>
      </c>
      <c r="AB7" s="30">
        <v>123</v>
      </c>
      <c r="AC7" s="31">
        <v>25</v>
      </c>
      <c r="AD7" s="30">
        <v>1</v>
      </c>
      <c r="AE7" s="31">
        <v>129</v>
      </c>
      <c r="AF7" s="30">
        <v>120</v>
      </c>
      <c r="AG7" s="31">
        <v>167</v>
      </c>
      <c r="AH7" s="30">
        <v>104</v>
      </c>
      <c r="AI7" s="33">
        <v>0</v>
      </c>
      <c r="AJ7" s="34">
        <v>0</v>
      </c>
    </row>
    <row r="8" spans="1:36" ht="24.75" customHeight="1">
      <c r="A8" s="35">
        <v>2</v>
      </c>
      <c r="B8" s="36" t="s">
        <v>33</v>
      </c>
      <c r="C8" s="37" t="s">
        <v>34</v>
      </c>
      <c r="D8" s="38">
        <v>6095</v>
      </c>
      <c r="E8" s="39">
        <f aca="true" t="shared" si="0" ref="E8:E15">D8-F8</f>
        <v>6</v>
      </c>
      <c r="F8" s="40">
        <v>6089</v>
      </c>
      <c r="G8" s="41">
        <f aca="true" t="shared" si="1" ref="G8:G15">K8-I8</f>
        <v>0</v>
      </c>
      <c r="H8" s="42">
        <f aca="true" t="shared" si="2" ref="H8:H15">100-(I8/K8%)</f>
        <v>0</v>
      </c>
      <c r="I8" s="43">
        <v>358</v>
      </c>
      <c r="J8" s="44">
        <v>206</v>
      </c>
      <c r="K8" s="45">
        <v>358</v>
      </c>
      <c r="L8" s="46">
        <v>215</v>
      </c>
      <c r="M8" s="47">
        <v>164</v>
      </c>
      <c r="N8" s="48">
        <v>109</v>
      </c>
      <c r="O8" s="49">
        <v>244</v>
      </c>
      <c r="P8" s="50">
        <v>128</v>
      </c>
      <c r="Q8" s="49">
        <v>89</v>
      </c>
      <c r="R8" s="48">
        <v>64</v>
      </c>
      <c r="S8" s="49">
        <v>122</v>
      </c>
      <c r="T8" s="50">
        <v>70</v>
      </c>
      <c r="U8" s="49">
        <v>13</v>
      </c>
      <c r="V8" s="50">
        <v>10</v>
      </c>
      <c r="W8" s="49">
        <v>55</v>
      </c>
      <c r="X8" s="50">
        <v>22</v>
      </c>
      <c r="Y8" s="49">
        <v>117</v>
      </c>
      <c r="Z8" s="50">
        <v>67</v>
      </c>
      <c r="AA8" s="51" t="s">
        <v>35</v>
      </c>
      <c r="AB8" s="48">
        <v>24</v>
      </c>
      <c r="AC8" s="49">
        <v>2</v>
      </c>
      <c r="AD8" s="48">
        <v>0</v>
      </c>
      <c r="AE8" s="49">
        <v>17</v>
      </c>
      <c r="AF8" s="48">
        <v>15</v>
      </c>
      <c r="AG8" s="49">
        <v>45</v>
      </c>
      <c r="AH8" s="48">
        <v>28</v>
      </c>
      <c r="AI8" s="52">
        <v>360</v>
      </c>
      <c r="AJ8" s="53">
        <v>217</v>
      </c>
    </row>
    <row r="9" spans="1:36" ht="24.75" customHeight="1">
      <c r="A9" s="35">
        <v>3</v>
      </c>
      <c r="B9" s="36" t="s">
        <v>36</v>
      </c>
      <c r="C9" s="37" t="s">
        <v>37</v>
      </c>
      <c r="D9" s="38">
        <v>6396</v>
      </c>
      <c r="E9" s="39">
        <f t="shared" si="0"/>
        <v>-2</v>
      </c>
      <c r="F9" s="40">
        <v>6398</v>
      </c>
      <c r="G9" s="41">
        <f t="shared" si="1"/>
        <v>-15</v>
      </c>
      <c r="H9" s="42">
        <f t="shared" si="2"/>
        <v>-5.747126436781613</v>
      </c>
      <c r="I9" s="43">
        <v>276</v>
      </c>
      <c r="J9" s="44">
        <v>171</v>
      </c>
      <c r="K9" s="45">
        <v>261</v>
      </c>
      <c r="L9" s="46">
        <v>167</v>
      </c>
      <c r="M9" s="47">
        <v>138</v>
      </c>
      <c r="N9" s="48">
        <v>104</v>
      </c>
      <c r="O9" s="49">
        <v>156</v>
      </c>
      <c r="P9" s="50">
        <v>84</v>
      </c>
      <c r="Q9" s="49">
        <v>65</v>
      </c>
      <c r="R9" s="48">
        <v>48</v>
      </c>
      <c r="S9" s="49">
        <v>101</v>
      </c>
      <c r="T9" s="50">
        <v>71</v>
      </c>
      <c r="U9" s="49">
        <v>14</v>
      </c>
      <c r="V9" s="50">
        <v>6</v>
      </c>
      <c r="W9" s="49">
        <v>46</v>
      </c>
      <c r="X9" s="50">
        <v>21</v>
      </c>
      <c r="Y9" s="49">
        <v>86</v>
      </c>
      <c r="Z9" s="50">
        <v>61</v>
      </c>
      <c r="AA9" s="51" t="s">
        <v>35</v>
      </c>
      <c r="AB9" s="48">
        <v>34</v>
      </c>
      <c r="AC9" s="49">
        <v>4</v>
      </c>
      <c r="AD9" s="48">
        <v>0</v>
      </c>
      <c r="AE9" s="49">
        <v>22</v>
      </c>
      <c r="AF9" s="48">
        <v>21</v>
      </c>
      <c r="AG9" s="49">
        <v>28</v>
      </c>
      <c r="AH9" s="48">
        <v>18</v>
      </c>
      <c r="AI9" s="52">
        <v>195</v>
      </c>
      <c r="AJ9" s="53">
        <v>128</v>
      </c>
    </row>
    <row r="10" spans="1:36" ht="24.75" customHeight="1">
      <c r="A10" s="35">
        <v>4</v>
      </c>
      <c r="B10" s="36" t="s">
        <v>38</v>
      </c>
      <c r="C10" s="37" t="s">
        <v>39</v>
      </c>
      <c r="D10" s="38">
        <v>5389</v>
      </c>
      <c r="E10" s="39">
        <f t="shared" si="0"/>
        <v>-12</v>
      </c>
      <c r="F10" s="40">
        <v>5401</v>
      </c>
      <c r="G10" s="41">
        <f t="shared" si="1"/>
        <v>7</v>
      </c>
      <c r="H10" s="42">
        <f t="shared" si="2"/>
        <v>3.2110091743119398</v>
      </c>
      <c r="I10" s="43">
        <v>211</v>
      </c>
      <c r="J10" s="44">
        <v>104</v>
      </c>
      <c r="K10" s="45">
        <v>218</v>
      </c>
      <c r="L10" s="46">
        <v>121</v>
      </c>
      <c r="M10" s="47">
        <v>92</v>
      </c>
      <c r="N10" s="48">
        <v>56</v>
      </c>
      <c r="O10" s="49">
        <v>112</v>
      </c>
      <c r="P10" s="50">
        <v>52</v>
      </c>
      <c r="Q10" s="49">
        <v>72</v>
      </c>
      <c r="R10" s="48">
        <v>47</v>
      </c>
      <c r="S10" s="49">
        <v>45</v>
      </c>
      <c r="T10" s="50">
        <v>29</v>
      </c>
      <c r="U10" s="49">
        <v>8</v>
      </c>
      <c r="V10" s="50">
        <v>5</v>
      </c>
      <c r="W10" s="49">
        <v>18</v>
      </c>
      <c r="X10" s="50">
        <v>10</v>
      </c>
      <c r="Y10" s="49">
        <v>77</v>
      </c>
      <c r="Z10" s="50">
        <v>49</v>
      </c>
      <c r="AA10" s="51" t="s">
        <v>35</v>
      </c>
      <c r="AB10" s="48">
        <v>20</v>
      </c>
      <c r="AC10" s="49">
        <v>4</v>
      </c>
      <c r="AD10" s="48">
        <v>0</v>
      </c>
      <c r="AE10" s="49">
        <v>13</v>
      </c>
      <c r="AF10" s="48">
        <v>12</v>
      </c>
      <c r="AG10" s="49">
        <v>25</v>
      </c>
      <c r="AH10" s="48">
        <v>11</v>
      </c>
      <c r="AI10" s="52">
        <v>218</v>
      </c>
      <c r="AJ10" s="53">
        <v>121</v>
      </c>
    </row>
    <row r="11" spans="1:36" ht="24.75" customHeight="1">
      <c r="A11" s="35">
        <v>5</v>
      </c>
      <c r="B11" s="36" t="s">
        <v>40</v>
      </c>
      <c r="C11" s="37" t="s">
        <v>41</v>
      </c>
      <c r="D11" s="38">
        <v>6538</v>
      </c>
      <c r="E11" s="39">
        <f t="shared" si="0"/>
        <v>10</v>
      </c>
      <c r="F11" s="40">
        <v>6528</v>
      </c>
      <c r="G11" s="41">
        <f t="shared" si="1"/>
        <v>49</v>
      </c>
      <c r="H11" s="42">
        <f t="shared" si="2"/>
        <v>18.560606060606062</v>
      </c>
      <c r="I11" s="43">
        <v>215</v>
      </c>
      <c r="J11" s="44">
        <v>110</v>
      </c>
      <c r="K11" s="45">
        <v>264</v>
      </c>
      <c r="L11" s="46">
        <v>154</v>
      </c>
      <c r="M11" s="47">
        <v>107</v>
      </c>
      <c r="N11" s="48">
        <v>61</v>
      </c>
      <c r="O11" s="49">
        <v>167</v>
      </c>
      <c r="P11" s="50">
        <v>84</v>
      </c>
      <c r="Q11" s="49">
        <v>48</v>
      </c>
      <c r="R11" s="48">
        <v>27</v>
      </c>
      <c r="S11" s="49">
        <v>73</v>
      </c>
      <c r="T11" s="50">
        <v>37</v>
      </c>
      <c r="U11" s="49">
        <v>6</v>
      </c>
      <c r="V11" s="50">
        <v>3</v>
      </c>
      <c r="W11" s="49">
        <v>33</v>
      </c>
      <c r="X11" s="50">
        <v>15</v>
      </c>
      <c r="Y11" s="49">
        <v>72</v>
      </c>
      <c r="Z11" s="50">
        <v>41</v>
      </c>
      <c r="AA11" s="51" t="s">
        <v>35</v>
      </c>
      <c r="AB11" s="48">
        <v>25</v>
      </c>
      <c r="AC11" s="49">
        <v>1</v>
      </c>
      <c r="AD11" s="48">
        <v>0</v>
      </c>
      <c r="AE11" s="49">
        <v>13</v>
      </c>
      <c r="AF11" s="48">
        <v>12</v>
      </c>
      <c r="AG11" s="49">
        <v>66</v>
      </c>
      <c r="AH11" s="48">
        <v>48</v>
      </c>
      <c r="AI11" s="52">
        <v>264</v>
      </c>
      <c r="AJ11" s="53">
        <v>154</v>
      </c>
    </row>
    <row r="12" spans="1:36" ht="24.75" customHeight="1">
      <c r="A12" s="35">
        <v>6</v>
      </c>
      <c r="B12" s="36" t="s">
        <v>42</v>
      </c>
      <c r="C12" s="37" t="s">
        <v>43</v>
      </c>
      <c r="D12" s="38">
        <v>4350</v>
      </c>
      <c r="E12" s="39">
        <f t="shared" si="0"/>
        <v>-1</v>
      </c>
      <c r="F12" s="40">
        <v>4351</v>
      </c>
      <c r="G12" s="41">
        <f t="shared" si="1"/>
        <v>-8</v>
      </c>
      <c r="H12" s="42">
        <f t="shared" si="2"/>
        <v>-3.960396039603964</v>
      </c>
      <c r="I12" s="43">
        <v>210</v>
      </c>
      <c r="J12" s="44">
        <v>129</v>
      </c>
      <c r="K12" s="45">
        <v>202</v>
      </c>
      <c r="L12" s="46">
        <v>130</v>
      </c>
      <c r="M12" s="47">
        <v>109</v>
      </c>
      <c r="N12" s="48">
        <v>79</v>
      </c>
      <c r="O12" s="49">
        <v>109</v>
      </c>
      <c r="P12" s="50">
        <v>64</v>
      </c>
      <c r="Q12" s="49">
        <v>63</v>
      </c>
      <c r="R12" s="48">
        <v>45</v>
      </c>
      <c r="S12" s="49">
        <v>59</v>
      </c>
      <c r="T12" s="50">
        <v>39</v>
      </c>
      <c r="U12" s="49">
        <v>10</v>
      </c>
      <c r="V12" s="50">
        <v>6</v>
      </c>
      <c r="W12" s="49">
        <v>18</v>
      </c>
      <c r="X12" s="50">
        <v>7</v>
      </c>
      <c r="Y12" s="49">
        <v>62</v>
      </c>
      <c r="Z12" s="50">
        <v>35</v>
      </c>
      <c r="AA12" s="51" t="s">
        <v>35</v>
      </c>
      <c r="AB12" s="48">
        <v>28</v>
      </c>
      <c r="AC12" s="49">
        <v>4</v>
      </c>
      <c r="AD12" s="48">
        <v>0</v>
      </c>
      <c r="AE12" s="49">
        <v>8</v>
      </c>
      <c r="AF12" s="48">
        <v>8</v>
      </c>
      <c r="AG12" s="49">
        <v>23</v>
      </c>
      <c r="AH12" s="48">
        <v>10</v>
      </c>
      <c r="AI12" s="52">
        <v>202</v>
      </c>
      <c r="AJ12" s="53">
        <v>130</v>
      </c>
    </row>
    <row r="13" spans="1:36" ht="24.75" customHeight="1">
      <c r="A13" s="35">
        <v>7</v>
      </c>
      <c r="B13" s="36" t="s">
        <v>44</v>
      </c>
      <c r="C13" s="37" t="s">
        <v>45</v>
      </c>
      <c r="D13" s="38">
        <v>10599</v>
      </c>
      <c r="E13" s="39">
        <f t="shared" si="0"/>
        <v>1</v>
      </c>
      <c r="F13" s="40">
        <v>10598</v>
      </c>
      <c r="G13" s="41">
        <f t="shared" si="1"/>
        <v>-29</v>
      </c>
      <c r="H13" s="42">
        <f t="shared" si="2"/>
        <v>-4.559748427672957</v>
      </c>
      <c r="I13" s="54">
        <v>665</v>
      </c>
      <c r="J13" s="55">
        <v>399</v>
      </c>
      <c r="K13" s="45">
        <v>636</v>
      </c>
      <c r="L13" s="46">
        <v>393</v>
      </c>
      <c r="M13" s="47">
        <v>316</v>
      </c>
      <c r="N13" s="48">
        <v>225</v>
      </c>
      <c r="O13" s="49">
        <v>363</v>
      </c>
      <c r="P13" s="50">
        <v>187</v>
      </c>
      <c r="Q13" s="49">
        <v>153</v>
      </c>
      <c r="R13" s="48">
        <v>108</v>
      </c>
      <c r="S13" s="49">
        <v>175</v>
      </c>
      <c r="T13" s="50">
        <v>119</v>
      </c>
      <c r="U13" s="49">
        <v>13</v>
      </c>
      <c r="V13" s="50">
        <v>9</v>
      </c>
      <c r="W13" s="49">
        <v>97</v>
      </c>
      <c r="X13" s="50">
        <v>47</v>
      </c>
      <c r="Y13" s="49">
        <v>174</v>
      </c>
      <c r="Z13" s="50">
        <v>103</v>
      </c>
      <c r="AA13" s="51" t="s">
        <v>35</v>
      </c>
      <c r="AB13" s="48">
        <v>76</v>
      </c>
      <c r="AC13" s="49">
        <v>6</v>
      </c>
      <c r="AD13" s="48">
        <v>0</v>
      </c>
      <c r="AE13" s="49">
        <v>36</v>
      </c>
      <c r="AF13" s="48">
        <v>29</v>
      </c>
      <c r="AG13" s="49">
        <v>84</v>
      </c>
      <c r="AH13" s="48">
        <v>46</v>
      </c>
      <c r="AI13" s="52">
        <v>390</v>
      </c>
      <c r="AJ13" s="53">
        <v>238</v>
      </c>
    </row>
    <row r="14" spans="1:36" ht="24.75" customHeight="1">
      <c r="A14" s="35">
        <v>8</v>
      </c>
      <c r="B14" s="36" t="s">
        <v>30</v>
      </c>
      <c r="C14" s="37" t="s">
        <v>46</v>
      </c>
      <c r="D14" s="38">
        <v>8481</v>
      </c>
      <c r="E14" s="39">
        <f t="shared" si="0"/>
        <v>20</v>
      </c>
      <c r="F14" s="40">
        <v>8461</v>
      </c>
      <c r="G14" s="41">
        <f t="shared" si="1"/>
        <v>4</v>
      </c>
      <c r="H14" s="42">
        <f t="shared" si="2"/>
        <v>1</v>
      </c>
      <c r="I14" s="43">
        <v>396</v>
      </c>
      <c r="J14" s="44">
        <v>247</v>
      </c>
      <c r="K14" s="45">
        <v>400</v>
      </c>
      <c r="L14" s="46">
        <v>248</v>
      </c>
      <c r="M14" s="47">
        <v>165</v>
      </c>
      <c r="N14" s="48">
        <v>118</v>
      </c>
      <c r="O14" s="49">
        <v>217</v>
      </c>
      <c r="P14" s="50">
        <v>113</v>
      </c>
      <c r="Q14" s="49">
        <v>89</v>
      </c>
      <c r="R14" s="48">
        <v>68</v>
      </c>
      <c r="S14" s="49">
        <v>105</v>
      </c>
      <c r="T14" s="50">
        <v>70</v>
      </c>
      <c r="U14" s="49">
        <v>16</v>
      </c>
      <c r="V14" s="50">
        <v>10</v>
      </c>
      <c r="W14" s="49">
        <v>43</v>
      </c>
      <c r="X14" s="50">
        <v>25</v>
      </c>
      <c r="Y14" s="49">
        <v>104</v>
      </c>
      <c r="Z14" s="50">
        <v>66</v>
      </c>
      <c r="AA14" s="51" t="s">
        <v>35</v>
      </c>
      <c r="AB14" s="48">
        <v>41</v>
      </c>
      <c r="AC14" s="49">
        <v>6</v>
      </c>
      <c r="AD14" s="48">
        <v>0</v>
      </c>
      <c r="AE14" s="49">
        <v>20</v>
      </c>
      <c r="AF14" s="48">
        <v>17</v>
      </c>
      <c r="AG14" s="49">
        <v>61</v>
      </c>
      <c r="AH14" s="48">
        <v>36</v>
      </c>
      <c r="AI14" s="52">
        <v>400</v>
      </c>
      <c r="AJ14" s="53">
        <v>248</v>
      </c>
    </row>
    <row r="15" spans="1:36" ht="24.75" customHeight="1" thickBot="1">
      <c r="A15" s="18">
        <v>9</v>
      </c>
      <c r="B15" s="19" t="s">
        <v>47</v>
      </c>
      <c r="C15" s="1" t="s">
        <v>48</v>
      </c>
      <c r="D15" s="20">
        <v>8160</v>
      </c>
      <c r="E15" s="21">
        <f t="shared" si="0"/>
        <v>-3</v>
      </c>
      <c r="F15" s="22">
        <v>8163</v>
      </c>
      <c r="G15" s="56">
        <f t="shared" si="1"/>
        <v>-31</v>
      </c>
      <c r="H15" s="57">
        <f t="shared" si="2"/>
        <v>-6.553911205073987</v>
      </c>
      <c r="I15" s="58">
        <v>504</v>
      </c>
      <c r="J15" s="59">
        <v>290</v>
      </c>
      <c r="K15" s="60">
        <v>473</v>
      </c>
      <c r="L15" s="61">
        <v>286</v>
      </c>
      <c r="M15" s="62">
        <v>214</v>
      </c>
      <c r="N15" s="63">
        <v>160</v>
      </c>
      <c r="O15" s="64">
        <v>271</v>
      </c>
      <c r="P15" s="65">
        <v>136</v>
      </c>
      <c r="Q15" s="64">
        <v>112</v>
      </c>
      <c r="R15" s="63">
        <v>77</v>
      </c>
      <c r="S15" s="64">
        <v>118</v>
      </c>
      <c r="T15" s="65">
        <v>73</v>
      </c>
      <c r="U15" s="64">
        <v>25</v>
      </c>
      <c r="V15" s="65">
        <v>11</v>
      </c>
      <c r="W15" s="64">
        <v>55</v>
      </c>
      <c r="X15" s="65">
        <v>30</v>
      </c>
      <c r="Y15" s="64">
        <v>140</v>
      </c>
      <c r="Z15" s="65">
        <v>72</v>
      </c>
      <c r="AA15" s="31" t="s">
        <v>35</v>
      </c>
      <c r="AB15" s="63">
        <v>44</v>
      </c>
      <c r="AC15" s="64">
        <v>2</v>
      </c>
      <c r="AD15" s="63">
        <v>0</v>
      </c>
      <c r="AE15" s="64">
        <v>14</v>
      </c>
      <c r="AF15" s="63">
        <v>13</v>
      </c>
      <c r="AG15" s="64">
        <v>60</v>
      </c>
      <c r="AH15" s="63">
        <v>26</v>
      </c>
      <c r="AI15" s="66">
        <v>473</v>
      </c>
      <c r="AJ15" s="67">
        <v>286</v>
      </c>
    </row>
    <row r="16" spans="1:36" ht="23.25" customHeight="1" thickBot="1">
      <c r="A16" s="68">
        <v>10</v>
      </c>
      <c r="B16" s="273" t="s">
        <v>49</v>
      </c>
      <c r="C16" s="273"/>
      <c r="D16" s="69">
        <f>D7+D8+D9+D10+D11+D12+D13+D14+D15</f>
        <v>85681</v>
      </c>
      <c r="E16" s="69">
        <f>E7+E8+E9+E10+E11+E12+E13+E14+E15</f>
        <v>-21</v>
      </c>
      <c r="F16" s="70">
        <f>F7+F8+F9+F10+F11+F12+F13+F14+F15</f>
        <v>85702</v>
      </c>
      <c r="G16" s="69">
        <f aca="true" t="shared" si="3" ref="G16:AJ16">G7+G8+G9+G10+G11+G12+G13+G14+G15</f>
        <v>-82</v>
      </c>
      <c r="H16" s="71">
        <f t="shared" si="3"/>
        <v>-2.222126987368682</v>
      </c>
      <c r="I16" s="72">
        <f t="shared" si="3"/>
        <v>4308</v>
      </c>
      <c r="J16" s="73">
        <f t="shared" si="3"/>
        <v>2564</v>
      </c>
      <c r="K16" s="74">
        <f t="shared" si="3"/>
        <v>4226</v>
      </c>
      <c r="L16" s="75">
        <f t="shared" si="3"/>
        <v>2607</v>
      </c>
      <c r="M16" s="74">
        <f t="shared" si="3"/>
        <v>2000</v>
      </c>
      <c r="N16" s="69">
        <f t="shared" si="3"/>
        <v>1373</v>
      </c>
      <c r="O16" s="69">
        <f>O7+O8+O9+O10+O11+O12+O13+O14+O15</f>
        <v>2327</v>
      </c>
      <c r="P16" s="69">
        <f t="shared" si="3"/>
        <v>1210</v>
      </c>
      <c r="Q16" s="69">
        <f t="shared" si="3"/>
        <v>1002</v>
      </c>
      <c r="R16" s="69">
        <f t="shared" si="3"/>
        <v>712</v>
      </c>
      <c r="S16" s="69">
        <f t="shared" si="3"/>
        <v>1210</v>
      </c>
      <c r="T16" s="69">
        <f t="shared" si="3"/>
        <v>793</v>
      </c>
      <c r="U16" s="69">
        <f t="shared" si="3"/>
        <v>197</v>
      </c>
      <c r="V16" s="69">
        <f t="shared" si="3"/>
        <v>107</v>
      </c>
      <c r="W16" s="69">
        <f t="shared" si="3"/>
        <v>619</v>
      </c>
      <c r="X16" s="69">
        <f t="shared" si="3"/>
        <v>326</v>
      </c>
      <c r="Y16" s="69">
        <f t="shared" si="3"/>
        <v>1153</v>
      </c>
      <c r="Z16" s="69">
        <f t="shared" si="3"/>
        <v>706</v>
      </c>
      <c r="AA16" s="69" t="s">
        <v>32</v>
      </c>
      <c r="AB16" s="69">
        <f t="shared" si="3"/>
        <v>415</v>
      </c>
      <c r="AC16" s="69">
        <f t="shared" si="3"/>
        <v>54</v>
      </c>
      <c r="AD16" s="69">
        <f t="shared" si="3"/>
        <v>1</v>
      </c>
      <c r="AE16" s="69">
        <f t="shared" si="3"/>
        <v>272</v>
      </c>
      <c r="AF16" s="69">
        <f t="shared" si="3"/>
        <v>247</v>
      </c>
      <c r="AG16" s="69">
        <f t="shared" si="3"/>
        <v>559</v>
      </c>
      <c r="AH16" s="76">
        <f t="shared" si="3"/>
        <v>327</v>
      </c>
      <c r="AI16" s="76">
        <f t="shared" si="3"/>
        <v>2502</v>
      </c>
      <c r="AJ16" s="75">
        <f t="shared" si="3"/>
        <v>1522</v>
      </c>
    </row>
  </sheetData>
  <sheetProtection/>
  <mergeCells count="23">
    <mergeCell ref="B16:C16"/>
    <mergeCell ref="Y5:Z5"/>
    <mergeCell ref="AA5:AB5"/>
    <mergeCell ref="AC5:AD5"/>
    <mergeCell ref="AE5:AF5"/>
    <mergeCell ref="AG5:AH5"/>
    <mergeCell ref="AI5:AJ5"/>
    <mergeCell ref="M5:N5"/>
    <mergeCell ref="O5:P5"/>
    <mergeCell ref="Q5:R5"/>
    <mergeCell ref="S5:T5"/>
    <mergeCell ref="U5:V5"/>
    <mergeCell ref="W5:X5"/>
    <mergeCell ref="A1:AH1"/>
    <mergeCell ref="A2:L2"/>
    <mergeCell ref="M2:AJ2"/>
    <mergeCell ref="B3:B6"/>
    <mergeCell ref="C3:C6"/>
    <mergeCell ref="D3:F5"/>
    <mergeCell ref="G3:H5"/>
    <mergeCell ref="I3:J5"/>
    <mergeCell ref="K3:L5"/>
    <mergeCell ref="M3:AJ4"/>
  </mergeCells>
  <printOptions/>
  <pageMargins left="0.2755905511811024" right="0.2362204724409449" top="0.984251968503937" bottom="0.984251968503937" header="0.5118110236220472" footer="0.5118110236220472"/>
  <pageSetup fitToHeight="1" fitToWidth="1" horizontalDpi="300" verticalDpi="3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9"/>
  <sheetViews>
    <sheetView zoomScale="90" zoomScaleNormal="90" workbookViewId="0" topLeftCell="A16">
      <selection activeCell="G15" sqref="G15"/>
    </sheetView>
  </sheetViews>
  <sheetFormatPr defaultColWidth="9.00390625" defaultRowHeight="12.75"/>
  <cols>
    <col min="1" max="1" width="5.00390625" style="2" customWidth="1"/>
    <col min="2" max="2" width="13.75390625" style="2" customWidth="1"/>
    <col min="3" max="3" width="8.375" style="2" customWidth="1"/>
    <col min="4" max="31" width="6.75390625" style="2" customWidth="1"/>
    <col min="32" max="33" width="6.625" style="2" customWidth="1"/>
    <col min="34" max="16384" width="9.125" style="2" customWidth="1"/>
  </cols>
  <sheetData>
    <row r="1" spans="1:29" ht="48" customHeight="1">
      <c r="A1" s="274" t="s">
        <v>50</v>
      </c>
      <c r="B1" s="274"/>
      <c r="C1" s="274"/>
      <c r="D1" s="274"/>
      <c r="E1" s="275"/>
      <c r="F1" s="276" t="s">
        <v>51</v>
      </c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</row>
    <row r="2" ht="22.5" customHeight="1" thickBot="1">
      <c r="F2" s="77"/>
    </row>
    <row r="3" spans="1:29" ht="19.5" customHeight="1">
      <c r="A3" s="78" t="s">
        <v>0</v>
      </c>
      <c r="B3" s="79" t="s">
        <v>0</v>
      </c>
      <c r="C3" s="80" t="s">
        <v>0</v>
      </c>
      <c r="D3" s="277" t="s">
        <v>52</v>
      </c>
      <c r="E3" s="278"/>
      <c r="F3" s="281" t="s">
        <v>53</v>
      </c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3"/>
      <c r="R3" s="281" t="s">
        <v>54</v>
      </c>
      <c r="S3" s="282"/>
      <c r="T3" s="282"/>
      <c r="U3" s="282"/>
      <c r="V3" s="282"/>
      <c r="W3" s="282"/>
      <c r="X3" s="282"/>
      <c r="Y3" s="282"/>
      <c r="Z3" s="282"/>
      <c r="AA3" s="283"/>
      <c r="AB3" s="284" t="s">
        <v>52</v>
      </c>
      <c r="AC3" s="278"/>
    </row>
    <row r="4" spans="1:29" ht="39" customHeight="1">
      <c r="A4" s="81" t="s">
        <v>10</v>
      </c>
      <c r="B4" s="82" t="s">
        <v>3</v>
      </c>
      <c r="C4" s="83" t="s">
        <v>4</v>
      </c>
      <c r="D4" s="279"/>
      <c r="E4" s="280"/>
      <c r="F4" s="286" t="s">
        <v>55</v>
      </c>
      <c r="G4" s="272"/>
      <c r="H4" s="287" t="s">
        <v>56</v>
      </c>
      <c r="I4" s="287"/>
      <c r="J4" s="287" t="s">
        <v>57</v>
      </c>
      <c r="K4" s="287"/>
      <c r="L4" s="287" t="s">
        <v>58</v>
      </c>
      <c r="M4" s="287"/>
      <c r="N4" s="287" t="s">
        <v>59</v>
      </c>
      <c r="O4" s="287"/>
      <c r="P4" s="287" t="s">
        <v>60</v>
      </c>
      <c r="Q4" s="290"/>
      <c r="R4" s="270" t="s">
        <v>61</v>
      </c>
      <c r="S4" s="271"/>
      <c r="T4" s="271" t="s">
        <v>62</v>
      </c>
      <c r="U4" s="271"/>
      <c r="V4" s="271" t="s">
        <v>63</v>
      </c>
      <c r="W4" s="271"/>
      <c r="X4" s="271" t="s">
        <v>64</v>
      </c>
      <c r="Y4" s="271"/>
      <c r="Z4" s="272" t="s">
        <v>65</v>
      </c>
      <c r="AA4" s="269"/>
      <c r="AB4" s="285"/>
      <c r="AC4" s="280"/>
    </row>
    <row r="5" spans="1:29" ht="12.75" customHeight="1" thickBot="1">
      <c r="A5" s="84" t="s">
        <v>0</v>
      </c>
      <c r="B5" s="85" t="s">
        <v>0</v>
      </c>
      <c r="C5" s="86" t="s">
        <v>0</v>
      </c>
      <c r="D5" s="87" t="s">
        <v>28</v>
      </c>
      <c r="E5" s="88" t="s">
        <v>29</v>
      </c>
      <c r="F5" s="13" t="s">
        <v>28</v>
      </c>
      <c r="G5" s="15" t="s">
        <v>29</v>
      </c>
      <c r="H5" s="11" t="s">
        <v>28</v>
      </c>
      <c r="I5" s="15" t="s">
        <v>29</v>
      </c>
      <c r="J5" s="11" t="s">
        <v>28</v>
      </c>
      <c r="K5" s="15" t="s">
        <v>29</v>
      </c>
      <c r="L5" s="11" t="s">
        <v>28</v>
      </c>
      <c r="M5" s="15" t="s">
        <v>29</v>
      </c>
      <c r="N5" s="11" t="s">
        <v>28</v>
      </c>
      <c r="O5" s="15" t="s">
        <v>29</v>
      </c>
      <c r="P5" s="11" t="s">
        <v>28</v>
      </c>
      <c r="Q5" s="14" t="s">
        <v>29</v>
      </c>
      <c r="R5" s="13" t="s">
        <v>28</v>
      </c>
      <c r="S5" s="15" t="s">
        <v>29</v>
      </c>
      <c r="T5" s="11" t="s">
        <v>28</v>
      </c>
      <c r="U5" s="15" t="s">
        <v>29</v>
      </c>
      <c r="V5" s="11" t="s">
        <v>28</v>
      </c>
      <c r="W5" s="15" t="s">
        <v>29</v>
      </c>
      <c r="X5" s="11" t="s">
        <v>28</v>
      </c>
      <c r="Y5" s="15" t="s">
        <v>29</v>
      </c>
      <c r="Z5" s="11" t="s">
        <v>28</v>
      </c>
      <c r="AA5" s="14" t="s">
        <v>29</v>
      </c>
      <c r="AB5" s="89" t="s">
        <v>28</v>
      </c>
      <c r="AC5" s="88" t="s">
        <v>29</v>
      </c>
    </row>
    <row r="6" spans="1:29" ht="24" customHeight="1">
      <c r="A6" s="90">
        <v>1</v>
      </c>
      <c r="B6" s="91" t="s">
        <v>30</v>
      </c>
      <c r="C6" s="92" t="s">
        <v>31</v>
      </c>
      <c r="D6" s="60">
        <f>F6+H6+J6+L6+N6+P6</f>
        <v>1415</v>
      </c>
      <c r="E6" s="93">
        <f>G6+I6+K6+M6+O6+Q6</f>
        <v>893</v>
      </c>
      <c r="F6" s="94">
        <v>321</v>
      </c>
      <c r="G6" s="95">
        <v>212</v>
      </c>
      <c r="H6" s="95">
        <v>447</v>
      </c>
      <c r="I6" s="95">
        <v>290</v>
      </c>
      <c r="J6" s="95">
        <v>268</v>
      </c>
      <c r="K6" s="96">
        <v>166</v>
      </c>
      <c r="L6" s="97">
        <v>276</v>
      </c>
      <c r="M6" s="95">
        <v>175</v>
      </c>
      <c r="N6" s="95">
        <v>91</v>
      </c>
      <c r="O6" s="95">
        <v>50</v>
      </c>
      <c r="P6" s="95">
        <v>12</v>
      </c>
      <c r="Q6" s="98">
        <v>0</v>
      </c>
      <c r="R6" s="94">
        <v>225</v>
      </c>
      <c r="S6" s="95">
        <v>176</v>
      </c>
      <c r="T6" s="95">
        <v>335</v>
      </c>
      <c r="U6" s="95">
        <v>229</v>
      </c>
      <c r="V6" s="95">
        <v>170</v>
      </c>
      <c r="W6" s="95">
        <v>127</v>
      </c>
      <c r="X6" s="95">
        <v>332</v>
      </c>
      <c r="Y6" s="95">
        <v>175</v>
      </c>
      <c r="Z6" s="95">
        <v>353</v>
      </c>
      <c r="AA6" s="99">
        <v>186</v>
      </c>
      <c r="AB6" s="100">
        <f>R6+T6+V6+X6+Z6</f>
        <v>1415</v>
      </c>
      <c r="AC6" s="93">
        <f>S6+U6+W6+Y6+AA6</f>
        <v>893</v>
      </c>
    </row>
    <row r="7" spans="1:29" ht="24" customHeight="1">
      <c r="A7" s="101">
        <v>2</v>
      </c>
      <c r="B7" s="102" t="s">
        <v>33</v>
      </c>
      <c r="C7" s="103" t="s">
        <v>34</v>
      </c>
      <c r="D7" s="104">
        <f aca="true" t="shared" si="0" ref="D7:E14">F7+H7+J7+L7+N7+P7</f>
        <v>358</v>
      </c>
      <c r="E7" s="105">
        <f t="shared" si="0"/>
        <v>215</v>
      </c>
      <c r="F7" s="106">
        <v>117</v>
      </c>
      <c r="G7" s="107">
        <v>67</v>
      </c>
      <c r="H7" s="107">
        <v>103</v>
      </c>
      <c r="I7" s="107">
        <v>74</v>
      </c>
      <c r="J7" s="107">
        <v>63</v>
      </c>
      <c r="K7" s="107">
        <v>40</v>
      </c>
      <c r="L7" s="107">
        <v>54</v>
      </c>
      <c r="M7" s="107">
        <v>28</v>
      </c>
      <c r="N7" s="107">
        <v>14</v>
      </c>
      <c r="O7" s="107">
        <v>6</v>
      </c>
      <c r="P7" s="107">
        <v>7</v>
      </c>
      <c r="Q7" s="108">
        <v>0</v>
      </c>
      <c r="R7" s="106">
        <v>27</v>
      </c>
      <c r="S7" s="107">
        <v>23</v>
      </c>
      <c r="T7" s="107">
        <v>64</v>
      </c>
      <c r="U7" s="107">
        <v>47</v>
      </c>
      <c r="V7" s="107">
        <v>23</v>
      </c>
      <c r="W7" s="107">
        <v>17</v>
      </c>
      <c r="X7" s="107">
        <v>125</v>
      </c>
      <c r="Y7" s="107">
        <v>68</v>
      </c>
      <c r="Z7" s="107">
        <v>119</v>
      </c>
      <c r="AA7" s="109">
        <v>60</v>
      </c>
      <c r="AB7" s="110">
        <f aca="true" t="shared" si="1" ref="AB7:AC14">R7+T7+V7+X7+Z7</f>
        <v>358</v>
      </c>
      <c r="AC7" s="105">
        <f t="shared" si="1"/>
        <v>215</v>
      </c>
    </row>
    <row r="8" spans="1:29" ht="24" customHeight="1">
      <c r="A8" s="101">
        <v>3</v>
      </c>
      <c r="B8" s="102" t="s">
        <v>36</v>
      </c>
      <c r="C8" s="103" t="s">
        <v>37</v>
      </c>
      <c r="D8" s="104">
        <f t="shared" si="0"/>
        <v>261</v>
      </c>
      <c r="E8" s="105">
        <f t="shared" si="0"/>
        <v>167</v>
      </c>
      <c r="F8" s="106">
        <v>86</v>
      </c>
      <c r="G8" s="107">
        <v>61</v>
      </c>
      <c r="H8" s="107">
        <v>71</v>
      </c>
      <c r="I8" s="107">
        <v>50</v>
      </c>
      <c r="J8" s="107">
        <v>41</v>
      </c>
      <c r="K8" s="107">
        <v>27</v>
      </c>
      <c r="L8" s="107">
        <v>44</v>
      </c>
      <c r="M8" s="107">
        <v>24</v>
      </c>
      <c r="N8" s="107">
        <v>13</v>
      </c>
      <c r="O8" s="107">
        <v>5</v>
      </c>
      <c r="P8" s="107">
        <v>6</v>
      </c>
      <c r="Q8" s="108">
        <v>0</v>
      </c>
      <c r="R8" s="106">
        <v>15</v>
      </c>
      <c r="S8" s="107">
        <v>10</v>
      </c>
      <c r="T8" s="107">
        <v>67</v>
      </c>
      <c r="U8" s="107">
        <v>52</v>
      </c>
      <c r="V8" s="107">
        <v>23</v>
      </c>
      <c r="W8" s="107">
        <v>21</v>
      </c>
      <c r="X8" s="107">
        <v>66</v>
      </c>
      <c r="Y8" s="107">
        <v>32</v>
      </c>
      <c r="Z8" s="107">
        <v>90</v>
      </c>
      <c r="AA8" s="109">
        <v>52</v>
      </c>
      <c r="AB8" s="110">
        <f t="shared" si="1"/>
        <v>261</v>
      </c>
      <c r="AC8" s="105">
        <f t="shared" si="1"/>
        <v>167</v>
      </c>
    </row>
    <row r="9" spans="1:29" ht="24" customHeight="1">
      <c r="A9" s="101">
        <v>4</v>
      </c>
      <c r="B9" s="102" t="s">
        <v>38</v>
      </c>
      <c r="C9" s="103" t="s">
        <v>39</v>
      </c>
      <c r="D9" s="104">
        <f t="shared" si="0"/>
        <v>218</v>
      </c>
      <c r="E9" s="105">
        <f t="shared" si="0"/>
        <v>121</v>
      </c>
      <c r="F9" s="106">
        <v>77</v>
      </c>
      <c r="G9" s="107">
        <v>49</v>
      </c>
      <c r="H9" s="107">
        <v>70</v>
      </c>
      <c r="I9" s="107">
        <v>36</v>
      </c>
      <c r="J9" s="107">
        <v>41</v>
      </c>
      <c r="K9" s="107">
        <v>21</v>
      </c>
      <c r="L9" s="107">
        <v>19</v>
      </c>
      <c r="M9" s="107">
        <v>11</v>
      </c>
      <c r="N9" s="107">
        <v>9</v>
      </c>
      <c r="O9" s="107">
        <v>4</v>
      </c>
      <c r="P9" s="107">
        <v>2</v>
      </c>
      <c r="Q9" s="108">
        <v>0</v>
      </c>
      <c r="R9" s="106">
        <v>24</v>
      </c>
      <c r="S9" s="107">
        <v>19</v>
      </c>
      <c r="T9" s="107">
        <v>67</v>
      </c>
      <c r="U9" s="107">
        <v>39</v>
      </c>
      <c r="V9" s="107">
        <v>15</v>
      </c>
      <c r="W9" s="107">
        <v>11</v>
      </c>
      <c r="X9" s="107">
        <v>58</v>
      </c>
      <c r="Y9" s="107">
        <v>27</v>
      </c>
      <c r="Z9" s="107">
        <v>54</v>
      </c>
      <c r="AA9" s="109">
        <v>25</v>
      </c>
      <c r="AB9" s="110">
        <f t="shared" si="1"/>
        <v>218</v>
      </c>
      <c r="AC9" s="105">
        <f t="shared" si="1"/>
        <v>121</v>
      </c>
    </row>
    <row r="10" spans="1:29" ht="24" customHeight="1">
      <c r="A10" s="101">
        <v>5</v>
      </c>
      <c r="B10" s="102" t="s">
        <v>40</v>
      </c>
      <c r="C10" s="103" t="s">
        <v>41</v>
      </c>
      <c r="D10" s="104">
        <f t="shared" si="0"/>
        <v>264</v>
      </c>
      <c r="E10" s="105">
        <f t="shared" si="0"/>
        <v>154</v>
      </c>
      <c r="F10" s="106">
        <v>72</v>
      </c>
      <c r="G10" s="107">
        <v>41</v>
      </c>
      <c r="H10" s="107">
        <v>87</v>
      </c>
      <c r="I10" s="107">
        <v>57</v>
      </c>
      <c r="J10" s="107">
        <v>52</v>
      </c>
      <c r="K10" s="107">
        <v>30</v>
      </c>
      <c r="L10" s="107">
        <v>43</v>
      </c>
      <c r="M10" s="107">
        <v>25</v>
      </c>
      <c r="N10" s="107">
        <v>10</v>
      </c>
      <c r="O10" s="107">
        <v>1</v>
      </c>
      <c r="P10" s="107">
        <v>0</v>
      </c>
      <c r="Q10" s="108">
        <v>0</v>
      </c>
      <c r="R10" s="106">
        <v>16</v>
      </c>
      <c r="S10" s="107">
        <v>14</v>
      </c>
      <c r="T10" s="107">
        <v>65</v>
      </c>
      <c r="U10" s="107">
        <v>46</v>
      </c>
      <c r="V10" s="107">
        <v>16</v>
      </c>
      <c r="W10" s="107">
        <v>10</v>
      </c>
      <c r="X10" s="107">
        <v>91</v>
      </c>
      <c r="Y10" s="107">
        <v>53</v>
      </c>
      <c r="Z10" s="107">
        <v>76</v>
      </c>
      <c r="AA10" s="109">
        <v>31</v>
      </c>
      <c r="AB10" s="110">
        <f t="shared" si="1"/>
        <v>264</v>
      </c>
      <c r="AC10" s="105">
        <f t="shared" si="1"/>
        <v>154</v>
      </c>
    </row>
    <row r="11" spans="1:29" ht="24" customHeight="1">
      <c r="A11" s="101">
        <v>6</v>
      </c>
      <c r="B11" s="102" t="s">
        <v>42</v>
      </c>
      <c r="C11" s="103" t="s">
        <v>43</v>
      </c>
      <c r="D11" s="104">
        <f t="shared" si="0"/>
        <v>202</v>
      </c>
      <c r="E11" s="105">
        <f t="shared" si="0"/>
        <v>130</v>
      </c>
      <c r="F11" s="106">
        <v>62</v>
      </c>
      <c r="G11" s="107">
        <v>35</v>
      </c>
      <c r="H11" s="107">
        <v>59</v>
      </c>
      <c r="I11" s="107">
        <v>43</v>
      </c>
      <c r="J11" s="107">
        <v>48</v>
      </c>
      <c r="K11" s="107">
        <v>36</v>
      </c>
      <c r="L11" s="107">
        <v>24</v>
      </c>
      <c r="M11" s="107">
        <v>14</v>
      </c>
      <c r="N11" s="107">
        <v>8</v>
      </c>
      <c r="O11" s="107">
        <v>2</v>
      </c>
      <c r="P11" s="107">
        <v>1</v>
      </c>
      <c r="Q11" s="108">
        <v>0</v>
      </c>
      <c r="R11" s="106">
        <v>21</v>
      </c>
      <c r="S11" s="107">
        <v>16</v>
      </c>
      <c r="T11" s="107">
        <v>53</v>
      </c>
      <c r="U11" s="107">
        <v>36</v>
      </c>
      <c r="V11" s="107">
        <v>19</v>
      </c>
      <c r="W11" s="107">
        <v>14</v>
      </c>
      <c r="X11" s="107">
        <v>66</v>
      </c>
      <c r="Y11" s="107">
        <v>41</v>
      </c>
      <c r="Z11" s="107">
        <v>43</v>
      </c>
      <c r="AA11" s="109">
        <v>23</v>
      </c>
      <c r="AB11" s="110">
        <f t="shared" si="1"/>
        <v>202</v>
      </c>
      <c r="AC11" s="105">
        <f t="shared" si="1"/>
        <v>130</v>
      </c>
    </row>
    <row r="12" spans="1:29" ht="24" customHeight="1">
      <c r="A12" s="101">
        <v>7</v>
      </c>
      <c r="B12" s="102" t="s">
        <v>44</v>
      </c>
      <c r="C12" s="103" t="s">
        <v>45</v>
      </c>
      <c r="D12" s="104">
        <f t="shared" si="0"/>
        <v>636</v>
      </c>
      <c r="E12" s="105">
        <f t="shared" si="0"/>
        <v>393</v>
      </c>
      <c r="F12" s="106">
        <v>174</v>
      </c>
      <c r="G12" s="107">
        <v>103</v>
      </c>
      <c r="H12" s="107">
        <v>205</v>
      </c>
      <c r="I12" s="107">
        <v>141</v>
      </c>
      <c r="J12" s="107">
        <v>105</v>
      </c>
      <c r="K12" s="107">
        <v>62</v>
      </c>
      <c r="L12" s="107">
        <v>114</v>
      </c>
      <c r="M12" s="107">
        <v>73</v>
      </c>
      <c r="N12" s="107">
        <v>34</v>
      </c>
      <c r="O12" s="107">
        <v>14</v>
      </c>
      <c r="P12" s="107">
        <v>4</v>
      </c>
      <c r="Q12" s="108">
        <v>0</v>
      </c>
      <c r="R12" s="106">
        <v>70</v>
      </c>
      <c r="S12" s="107">
        <v>55</v>
      </c>
      <c r="T12" s="107">
        <v>138</v>
      </c>
      <c r="U12" s="107">
        <v>98</v>
      </c>
      <c r="V12" s="107">
        <v>65</v>
      </c>
      <c r="W12" s="107">
        <v>53</v>
      </c>
      <c r="X12" s="107">
        <v>180</v>
      </c>
      <c r="Y12" s="107">
        <v>107</v>
      </c>
      <c r="Z12" s="107">
        <v>183</v>
      </c>
      <c r="AA12" s="109">
        <v>80</v>
      </c>
      <c r="AB12" s="110">
        <f>R12+T12+V12+X12+Z12</f>
        <v>636</v>
      </c>
      <c r="AC12" s="105">
        <f t="shared" si="1"/>
        <v>393</v>
      </c>
    </row>
    <row r="13" spans="1:29" ht="24" customHeight="1">
      <c r="A13" s="101">
        <v>8</v>
      </c>
      <c r="B13" s="102" t="s">
        <v>30</v>
      </c>
      <c r="C13" s="103" t="s">
        <v>46</v>
      </c>
      <c r="D13" s="104">
        <f t="shared" si="0"/>
        <v>400</v>
      </c>
      <c r="E13" s="105">
        <f t="shared" si="0"/>
        <v>248</v>
      </c>
      <c r="F13" s="106">
        <v>104</v>
      </c>
      <c r="G13" s="107">
        <v>66</v>
      </c>
      <c r="H13" s="107">
        <v>152</v>
      </c>
      <c r="I13" s="107">
        <v>98</v>
      </c>
      <c r="J13" s="107">
        <v>74</v>
      </c>
      <c r="K13" s="107">
        <v>45</v>
      </c>
      <c r="L13" s="107">
        <v>57</v>
      </c>
      <c r="M13" s="107">
        <v>34</v>
      </c>
      <c r="N13" s="107">
        <v>11</v>
      </c>
      <c r="O13" s="107">
        <v>5</v>
      </c>
      <c r="P13" s="107">
        <v>2</v>
      </c>
      <c r="Q13" s="108">
        <v>0</v>
      </c>
      <c r="R13" s="106">
        <v>60</v>
      </c>
      <c r="S13" s="107">
        <v>51</v>
      </c>
      <c r="T13" s="107">
        <v>91</v>
      </c>
      <c r="U13" s="107">
        <v>60</v>
      </c>
      <c r="V13" s="107">
        <v>32</v>
      </c>
      <c r="W13" s="107">
        <v>24</v>
      </c>
      <c r="X13" s="107">
        <v>125</v>
      </c>
      <c r="Y13" s="107">
        <v>70</v>
      </c>
      <c r="Z13" s="107">
        <v>92</v>
      </c>
      <c r="AA13" s="109">
        <v>43</v>
      </c>
      <c r="AB13" s="110">
        <f t="shared" si="1"/>
        <v>400</v>
      </c>
      <c r="AC13" s="105">
        <f t="shared" si="1"/>
        <v>248</v>
      </c>
    </row>
    <row r="14" spans="1:29" ht="24" customHeight="1" thickBot="1">
      <c r="A14" s="90">
        <v>9</v>
      </c>
      <c r="B14" s="91" t="s">
        <v>47</v>
      </c>
      <c r="C14" s="92" t="s">
        <v>48</v>
      </c>
      <c r="D14" s="60">
        <f t="shared" si="0"/>
        <v>473</v>
      </c>
      <c r="E14" s="93">
        <f t="shared" si="0"/>
        <v>286</v>
      </c>
      <c r="F14" s="94">
        <v>140</v>
      </c>
      <c r="G14" s="95">
        <v>72</v>
      </c>
      <c r="H14" s="95">
        <v>161</v>
      </c>
      <c r="I14" s="95">
        <v>111</v>
      </c>
      <c r="J14" s="95">
        <v>85</v>
      </c>
      <c r="K14" s="96">
        <v>53</v>
      </c>
      <c r="L14" s="97">
        <v>72</v>
      </c>
      <c r="M14" s="95">
        <v>44</v>
      </c>
      <c r="N14" s="95">
        <v>14</v>
      </c>
      <c r="O14" s="95">
        <v>6</v>
      </c>
      <c r="P14" s="95">
        <v>1</v>
      </c>
      <c r="Q14" s="98">
        <v>0</v>
      </c>
      <c r="R14" s="94">
        <v>60</v>
      </c>
      <c r="S14" s="95">
        <v>49</v>
      </c>
      <c r="T14" s="95">
        <v>109</v>
      </c>
      <c r="U14" s="95">
        <v>75</v>
      </c>
      <c r="V14" s="95">
        <v>33</v>
      </c>
      <c r="W14" s="95">
        <v>26</v>
      </c>
      <c r="X14" s="95">
        <v>154</v>
      </c>
      <c r="Y14" s="95">
        <v>83</v>
      </c>
      <c r="Z14" s="95">
        <v>117</v>
      </c>
      <c r="AA14" s="99">
        <v>53</v>
      </c>
      <c r="AB14" s="100">
        <f t="shared" si="1"/>
        <v>473</v>
      </c>
      <c r="AC14" s="93">
        <f t="shared" si="1"/>
        <v>286</v>
      </c>
    </row>
    <row r="15" spans="1:29" ht="19.5" customHeight="1" thickBot="1">
      <c r="A15" s="111"/>
      <c r="B15" s="291" t="s">
        <v>66</v>
      </c>
      <c r="C15" s="291"/>
      <c r="D15" s="112">
        <f>D6+D7+D8+D9+D10+D11+D12+D13+D14</f>
        <v>4227</v>
      </c>
      <c r="E15" s="113">
        <f aca="true" t="shared" si="2" ref="E15:Y15">E6+E7+E8+E9+E10+E11+E12+E13+E14</f>
        <v>2607</v>
      </c>
      <c r="F15" s="112">
        <f t="shared" si="2"/>
        <v>1153</v>
      </c>
      <c r="G15" s="114">
        <f t="shared" si="2"/>
        <v>706</v>
      </c>
      <c r="H15" s="114">
        <f t="shared" si="2"/>
        <v>1355</v>
      </c>
      <c r="I15" s="114">
        <f t="shared" si="2"/>
        <v>900</v>
      </c>
      <c r="J15" s="114">
        <f t="shared" si="2"/>
        <v>777</v>
      </c>
      <c r="K15" s="114">
        <f t="shared" si="2"/>
        <v>480</v>
      </c>
      <c r="L15" s="114">
        <f t="shared" si="2"/>
        <v>703</v>
      </c>
      <c r="M15" s="114">
        <f t="shared" si="2"/>
        <v>428</v>
      </c>
      <c r="N15" s="114">
        <f t="shared" si="2"/>
        <v>204</v>
      </c>
      <c r="O15" s="114">
        <f t="shared" si="2"/>
        <v>93</v>
      </c>
      <c r="P15" s="114">
        <f t="shared" si="2"/>
        <v>35</v>
      </c>
      <c r="Q15" s="113">
        <f t="shared" si="2"/>
        <v>0</v>
      </c>
      <c r="R15" s="112">
        <f t="shared" si="2"/>
        <v>518</v>
      </c>
      <c r="S15" s="114">
        <f t="shared" si="2"/>
        <v>413</v>
      </c>
      <c r="T15" s="114">
        <f t="shared" si="2"/>
        <v>989</v>
      </c>
      <c r="U15" s="114">
        <f t="shared" si="2"/>
        <v>682</v>
      </c>
      <c r="V15" s="114">
        <f t="shared" si="2"/>
        <v>396</v>
      </c>
      <c r="W15" s="114">
        <f t="shared" si="2"/>
        <v>303</v>
      </c>
      <c r="X15" s="114">
        <f t="shared" si="2"/>
        <v>1197</v>
      </c>
      <c r="Y15" s="114">
        <f t="shared" si="2"/>
        <v>656</v>
      </c>
      <c r="Z15" s="114">
        <f>Z6+Z7+Z8+Z9+Z10+Z11+Z12+Z13+Z14</f>
        <v>1127</v>
      </c>
      <c r="AA15" s="115">
        <f>AA6+AA7+AA8+AA9+AA10+AA11+AA12+AA13+AA14</f>
        <v>553</v>
      </c>
      <c r="AB15" s="116">
        <f>AB6+AB7+AB8+AB9+AB10+AB11+AB12+AB13+AB14</f>
        <v>4227</v>
      </c>
      <c r="AC15" s="113">
        <f>AC6+AC7+AC8+AC9+AC10+AC11+AC12+AC13+AC14</f>
        <v>2607</v>
      </c>
    </row>
    <row r="16" ht="42.75" customHeight="1" thickBot="1"/>
    <row r="17" spans="1:33" ht="18" customHeight="1">
      <c r="A17" s="78" t="s">
        <v>0</v>
      </c>
      <c r="B17" s="79" t="s">
        <v>0</v>
      </c>
      <c r="C17" s="292" t="s">
        <v>4</v>
      </c>
      <c r="D17" s="277" t="s">
        <v>67</v>
      </c>
      <c r="E17" s="278"/>
      <c r="F17" s="295" t="s">
        <v>68</v>
      </c>
      <c r="G17" s="296"/>
      <c r="H17" s="296"/>
      <c r="I17" s="296"/>
      <c r="J17" s="296"/>
      <c r="K17" s="296"/>
      <c r="L17" s="296"/>
      <c r="M17" s="296"/>
      <c r="N17" s="296"/>
      <c r="O17" s="296"/>
      <c r="P17" s="296"/>
      <c r="Q17" s="296"/>
      <c r="R17" s="296"/>
      <c r="S17" s="297"/>
      <c r="T17" s="298" t="s">
        <v>69</v>
      </c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9"/>
      <c r="AF17" s="298" t="s">
        <v>67</v>
      </c>
      <c r="AG17" s="299"/>
    </row>
    <row r="18" spans="1:33" ht="33" customHeight="1">
      <c r="A18" s="81" t="s">
        <v>10</v>
      </c>
      <c r="B18" s="82" t="s">
        <v>3</v>
      </c>
      <c r="C18" s="293"/>
      <c r="D18" s="279"/>
      <c r="E18" s="280"/>
      <c r="F18" s="288" t="s">
        <v>70</v>
      </c>
      <c r="G18" s="304"/>
      <c r="H18" s="288" t="s">
        <v>71</v>
      </c>
      <c r="I18" s="288"/>
      <c r="J18" s="288" t="s">
        <v>72</v>
      </c>
      <c r="K18" s="288"/>
      <c r="L18" s="288" t="s">
        <v>73</v>
      </c>
      <c r="M18" s="288"/>
      <c r="N18" s="288" t="s">
        <v>74</v>
      </c>
      <c r="O18" s="288"/>
      <c r="P18" s="288" t="s">
        <v>75</v>
      </c>
      <c r="Q18" s="288"/>
      <c r="R18" s="288" t="s">
        <v>76</v>
      </c>
      <c r="S18" s="305"/>
      <c r="T18" s="306" t="s">
        <v>77</v>
      </c>
      <c r="U18" s="304"/>
      <c r="V18" s="288" t="s">
        <v>78</v>
      </c>
      <c r="W18" s="288"/>
      <c r="X18" s="288" t="s">
        <v>79</v>
      </c>
      <c r="Y18" s="288"/>
      <c r="Z18" s="288" t="s">
        <v>80</v>
      </c>
      <c r="AA18" s="288"/>
      <c r="AB18" s="288" t="s">
        <v>81</v>
      </c>
      <c r="AC18" s="288"/>
      <c r="AD18" s="288" t="s">
        <v>82</v>
      </c>
      <c r="AE18" s="289"/>
      <c r="AF18" s="302"/>
      <c r="AG18" s="303"/>
    </row>
    <row r="19" spans="1:33" ht="12.75" customHeight="1" thickBot="1">
      <c r="A19" s="84" t="s">
        <v>0</v>
      </c>
      <c r="B19" s="85" t="s">
        <v>0</v>
      </c>
      <c r="C19" s="294"/>
      <c r="D19" s="13" t="s">
        <v>28</v>
      </c>
      <c r="E19" s="14" t="s">
        <v>29</v>
      </c>
      <c r="F19" s="15" t="s">
        <v>28</v>
      </c>
      <c r="G19" s="15" t="s">
        <v>29</v>
      </c>
      <c r="H19" s="11" t="s">
        <v>28</v>
      </c>
      <c r="I19" s="15" t="s">
        <v>29</v>
      </c>
      <c r="J19" s="11" t="s">
        <v>28</v>
      </c>
      <c r="K19" s="15" t="s">
        <v>29</v>
      </c>
      <c r="L19" s="11" t="s">
        <v>28</v>
      </c>
      <c r="M19" s="15" t="s">
        <v>29</v>
      </c>
      <c r="N19" s="11" t="s">
        <v>28</v>
      </c>
      <c r="O19" s="15" t="s">
        <v>29</v>
      </c>
      <c r="P19" s="11" t="s">
        <v>28</v>
      </c>
      <c r="Q19" s="15" t="s">
        <v>29</v>
      </c>
      <c r="R19" s="11" t="s">
        <v>28</v>
      </c>
      <c r="S19" s="12" t="s">
        <v>29</v>
      </c>
      <c r="T19" s="13" t="s">
        <v>28</v>
      </c>
      <c r="U19" s="15" t="s">
        <v>29</v>
      </c>
      <c r="V19" s="11" t="s">
        <v>28</v>
      </c>
      <c r="W19" s="15" t="s">
        <v>29</v>
      </c>
      <c r="X19" s="11" t="s">
        <v>28</v>
      </c>
      <c r="Y19" s="15" t="s">
        <v>29</v>
      </c>
      <c r="Z19" s="11" t="s">
        <v>28</v>
      </c>
      <c r="AA19" s="15" t="s">
        <v>29</v>
      </c>
      <c r="AB19" s="11" t="s">
        <v>28</v>
      </c>
      <c r="AC19" s="15" t="s">
        <v>29</v>
      </c>
      <c r="AD19" s="11" t="s">
        <v>28</v>
      </c>
      <c r="AE19" s="14" t="s">
        <v>29</v>
      </c>
      <c r="AF19" s="117" t="s">
        <v>28</v>
      </c>
      <c r="AG19" s="118" t="s">
        <v>29</v>
      </c>
    </row>
    <row r="20" spans="1:33" ht="24.75" customHeight="1">
      <c r="A20" s="90">
        <v>1</v>
      </c>
      <c r="B20" s="91" t="s">
        <v>30</v>
      </c>
      <c r="C20" s="92" t="s">
        <v>31</v>
      </c>
      <c r="D20" s="27">
        <f>F20+H20+J20+L20+N20+P20+R20</f>
        <v>1414</v>
      </c>
      <c r="E20" s="119">
        <f>G20+I20+K20+M20+O20+Q20+S20</f>
        <v>893</v>
      </c>
      <c r="F20" s="120">
        <v>224</v>
      </c>
      <c r="G20" s="120">
        <v>148</v>
      </c>
      <c r="H20" s="120">
        <v>390</v>
      </c>
      <c r="I20" s="120">
        <v>244</v>
      </c>
      <c r="J20" s="120">
        <v>190</v>
      </c>
      <c r="K20" s="120">
        <v>101</v>
      </c>
      <c r="L20" s="120">
        <v>218</v>
      </c>
      <c r="M20" s="120">
        <v>138</v>
      </c>
      <c r="N20" s="120">
        <v>148</v>
      </c>
      <c r="O20" s="120">
        <v>92</v>
      </c>
      <c r="P20" s="120">
        <v>38</v>
      </c>
      <c r="Q20" s="120">
        <v>16</v>
      </c>
      <c r="R20" s="120">
        <v>206</v>
      </c>
      <c r="S20" s="121">
        <v>154</v>
      </c>
      <c r="T20" s="122">
        <v>140</v>
      </c>
      <c r="U20" s="120">
        <v>77</v>
      </c>
      <c r="V20" s="120">
        <v>199</v>
      </c>
      <c r="W20" s="120">
        <v>112</v>
      </c>
      <c r="X20" s="120">
        <v>364</v>
      </c>
      <c r="Y20" s="120">
        <v>201</v>
      </c>
      <c r="Z20" s="120">
        <v>309</v>
      </c>
      <c r="AA20" s="120">
        <v>210</v>
      </c>
      <c r="AB20" s="120">
        <v>232</v>
      </c>
      <c r="AC20" s="120">
        <v>165</v>
      </c>
      <c r="AD20" s="120">
        <v>170</v>
      </c>
      <c r="AE20" s="123">
        <v>128</v>
      </c>
      <c r="AF20" s="27">
        <f>T20+V20+X20+Z20+AB20+AD20</f>
        <v>1414</v>
      </c>
      <c r="AG20" s="119">
        <f>U20+W20+Y20+AA20+AC20+AE20</f>
        <v>893</v>
      </c>
    </row>
    <row r="21" spans="1:33" ht="24.75" customHeight="1">
      <c r="A21" s="101">
        <v>2</v>
      </c>
      <c r="B21" s="102" t="s">
        <v>33</v>
      </c>
      <c r="C21" s="124" t="s">
        <v>34</v>
      </c>
      <c r="D21" s="125">
        <f aca="true" t="shared" si="3" ref="D21:E28">F21+H21+J21+L21+N21+P21+R21</f>
        <v>358</v>
      </c>
      <c r="E21" s="126">
        <f t="shared" si="3"/>
        <v>215</v>
      </c>
      <c r="F21" s="127">
        <v>46</v>
      </c>
      <c r="G21" s="127">
        <v>28</v>
      </c>
      <c r="H21" s="127">
        <v>107</v>
      </c>
      <c r="I21" s="127">
        <v>66</v>
      </c>
      <c r="J21" s="127">
        <v>59</v>
      </c>
      <c r="K21" s="127">
        <v>34</v>
      </c>
      <c r="L21" s="127">
        <v>47</v>
      </c>
      <c r="M21" s="127">
        <v>22</v>
      </c>
      <c r="N21" s="127">
        <v>26</v>
      </c>
      <c r="O21" s="127">
        <v>12</v>
      </c>
      <c r="P21" s="127">
        <v>6</v>
      </c>
      <c r="Q21" s="127">
        <v>1</v>
      </c>
      <c r="R21" s="127">
        <v>67</v>
      </c>
      <c r="S21" s="128">
        <v>52</v>
      </c>
      <c r="T21" s="129">
        <v>48</v>
      </c>
      <c r="U21" s="127">
        <v>35</v>
      </c>
      <c r="V21" s="127">
        <v>46</v>
      </c>
      <c r="W21" s="127">
        <v>22</v>
      </c>
      <c r="X21" s="127">
        <v>97</v>
      </c>
      <c r="Y21" s="127">
        <v>55</v>
      </c>
      <c r="Z21" s="127">
        <v>83</v>
      </c>
      <c r="AA21" s="127">
        <v>49</v>
      </c>
      <c r="AB21" s="127">
        <v>50</v>
      </c>
      <c r="AC21" s="127">
        <v>30</v>
      </c>
      <c r="AD21" s="127">
        <v>34</v>
      </c>
      <c r="AE21" s="130">
        <v>24</v>
      </c>
      <c r="AF21" s="125">
        <f aca="true" t="shared" si="4" ref="AF21:AG28">T21+V21+X21+Z21+AB21+AD21</f>
        <v>358</v>
      </c>
      <c r="AG21" s="126">
        <f t="shared" si="4"/>
        <v>215</v>
      </c>
    </row>
    <row r="22" spans="1:33" ht="24.75" customHeight="1">
      <c r="A22" s="101">
        <v>3</v>
      </c>
      <c r="B22" s="102" t="s">
        <v>36</v>
      </c>
      <c r="C22" s="124" t="s">
        <v>37</v>
      </c>
      <c r="D22" s="125">
        <f t="shared" si="3"/>
        <v>261</v>
      </c>
      <c r="E22" s="126">
        <f t="shared" si="3"/>
        <v>167</v>
      </c>
      <c r="F22" s="127">
        <v>33</v>
      </c>
      <c r="G22" s="127">
        <v>21</v>
      </c>
      <c r="H22" s="127">
        <v>91</v>
      </c>
      <c r="I22" s="127">
        <v>64</v>
      </c>
      <c r="J22" s="127">
        <v>43</v>
      </c>
      <c r="K22" s="127">
        <v>22</v>
      </c>
      <c r="L22" s="127">
        <v>27</v>
      </c>
      <c r="M22" s="127">
        <v>15</v>
      </c>
      <c r="N22" s="127">
        <v>16</v>
      </c>
      <c r="O22" s="127">
        <v>8</v>
      </c>
      <c r="P22" s="127">
        <v>3</v>
      </c>
      <c r="Q22" s="127">
        <v>1</v>
      </c>
      <c r="R22" s="127">
        <v>48</v>
      </c>
      <c r="S22" s="128">
        <v>36</v>
      </c>
      <c r="T22" s="129">
        <v>16</v>
      </c>
      <c r="U22" s="127">
        <v>11</v>
      </c>
      <c r="V22" s="127">
        <v>35</v>
      </c>
      <c r="W22" s="127">
        <v>19</v>
      </c>
      <c r="X22" s="127">
        <v>72</v>
      </c>
      <c r="Y22" s="127">
        <v>35</v>
      </c>
      <c r="Z22" s="127">
        <v>53</v>
      </c>
      <c r="AA22" s="127">
        <v>36</v>
      </c>
      <c r="AB22" s="127">
        <v>53</v>
      </c>
      <c r="AC22" s="127">
        <v>42</v>
      </c>
      <c r="AD22" s="127">
        <v>32</v>
      </c>
      <c r="AE22" s="130">
        <v>24</v>
      </c>
      <c r="AF22" s="125">
        <f t="shared" si="4"/>
        <v>261</v>
      </c>
      <c r="AG22" s="126">
        <f t="shared" si="4"/>
        <v>167</v>
      </c>
    </row>
    <row r="23" spans="1:33" ht="24.75" customHeight="1">
      <c r="A23" s="101">
        <v>4</v>
      </c>
      <c r="B23" s="102" t="s">
        <v>38</v>
      </c>
      <c r="C23" s="124" t="s">
        <v>39</v>
      </c>
      <c r="D23" s="125">
        <f t="shared" si="3"/>
        <v>218</v>
      </c>
      <c r="E23" s="126">
        <f t="shared" si="3"/>
        <v>121</v>
      </c>
      <c r="F23" s="127">
        <v>50</v>
      </c>
      <c r="G23" s="127">
        <v>34</v>
      </c>
      <c r="H23" s="127">
        <v>51</v>
      </c>
      <c r="I23" s="127">
        <v>28</v>
      </c>
      <c r="J23" s="127">
        <v>32</v>
      </c>
      <c r="K23" s="127">
        <v>14</v>
      </c>
      <c r="L23" s="127">
        <v>25</v>
      </c>
      <c r="M23" s="127">
        <v>10</v>
      </c>
      <c r="N23" s="127">
        <v>10</v>
      </c>
      <c r="O23" s="127">
        <v>3</v>
      </c>
      <c r="P23" s="127">
        <v>2</v>
      </c>
      <c r="Q23" s="127">
        <v>1</v>
      </c>
      <c r="R23" s="127">
        <v>48</v>
      </c>
      <c r="S23" s="128">
        <v>31</v>
      </c>
      <c r="T23" s="129">
        <v>38</v>
      </c>
      <c r="U23" s="127">
        <v>27</v>
      </c>
      <c r="V23" s="127">
        <v>35</v>
      </c>
      <c r="W23" s="127">
        <v>17</v>
      </c>
      <c r="X23" s="127">
        <v>50</v>
      </c>
      <c r="Y23" s="127">
        <v>21</v>
      </c>
      <c r="Z23" s="127">
        <v>44</v>
      </c>
      <c r="AA23" s="127">
        <v>23</v>
      </c>
      <c r="AB23" s="127">
        <v>35</v>
      </c>
      <c r="AC23" s="127">
        <v>22</v>
      </c>
      <c r="AD23" s="127">
        <v>16</v>
      </c>
      <c r="AE23" s="130">
        <v>11</v>
      </c>
      <c r="AF23" s="125">
        <f t="shared" si="4"/>
        <v>218</v>
      </c>
      <c r="AG23" s="126">
        <f t="shared" si="4"/>
        <v>121</v>
      </c>
    </row>
    <row r="24" spans="1:33" ht="24.75" customHeight="1">
      <c r="A24" s="101">
        <v>5</v>
      </c>
      <c r="B24" s="102" t="s">
        <v>40</v>
      </c>
      <c r="C24" s="124" t="s">
        <v>41</v>
      </c>
      <c r="D24" s="125">
        <f t="shared" si="3"/>
        <v>264</v>
      </c>
      <c r="E24" s="126">
        <f t="shared" si="3"/>
        <v>154</v>
      </c>
      <c r="F24" s="127">
        <v>25</v>
      </c>
      <c r="G24" s="127">
        <v>16</v>
      </c>
      <c r="H24" s="127">
        <v>86</v>
      </c>
      <c r="I24" s="127">
        <v>52</v>
      </c>
      <c r="J24" s="127">
        <v>45</v>
      </c>
      <c r="K24" s="127">
        <v>27</v>
      </c>
      <c r="L24" s="127">
        <v>49</v>
      </c>
      <c r="M24" s="127">
        <v>26</v>
      </c>
      <c r="N24" s="127">
        <v>18</v>
      </c>
      <c r="O24" s="127">
        <v>8</v>
      </c>
      <c r="P24" s="127">
        <v>5</v>
      </c>
      <c r="Q24" s="127">
        <v>4</v>
      </c>
      <c r="R24" s="127">
        <v>36</v>
      </c>
      <c r="S24" s="128">
        <v>21</v>
      </c>
      <c r="T24" s="129">
        <v>78</v>
      </c>
      <c r="U24" s="127">
        <v>56</v>
      </c>
      <c r="V24" s="127">
        <v>32</v>
      </c>
      <c r="W24" s="127">
        <v>16</v>
      </c>
      <c r="X24" s="127">
        <v>43</v>
      </c>
      <c r="Y24" s="127">
        <v>17</v>
      </c>
      <c r="Z24" s="127">
        <v>47</v>
      </c>
      <c r="AA24" s="127">
        <v>26</v>
      </c>
      <c r="AB24" s="127">
        <v>35</v>
      </c>
      <c r="AC24" s="127">
        <v>17</v>
      </c>
      <c r="AD24" s="127">
        <v>29</v>
      </c>
      <c r="AE24" s="130">
        <v>22</v>
      </c>
      <c r="AF24" s="125">
        <f t="shared" si="4"/>
        <v>264</v>
      </c>
      <c r="AG24" s="126">
        <f t="shared" si="4"/>
        <v>154</v>
      </c>
    </row>
    <row r="25" spans="1:33" ht="24.75" customHeight="1">
      <c r="A25" s="101">
        <v>6</v>
      </c>
      <c r="B25" s="102" t="s">
        <v>42</v>
      </c>
      <c r="C25" s="124" t="s">
        <v>43</v>
      </c>
      <c r="D25" s="125">
        <f t="shared" si="3"/>
        <v>202</v>
      </c>
      <c r="E25" s="126">
        <f t="shared" si="3"/>
        <v>130</v>
      </c>
      <c r="F25" s="127">
        <v>32</v>
      </c>
      <c r="G25" s="127">
        <v>27</v>
      </c>
      <c r="H25" s="127">
        <v>58</v>
      </c>
      <c r="I25" s="127">
        <v>39</v>
      </c>
      <c r="J25" s="127">
        <v>29</v>
      </c>
      <c r="K25" s="127">
        <v>11</v>
      </c>
      <c r="L25" s="127">
        <v>24</v>
      </c>
      <c r="M25" s="127">
        <v>16</v>
      </c>
      <c r="N25" s="127">
        <v>11</v>
      </c>
      <c r="O25" s="127">
        <v>4</v>
      </c>
      <c r="P25" s="127">
        <v>1</v>
      </c>
      <c r="Q25" s="127">
        <v>0</v>
      </c>
      <c r="R25" s="127">
        <v>47</v>
      </c>
      <c r="S25" s="128">
        <v>33</v>
      </c>
      <c r="T25" s="129">
        <v>27</v>
      </c>
      <c r="U25" s="127">
        <v>15</v>
      </c>
      <c r="V25" s="127">
        <v>23</v>
      </c>
      <c r="W25" s="127">
        <v>14</v>
      </c>
      <c r="X25" s="127">
        <v>40</v>
      </c>
      <c r="Y25" s="127">
        <v>18</v>
      </c>
      <c r="Z25" s="127">
        <v>46</v>
      </c>
      <c r="AA25" s="127">
        <v>31</v>
      </c>
      <c r="AB25" s="127">
        <v>31</v>
      </c>
      <c r="AC25" s="127">
        <v>20</v>
      </c>
      <c r="AD25" s="127">
        <v>35</v>
      </c>
      <c r="AE25" s="130">
        <v>32</v>
      </c>
      <c r="AF25" s="125">
        <f t="shared" si="4"/>
        <v>202</v>
      </c>
      <c r="AG25" s="126">
        <f t="shared" si="4"/>
        <v>130</v>
      </c>
    </row>
    <row r="26" spans="1:33" ht="24.75" customHeight="1">
      <c r="A26" s="101">
        <v>7</v>
      </c>
      <c r="B26" s="102" t="s">
        <v>44</v>
      </c>
      <c r="C26" s="124" t="s">
        <v>45</v>
      </c>
      <c r="D26" s="125">
        <f t="shared" si="3"/>
        <v>636</v>
      </c>
      <c r="E26" s="126">
        <f t="shared" si="3"/>
        <v>393</v>
      </c>
      <c r="F26" s="127">
        <v>82</v>
      </c>
      <c r="G26" s="127">
        <v>54</v>
      </c>
      <c r="H26" s="127">
        <v>197</v>
      </c>
      <c r="I26" s="127">
        <v>126</v>
      </c>
      <c r="J26" s="127">
        <v>104</v>
      </c>
      <c r="K26" s="127">
        <v>56</v>
      </c>
      <c r="L26" s="127">
        <v>87</v>
      </c>
      <c r="M26" s="127">
        <v>54</v>
      </c>
      <c r="N26" s="127">
        <v>40</v>
      </c>
      <c r="O26" s="127">
        <v>16</v>
      </c>
      <c r="P26" s="127">
        <v>14</v>
      </c>
      <c r="Q26" s="127">
        <v>5</v>
      </c>
      <c r="R26" s="127">
        <v>112</v>
      </c>
      <c r="S26" s="128">
        <v>82</v>
      </c>
      <c r="T26" s="129">
        <v>53</v>
      </c>
      <c r="U26" s="127">
        <v>25</v>
      </c>
      <c r="V26" s="127">
        <v>80</v>
      </c>
      <c r="W26" s="127">
        <v>46</v>
      </c>
      <c r="X26" s="127">
        <v>142</v>
      </c>
      <c r="Y26" s="127">
        <v>63</v>
      </c>
      <c r="Z26" s="127">
        <v>164</v>
      </c>
      <c r="AA26" s="127">
        <v>106</v>
      </c>
      <c r="AB26" s="127">
        <v>111</v>
      </c>
      <c r="AC26" s="127">
        <v>78</v>
      </c>
      <c r="AD26" s="127">
        <v>86</v>
      </c>
      <c r="AE26" s="130">
        <v>75</v>
      </c>
      <c r="AF26" s="125">
        <f t="shared" si="4"/>
        <v>636</v>
      </c>
      <c r="AG26" s="126">
        <f t="shared" si="4"/>
        <v>393</v>
      </c>
    </row>
    <row r="27" spans="1:33" ht="24.75" customHeight="1">
      <c r="A27" s="101">
        <v>8</v>
      </c>
      <c r="B27" s="102" t="s">
        <v>30</v>
      </c>
      <c r="C27" s="124" t="s">
        <v>46</v>
      </c>
      <c r="D27" s="125">
        <f t="shared" si="3"/>
        <v>400</v>
      </c>
      <c r="E27" s="126">
        <f t="shared" si="3"/>
        <v>248</v>
      </c>
      <c r="F27" s="127">
        <v>56</v>
      </c>
      <c r="G27" s="127">
        <v>42</v>
      </c>
      <c r="H27" s="127">
        <v>124</v>
      </c>
      <c r="I27" s="127">
        <v>79</v>
      </c>
      <c r="J27" s="127">
        <v>69</v>
      </c>
      <c r="K27" s="127">
        <v>33</v>
      </c>
      <c r="L27" s="127">
        <v>65</v>
      </c>
      <c r="M27" s="127">
        <v>37</v>
      </c>
      <c r="N27" s="127">
        <v>21</v>
      </c>
      <c r="O27" s="127">
        <v>10</v>
      </c>
      <c r="P27" s="127">
        <v>6</v>
      </c>
      <c r="Q27" s="127">
        <v>3</v>
      </c>
      <c r="R27" s="127">
        <v>59</v>
      </c>
      <c r="S27" s="128">
        <v>44</v>
      </c>
      <c r="T27" s="129">
        <v>54</v>
      </c>
      <c r="U27" s="127">
        <v>25</v>
      </c>
      <c r="V27" s="127">
        <v>51</v>
      </c>
      <c r="W27" s="127">
        <v>29</v>
      </c>
      <c r="X27" s="127">
        <v>98</v>
      </c>
      <c r="Y27" s="127">
        <v>58</v>
      </c>
      <c r="Z27" s="127">
        <v>91</v>
      </c>
      <c r="AA27" s="127">
        <v>59</v>
      </c>
      <c r="AB27" s="127">
        <v>54</v>
      </c>
      <c r="AC27" s="127">
        <v>40</v>
      </c>
      <c r="AD27" s="127">
        <v>52</v>
      </c>
      <c r="AE27" s="130">
        <v>37</v>
      </c>
      <c r="AF27" s="125">
        <f t="shared" si="4"/>
        <v>400</v>
      </c>
      <c r="AG27" s="126">
        <f t="shared" si="4"/>
        <v>248</v>
      </c>
    </row>
    <row r="28" spans="1:33" ht="24.75" customHeight="1">
      <c r="A28" s="90">
        <v>9</v>
      </c>
      <c r="B28" s="91" t="s">
        <v>47</v>
      </c>
      <c r="C28" s="92" t="s">
        <v>48</v>
      </c>
      <c r="D28" s="131">
        <f t="shared" si="3"/>
        <v>473</v>
      </c>
      <c r="E28" s="132">
        <f t="shared" si="3"/>
        <v>286</v>
      </c>
      <c r="F28" s="120">
        <v>67</v>
      </c>
      <c r="G28" s="120">
        <v>53</v>
      </c>
      <c r="H28" s="120">
        <v>153</v>
      </c>
      <c r="I28" s="120">
        <v>91</v>
      </c>
      <c r="J28" s="120">
        <v>76</v>
      </c>
      <c r="K28" s="120">
        <v>41</v>
      </c>
      <c r="L28" s="120">
        <v>68</v>
      </c>
      <c r="M28" s="120">
        <v>36</v>
      </c>
      <c r="N28" s="120">
        <v>22</v>
      </c>
      <c r="O28" s="120">
        <v>9</v>
      </c>
      <c r="P28" s="120">
        <v>8</v>
      </c>
      <c r="Q28" s="120">
        <v>3</v>
      </c>
      <c r="R28" s="120">
        <v>79</v>
      </c>
      <c r="S28" s="121">
        <v>53</v>
      </c>
      <c r="T28" s="122">
        <v>42</v>
      </c>
      <c r="U28" s="120">
        <v>22</v>
      </c>
      <c r="V28" s="120">
        <v>71</v>
      </c>
      <c r="W28" s="120">
        <v>34</v>
      </c>
      <c r="X28" s="120">
        <v>115</v>
      </c>
      <c r="Y28" s="120">
        <v>57</v>
      </c>
      <c r="Z28" s="120">
        <v>112</v>
      </c>
      <c r="AA28" s="120">
        <v>71</v>
      </c>
      <c r="AB28" s="120">
        <v>77</v>
      </c>
      <c r="AC28" s="120">
        <v>58</v>
      </c>
      <c r="AD28" s="120">
        <v>56</v>
      </c>
      <c r="AE28" s="123">
        <v>44</v>
      </c>
      <c r="AF28" s="131">
        <f t="shared" si="4"/>
        <v>473</v>
      </c>
      <c r="AG28" s="132">
        <f t="shared" si="4"/>
        <v>286</v>
      </c>
    </row>
    <row r="29" spans="1:33" ht="19.5" customHeight="1" thickBot="1">
      <c r="A29" s="133"/>
      <c r="B29" s="300" t="s">
        <v>66</v>
      </c>
      <c r="C29" s="301"/>
      <c r="D29" s="133">
        <f>D20+D21+D23+D22+D24+D25+D26+D27+D28</f>
        <v>4226</v>
      </c>
      <c r="E29" s="134">
        <f>E20+E21+E23+E22+E24+E25+E26+E27+E28</f>
        <v>2607</v>
      </c>
      <c r="F29" s="135">
        <f aca="true" t="shared" si="5" ref="F29:AE29">F20+F21+F23+F22+F24+F25+F26+F27+F28</f>
        <v>615</v>
      </c>
      <c r="G29" s="136">
        <f t="shared" si="5"/>
        <v>423</v>
      </c>
      <c r="H29" s="136">
        <f t="shared" si="5"/>
        <v>1257</v>
      </c>
      <c r="I29" s="136">
        <f t="shared" si="5"/>
        <v>789</v>
      </c>
      <c r="J29" s="136">
        <f t="shared" si="5"/>
        <v>647</v>
      </c>
      <c r="K29" s="136">
        <f t="shared" si="5"/>
        <v>339</v>
      </c>
      <c r="L29" s="136">
        <f t="shared" si="5"/>
        <v>610</v>
      </c>
      <c r="M29" s="136">
        <f t="shared" si="5"/>
        <v>354</v>
      </c>
      <c r="N29" s="136">
        <f t="shared" si="5"/>
        <v>312</v>
      </c>
      <c r="O29" s="136">
        <f t="shared" si="5"/>
        <v>162</v>
      </c>
      <c r="P29" s="136">
        <f t="shared" si="5"/>
        <v>83</v>
      </c>
      <c r="Q29" s="136">
        <f t="shared" si="5"/>
        <v>34</v>
      </c>
      <c r="R29" s="136">
        <f t="shared" si="5"/>
        <v>702</v>
      </c>
      <c r="S29" s="137">
        <f t="shared" si="5"/>
        <v>506</v>
      </c>
      <c r="T29" s="133">
        <f t="shared" si="5"/>
        <v>496</v>
      </c>
      <c r="U29" s="136">
        <f t="shared" si="5"/>
        <v>293</v>
      </c>
      <c r="V29" s="136">
        <f t="shared" si="5"/>
        <v>572</v>
      </c>
      <c r="W29" s="136">
        <f t="shared" si="5"/>
        <v>309</v>
      </c>
      <c r="X29" s="136">
        <f t="shared" si="5"/>
        <v>1021</v>
      </c>
      <c r="Y29" s="136">
        <f t="shared" si="5"/>
        <v>525</v>
      </c>
      <c r="Z29" s="136">
        <f t="shared" si="5"/>
        <v>949</v>
      </c>
      <c r="AA29" s="136">
        <f t="shared" si="5"/>
        <v>611</v>
      </c>
      <c r="AB29" s="136">
        <f t="shared" si="5"/>
        <v>678</v>
      </c>
      <c r="AC29" s="136">
        <f t="shared" si="5"/>
        <v>472</v>
      </c>
      <c r="AD29" s="136">
        <f t="shared" si="5"/>
        <v>510</v>
      </c>
      <c r="AE29" s="134">
        <f t="shared" si="5"/>
        <v>397</v>
      </c>
      <c r="AF29" s="133">
        <f>AF20+AF21+AF23+AF22+AF24+AF25+AF26+AF27+AF28</f>
        <v>4226</v>
      </c>
      <c r="AG29" s="134">
        <f>AG20+AG21+AG23+AG22+AG24+AG25+AG26+AG27+AG28</f>
        <v>2607</v>
      </c>
    </row>
  </sheetData>
  <sheetProtection/>
  <mergeCells count="37">
    <mergeCell ref="B29:C29"/>
    <mergeCell ref="AF17:AG18"/>
    <mergeCell ref="F18:G18"/>
    <mergeCell ref="H18:I18"/>
    <mergeCell ref="J18:K18"/>
    <mergeCell ref="L18:M18"/>
    <mergeCell ref="N18:O18"/>
    <mergeCell ref="P18:Q18"/>
    <mergeCell ref="R18:S18"/>
    <mergeCell ref="T18:U18"/>
    <mergeCell ref="B15:C15"/>
    <mergeCell ref="C17:C19"/>
    <mergeCell ref="D17:E18"/>
    <mergeCell ref="F17:S17"/>
    <mergeCell ref="T17:AE17"/>
    <mergeCell ref="X18:Y18"/>
    <mergeCell ref="Z18:AA18"/>
    <mergeCell ref="AB18:AC18"/>
    <mergeCell ref="AD18:AE18"/>
    <mergeCell ref="N4:O4"/>
    <mergeCell ref="P4:Q4"/>
    <mergeCell ref="R4:S4"/>
    <mergeCell ref="T4:U4"/>
    <mergeCell ref="V4:W4"/>
    <mergeCell ref="X4:Y4"/>
    <mergeCell ref="V18:W18"/>
    <mergeCell ref="Z4:AA4"/>
    <mergeCell ref="A1:E1"/>
    <mergeCell ref="F1:AC1"/>
    <mergeCell ref="D3:E4"/>
    <mergeCell ref="F3:Q3"/>
    <mergeCell ref="R3:AA3"/>
    <mergeCell ref="AB3:AC4"/>
    <mergeCell ref="F4:G4"/>
    <mergeCell ref="H4:I4"/>
    <mergeCell ref="J4:K4"/>
    <mergeCell ref="L4:M4"/>
  </mergeCells>
  <printOptions/>
  <pageMargins left="0.28" right="0.21" top="0.6" bottom="0.984251968503937" header="0.3" footer="0.5118110236220472"/>
  <pageSetup fitToHeight="1" fitToWidth="1" horizontalDpi="300" verticalDpi="3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5"/>
  <sheetViews>
    <sheetView zoomScale="75" zoomScaleNormal="75" workbookViewId="0" topLeftCell="A1">
      <selection activeCell="G15" sqref="G15"/>
    </sheetView>
  </sheetViews>
  <sheetFormatPr defaultColWidth="9.00390625" defaultRowHeight="12.75"/>
  <cols>
    <col min="1" max="1" width="19.75390625" style="0" customWidth="1"/>
    <col min="2" max="15" width="7.75390625" style="0" customWidth="1"/>
    <col min="16" max="21" width="7.125" style="0" customWidth="1"/>
    <col min="22" max="47" width="7.75390625" style="0" customWidth="1"/>
  </cols>
  <sheetData>
    <row r="1" spans="1:47" ht="62.25" customHeight="1" thickBot="1">
      <c r="A1" s="311" t="s">
        <v>83</v>
      </c>
      <c r="B1" s="311"/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</row>
    <row r="2" spans="1:47" ht="22.5" customHeight="1">
      <c r="A2" s="312" t="s">
        <v>84</v>
      </c>
      <c r="B2" s="315" t="s">
        <v>85</v>
      </c>
      <c r="C2" s="316"/>
      <c r="D2" s="319"/>
      <c r="E2" s="319"/>
      <c r="F2" s="320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  <c r="AF2" s="319"/>
      <c r="AG2" s="319"/>
      <c r="AH2" s="319"/>
      <c r="AI2" s="319"/>
      <c r="AJ2" s="319"/>
      <c r="AK2" s="319"/>
      <c r="AL2" s="319"/>
      <c r="AM2" s="319"/>
      <c r="AN2" s="319"/>
      <c r="AO2" s="319"/>
      <c r="AP2" s="319"/>
      <c r="AQ2" s="319"/>
      <c r="AR2" s="319"/>
      <c r="AS2" s="319"/>
      <c r="AT2" s="319"/>
      <c r="AU2" s="321"/>
    </row>
    <row r="3" spans="1:47" ht="21.75" customHeight="1">
      <c r="A3" s="313"/>
      <c r="B3" s="317"/>
      <c r="C3" s="318"/>
      <c r="D3" s="322" t="s">
        <v>86</v>
      </c>
      <c r="E3" s="323"/>
      <c r="F3" s="326" t="s">
        <v>87</v>
      </c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07" t="s">
        <v>88</v>
      </c>
      <c r="W3" s="327"/>
      <c r="X3" s="307" t="s">
        <v>89</v>
      </c>
      <c r="Y3" s="308"/>
      <c r="Z3" s="307" t="s">
        <v>90</v>
      </c>
      <c r="AA3" s="308"/>
      <c r="AB3" s="307" t="s">
        <v>91</v>
      </c>
      <c r="AC3" s="327"/>
      <c r="AD3" s="307" t="s">
        <v>92</v>
      </c>
      <c r="AE3" s="308"/>
      <c r="AF3" s="307" t="s">
        <v>93</v>
      </c>
      <c r="AG3" s="308"/>
      <c r="AH3" s="331" t="s">
        <v>94</v>
      </c>
      <c r="AI3" s="331"/>
      <c r="AJ3" s="307" t="s">
        <v>95</v>
      </c>
      <c r="AK3" s="308"/>
      <c r="AL3" s="331" t="s">
        <v>96</v>
      </c>
      <c r="AM3" s="331"/>
      <c r="AN3" s="307" t="s">
        <v>97</v>
      </c>
      <c r="AO3" s="308"/>
      <c r="AP3" s="331" t="s">
        <v>98</v>
      </c>
      <c r="AQ3" s="331"/>
      <c r="AR3" s="307" t="s">
        <v>99</v>
      </c>
      <c r="AS3" s="308"/>
      <c r="AT3" s="331" t="s">
        <v>100</v>
      </c>
      <c r="AU3" s="333"/>
    </row>
    <row r="4" spans="1:47" ht="48" customHeight="1">
      <c r="A4" s="313"/>
      <c r="B4" s="317"/>
      <c r="C4" s="318"/>
      <c r="D4" s="324"/>
      <c r="E4" s="325"/>
      <c r="F4" s="309" t="s">
        <v>101</v>
      </c>
      <c r="G4" s="310"/>
      <c r="H4" s="335" t="s">
        <v>102</v>
      </c>
      <c r="I4" s="336"/>
      <c r="J4" s="335" t="s">
        <v>103</v>
      </c>
      <c r="K4" s="336"/>
      <c r="L4" s="337" t="s">
        <v>104</v>
      </c>
      <c r="M4" s="325"/>
      <c r="N4" s="309" t="s">
        <v>105</v>
      </c>
      <c r="O4" s="310"/>
      <c r="P4" s="309" t="s">
        <v>106</v>
      </c>
      <c r="Q4" s="332"/>
      <c r="R4" s="330" t="s">
        <v>107</v>
      </c>
      <c r="S4" s="330"/>
      <c r="T4" s="309" t="s">
        <v>108</v>
      </c>
      <c r="U4" s="310"/>
      <c r="V4" s="328"/>
      <c r="W4" s="329"/>
      <c r="X4" s="309"/>
      <c r="Y4" s="310"/>
      <c r="Z4" s="309"/>
      <c r="AA4" s="310"/>
      <c r="AB4" s="328"/>
      <c r="AC4" s="329"/>
      <c r="AD4" s="309"/>
      <c r="AE4" s="310"/>
      <c r="AF4" s="309"/>
      <c r="AG4" s="310"/>
      <c r="AH4" s="332"/>
      <c r="AI4" s="332"/>
      <c r="AJ4" s="309"/>
      <c r="AK4" s="310"/>
      <c r="AL4" s="332"/>
      <c r="AM4" s="332"/>
      <c r="AN4" s="309"/>
      <c r="AO4" s="310"/>
      <c r="AP4" s="332"/>
      <c r="AQ4" s="332"/>
      <c r="AR4" s="309"/>
      <c r="AS4" s="310"/>
      <c r="AT4" s="332"/>
      <c r="AU4" s="334"/>
    </row>
    <row r="5" spans="1:47" ht="19.5" customHeight="1" thickBot="1">
      <c r="A5" s="314"/>
      <c r="B5" s="13" t="s">
        <v>28</v>
      </c>
      <c r="C5" s="14" t="s">
        <v>29</v>
      </c>
      <c r="D5" s="15" t="s">
        <v>28</v>
      </c>
      <c r="E5" s="15" t="s">
        <v>29</v>
      </c>
      <c r="F5" s="11" t="s">
        <v>28</v>
      </c>
      <c r="G5" s="15" t="s">
        <v>29</v>
      </c>
      <c r="H5" s="11" t="s">
        <v>28</v>
      </c>
      <c r="I5" s="15" t="s">
        <v>29</v>
      </c>
      <c r="J5" s="11" t="s">
        <v>28</v>
      </c>
      <c r="K5" s="15" t="s">
        <v>29</v>
      </c>
      <c r="L5" s="11" t="s">
        <v>28</v>
      </c>
      <c r="M5" s="15" t="s">
        <v>29</v>
      </c>
      <c r="N5" s="11" t="s">
        <v>28</v>
      </c>
      <c r="O5" s="15" t="s">
        <v>29</v>
      </c>
      <c r="P5" s="11" t="s">
        <v>28</v>
      </c>
      <c r="Q5" s="15" t="s">
        <v>29</v>
      </c>
      <c r="R5" s="11" t="s">
        <v>28</v>
      </c>
      <c r="S5" s="15" t="s">
        <v>29</v>
      </c>
      <c r="T5" s="11" t="s">
        <v>28</v>
      </c>
      <c r="U5" s="15" t="s">
        <v>29</v>
      </c>
      <c r="V5" s="11" t="s">
        <v>28</v>
      </c>
      <c r="W5" s="15" t="s">
        <v>29</v>
      </c>
      <c r="X5" s="11" t="s">
        <v>28</v>
      </c>
      <c r="Y5" s="15" t="s">
        <v>29</v>
      </c>
      <c r="Z5" s="11" t="s">
        <v>28</v>
      </c>
      <c r="AA5" s="15" t="s">
        <v>29</v>
      </c>
      <c r="AB5" s="11" t="s">
        <v>28</v>
      </c>
      <c r="AC5" s="15" t="s">
        <v>29</v>
      </c>
      <c r="AD5" s="11" t="s">
        <v>28</v>
      </c>
      <c r="AE5" s="15" t="s">
        <v>29</v>
      </c>
      <c r="AF5" s="11" t="s">
        <v>28</v>
      </c>
      <c r="AG5" s="15" t="s">
        <v>29</v>
      </c>
      <c r="AH5" s="11" t="s">
        <v>28</v>
      </c>
      <c r="AI5" s="15" t="s">
        <v>29</v>
      </c>
      <c r="AJ5" s="11" t="s">
        <v>28</v>
      </c>
      <c r="AK5" s="15" t="s">
        <v>29</v>
      </c>
      <c r="AL5" s="11" t="s">
        <v>28</v>
      </c>
      <c r="AM5" s="15" t="s">
        <v>29</v>
      </c>
      <c r="AN5" s="11" t="s">
        <v>28</v>
      </c>
      <c r="AO5" s="15" t="s">
        <v>29</v>
      </c>
      <c r="AP5" s="11" t="s">
        <v>28</v>
      </c>
      <c r="AQ5" s="15" t="s">
        <v>29</v>
      </c>
      <c r="AR5" s="11" t="s">
        <v>28</v>
      </c>
      <c r="AS5" s="15" t="s">
        <v>29</v>
      </c>
      <c r="AT5" s="11" t="s">
        <v>28</v>
      </c>
      <c r="AU5" s="14" t="s">
        <v>29</v>
      </c>
    </row>
    <row r="6" spans="1:47" ht="30" customHeight="1">
      <c r="A6" s="138" t="s">
        <v>109</v>
      </c>
      <c r="B6" s="139">
        <f>D6+V6+X6+Z6+AB6+AD6+AF6+AH6+AJ6+AL6+AN6+AP6+AR6+AT6</f>
        <v>217</v>
      </c>
      <c r="C6" s="140">
        <f>E6+W6+Y6+AA6+AC6+AE6+AG6+AI6+AK6+AM6+AO6+AQ6+AS6+AU6</f>
        <v>104</v>
      </c>
      <c r="D6" s="141">
        <v>100</v>
      </c>
      <c r="E6" s="141">
        <v>55</v>
      </c>
      <c r="F6" s="141">
        <v>97</v>
      </c>
      <c r="G6" s="141">
        <v>55</v>
      </c>
      <c r="H6" s="141">
        <v>0</v>
      </c>
      <c r="I6" s="142">
        <v>0</v>
      </c>
      <c r="J6" s="143">
        <v>2</v>
      </c>
      <c r="K6" s="141">
        <v>0</v>
      </c>
      <c r="L6" s="141">
        <v>2</v>
      </c>
      <c r="M6" s="141">
        <v>0</v>
      </c>
      <c r="N6" s="141">
        <v>0</v>
      </c>
      <c r="O6" s="141">
        <v>0</v>
      </c>
      <c r="P6" s="141">
        <v>0</v>
      </c>
      <c r="Q6" s="141">
        <v>0</v>
      </c>
      <c r="R6" s="141">
        <v>1</v>
      </c>
      <c r="S6" s="141">
        <v>0</v>
      </c>
      <c r="T6" s="141">
        <v>0</v>
      </c>
      <c r="U6" s="141">
        <v>0</v>
      </c>
      <c r="V6" s="141">
        <v>1</v>
      </c>
      <c r="W6" s="141">
        <v>0</v>
      </c>
      <c r="X6" s="141">
        <v>4</v>
      </c>
      <c r="Y6" s="144">
        <v>2</v>
      </c>
      <c r="Z6" s="145">
        <v>1</v>
      </c>
      <c r="AA6" s="145">
        <v>0</v>
      </c>
      <c r="AB6" s="145">
        <v>2</v>
      </c>
      <c r="AC6" s="145">
        <v>0</v>
      </c>
      <c r="AD6" s="145">
        <v>0</v>
      </c>
      <c r="AE6" s="145">
        <v>0</v>
      </c>
      <c r="AF6" s="145">
        <v>24</v>
      </c>
      <c r="AG6" s="146">
        <v>11</v>
      </c>
      <c r="AH6" s="145">
        <v>54</v>
      </c>
      <c r="AI6" s="147">
        <v>22</v>
      </c>
      <c r="AJ6" s="145">
        <v>23</v>
      </c>
      <c r="AK6" s="146">
        <v>11</v>
      </c>
      <c r="AL6" s="145">
        <v>0</v>
      </c>
      <c r="AM6" s="147">
        <v>0</v>
      </c>
      <c r="AN6" s="145">
        <v>0</v>
      </c>
      <c r="AO6" s="146">
        <v>0</v>
      </c>
      <c r="AP6" s="145">
        <v>1</v>
      </c>
      <c r="AQ6" s="147">
        <v>0</v>
      </c>
      <c r="AR6" s="145">
        <v>1</v>
      </c>
      <c r="AS6" s="146">
        <v>1</v>
      </c>
      <c r="AT6" s="145">
        <v>6</v>
      </c>
      <c r="AU6" s="148">
        <v>2</v>
      </c>
    </row>
    <row r="7" spans="1:47" ht="30" customHeight="1">
      <c r="A7" s="149" t="s">
        <v>33</v>
      </c>
      <c r="B7" s="150">
        <f aca="true" t="shared" si="0" ref="B7:C14">D7+V7+X7+Z7+AB7+AD7+AF7+AH7+AJ7+AL7+AN7+AP7+AR7+AT7</f>
        <v>51</v>
      </c>
      <c r="C7" s="151">
        <f t="shared" si="0"/>
        <v>26</v>
      </c>
      <c r="D7" s="152">
        <v>31</v>
      </c>
      <c r="E7" s="153">
        <v>15</v>
      </c>
      <c r="F7" s="153">
        <v>29</v>
      </c>
      <c r="G7" s="153">
        <v>15</v>
      </c>
      <c r="H7" s="153">
        <v>0</v>
      </c>
      <c r="I7" s="153">
        <v>0</v>
      </c>
      <c r="J7" s="153">
        <v>2</v>
      </c>
      <c r="K7" s="153">
        <v>0</v>
      </c>
      <c r="L7" s="153">
        <v>2</v>
      </c>
      <c r="M7" s="153">
        <v>0</v>
      </c>
      <c r="N7" s="153">
        <v>0</v>
      </c>
      <c r="O7" s="153">
        <v>0</v>
      </c>
      <c r="P7" s="153">
        <v>0</v>
      </c>
      <c r="Q7" s="153">
        <v>0</v>
      </c>
      <c r="R7" s="153">
        <v>0</v>
      </c>
      <c r="S7" s="153">
        <v>0</v>
      </c>
      <c r="T7" s="153">
        <v>0</v>
      </c>
      <c r="U7" s="153">
        <v>0</v>
      </c>
      <c r="V7" s="153">
        <v>1</v>
      </c>
      <c r="W7" s="153">
        <v>0</v>
      </c>
      <c r="X7" s="153">
        <v>0</v>
      </c>
      <c r="Y7" s="153">
        <v>0</v>
      </c>
      <c r="Z7" s="153">
        <v>0</v>
      </c>
      <c r="AA7" s="153">
        <v>0</v>
      </c>
      <c r="AB7" s="153">
        <v>1</v>
      </c>
      <c r="AC7" s="153">
        <v>0</v>
      </c>
      <c r="AD7" s="153">
        <v>0</v>
      </c>
      <c r="AE7" s="153">
        <v>0</v>
      </c>
      <c r="AF7" s="153">
        <v>6</v>
      </c>
      <c r="AG7" s="154">
        <v>5</v>
      </c>
      <c r="AH7" s="153">
        <v>9</v>
      </c>
      <c r="AI7" s="155">
        <v>5</v>
      </c>
      <c r="AJ7" s="153">
        <v>2</v>
      </c>
      <c r="AK7" s="154">
        <v>1</v>
      </c>
      <c r="AL7" s="153">
        <v>0</v>
      </c>
      <c r="AM7" s="155">
        <v>0</v>
      </c>
      <c r="AN7" s="153">
        <v>0</v>
      </c>
      <c r="AO7" s="154">
        <v>0</v>
      </c>
      <c r="AP7" s="153">
        <v>0</v>
      </c>
      <c r="AQ7" s="155">
        <v>0</v>
      </c>
      <c r="AR7" s="153">
        <v>1</v>
      </c>
      <c r="AS7" s="154">
        <v>0</v>
      </c>
      <c r="AT7" s="153">
        <v>0</v>
      </c>
      <c r="AU7" s="156">
        <v>0</v>
      </c>
    </row>
    <row r="8" spans="1:47" ht="30" customHeight="1">
      <c r="A8" s="149" t="s">
        <v>36</v>
      </c>
      <c r="B8" s="150">
        <f t="shared" si="0"/>
        <v>31</v>
      </c>
      <c r="C8" s="151">
        <f t="shared" si="0"/>
        <v>14</v>
      </c>
      <c r="D8" s="157">
        <v>14</v>
      </c>
      <c r="E8" s="158">
        <v>5</v>
      </c>
      <c r="F8" s="158">
        <v>14</v>
      </c>
      <c r="G8" s="158">
        <v>5</v>
      </c>
      <c r="H8" s="158">
        <v>0</v>
      </c>
      <c r="I8" s="159">
        <v>0</v>
      </c>
      <c r="J8" s="160">
        <v>0</v>
      </c>
      <c r="K8" s="158">
        <v>0</v>
      </c>
      <c r="L8" s="158">
        <v>0</v>
      </c>
      <c r="M8" s="158">
        <v>0</v>
      </c>
      <c r="N8" s="158">
        <v>0</v>
      </c>
      <c r="O8" s="158">
        <v>0</v>
      </c>
      <c r="P8" s="158">
        <v>0</v>
      </c>
      <c r="Q8" s="158">
        <v>0</v>
      </c>
      <c r="R8" s="158">
        <v>0</v>
      </c>
      <c r="S8" s="158">
        <v>0</v>
      </c>
      <c r="T8" s="158">
        <v>0</v>
      </c>
      <c r="U8" s="158">
        <v>0</v>
      </c>
      <c r="V8" s="158">
        <v>0</v>
      </c>
      <c r="W8" s="158">
        <v>0</v>
      </c>
      <c r="X8" s="158">
        <v>0</v>
      </c>
      <c r="Y8" s="161">
        <v>0</v>
      </c>
      <c r="Z8" s="153">
        <v>0</v>
      </c>
      <c r="AA8" s="153">
        <v>0</v>
      </c>
      <c r="AB8" s="153">
        <v>0</v>
      </c>
      <c r="AC8" s="153">
        <v>0</v>
      </c>
      <c r="AD8" s="153">
        <v>0</v>
      </c>
      <c r="AE8" s="153">
        <v>0</v>
      </c>
      <c r="AF8" s="153">
        <v>5</v>
      </c>
      <c r="AG8" s="154">
        <v>3</v>
      </c>
      <c r="AH8" s="153">
        <v>8</v>
      </c>
      <c r="AI8" s="155">
        <v>5</v>
      </c>
      <c r="AJ8" s="153">
        <v>3</v>
      </c>
      <c r="AK8" s="154">
        <v>1</v>
      </c>
      <c r="AL8" s="153">
        <v>0</v>
      </c>
      <c r="AM8" s="155">
        <v>0</v>
      </c>
      <c r="AN8" s="153">
        <v>0</v>
      </c>
      <c r="AO8" s="154">
        <v>0</v>
      </c>
      <c r="AP8" s="153">
        <v>0</v>
      </c>
      <c r="AQ8" s="155">
        <v>0</v>
      </c>
      <c r="AR8" s="153">
        <v>0</v>
      </c>
      <c r="AS8" s="154">
        <v>0</v>
      </c>
      <c r="AT8" s="153">
        <v>1</v>
      </c>
      <c r="AU8" s="156">
        <v>0</v>
      </c>
    </row>
    <row r="9" spans="1:47" ht="30" customHeight="1">
      <c r="A9" s="149" t="s">
        <v>38</v>
      </c>
      <c r="B9" s="150">
        <f t="shared" si="0"/>
        <v>36</v>
      </c>
      <c r="C9" s="151">
        <f t="shared" si="0"/>
        <v>12</v>
      </c>
      <c r="D9" s="157">
        <v>25</v>
      </c>
      <c r="E9" s="158">
        <v>8</v>
      </c>
      <c r="F9" s="158">
        <v>24</v>
      </c>
      <c r="G9" s="158">
        <v>8</v>
      </c>
      <c r="H9" s="158">
        <v>0</v>
      </c>
      <c r="I9" s="159">
        <v>0</v>
      </c>
      <c r="J9" s="160">
        <v>1</v>
      </c>
      <c r="K9" s="158">
        <v>0</v>
      </c>
      <c r="L9" s="158">
        <v>1</v>
      </c>
      <c r="M9" s="158">
        <v>0</v>
      </c>
      <c r="N9" s="158">
        <v>0</v>
      </c>
      <c r="O9" s="158">
        <v>0</v>
      </c>
      <c r="P9" s="158">
        <v>0</v>
      </c>
      <c r="Q9" s="158">
        <v>0</v>
      </c>
      <c r="R9" s="158">
        <v>0</v>
      </c>
      <c r="S9" s="158">
        <v>0</v>
      </c>
      <c r="T9" s="158">
        <v>0</v>
      </c>
      <c r="U9" s="158">
        <v>0</v>
      </c>
      <c r="V9" s="158">
        <v>1</v>
      </c>
      <c r="W9" s="158">
        <v>0</v>
      </c>
      <c r="X9" s="158">
        <v>1</v>
      </c>
      <c r="Y9" s="161">
        <v>0</v>
      </c>
      <c r="Z9" s="153">
        <v>0</v>
      </c>
      <c r="AA9" s="153">
        <v>0</v>
      </c>
      <c r="AB9" s="153">
        <v>0</v>
      </c>
      <c r="AC9" s="153">
        <v>0</v>
      </c>
      <c r="AD9" s="153">
        <v>1</v>
      </c>
      <c r="AE9" s="153">
        <v>0</v>
      </c>
      <c r="AF9" s="153">
        <v>2</v>
      </c>
      <c r="AG9" s="154">
        <v>1</v>
      </c>
      <c r="AH9" s="153">
        <v>3</v>
      </c>
      <c r="AI9" s="155">
        <v>1</v>
      </c>
      <c r="AJ9" s="153">
        <v>3</v>
      </c>
      <c r="AK9" s="154">
        <v>2</v>
      </c>
      <c r="AL9" s="153">
        <v>0</v>
      </c>
      <c r="AM9" s="155">
        <v>0</v>
      </c>
      <c r="AN9" s="153">
        <v>0</v>
      </c>
      <c r="AO9" s="154">
        <v>0</v>
      </c>
      <c r="AP9" s="153">
        <v>0</v>
      </c>
      <c r="AQ9" s="155">
        <v>0</v>
      </c>
      <c r="AR9" s="153">
        <v>0</v>
      </c>
      <c r="AS9" s="154">
        <v>0</v>
      </c>
      <c r="AT9" s="153">
        <v>0</v>
      </c>
      <c r="AU9" s="156">
        <v>0</v>
      </c>
    </row>
    <row r="10" spans="1:47" ht="30" customHeight="1">
      <c r="A10" s="149" t="s">
        <v>40</v>
      </c>
      <c r="B10" s="150">
        <f t="shared" si="0"/>
        <v>37</v>
      </c>
      <c r="C10" s="151">
        <f t="shared" si="0"/>
        <v>18</v>
      </c>
      <c r="D10" s="157">
        <v>16</v>
      </c>
      <c r="E10" s="158">
        <v>10</v>
      </c>
      <c r="F10" s="158">
        <v>16</v>
      </c>
      <c r="G10" s="158">
        <v>10</v>
      </c>
      <c r="H10" s="158">
        <v>0</v>
      </c>
      <c r="I10" s="159">
        <v>0</v>
      </c>
      <c r="J10" s="160">
        <v>0</v>
      </c>
      <c r="K10" s="158">
        <v>0</v>
      </c>
      <c r="L10" s="158">
        <v>0</v>
      </c>
      <c r="M10" s="158">
        <v>0</v>
      </c>
      <c r="N10" s="158">
        <v>0</v>
      </c>
      <c r="O10" s="158">
        <v>0</v>
      </c>
      <c r="P10" s="158">
        <v>0</v>
      </c>
      <c r="Q10" s="158">
        <v>0</v>
      </c>
      <c r="R10" s="158">
        <v>0</v>
      </c>
      <c r="S10" s="158">
        <v>0</v>
      </c>
      <c r="T10" s="158">
        <v>0</v>
      </c>
      <c r="U10" s="158">
        <v>0</v>
      </c>
      <c r="V10" s="158">
        <v>0</v>
      </c>
      <c r="W10" s="158">
        <v>0</v>
      </c>
      <c r="X10" s="158">
        <v>0</v>
      </c>
      <c r="Y10" s="161">
        <v>0</v>
      </c>
      <c r="Z10" s="153">
        <v>0</v>
      </c>
      <c r="AA10" s="153">
        <v>0</v>
      </c>
      <c r="AB10" s="153">
        <v>0</v>
      </c>
      <c r="AC10" s="153">
        <v>0</v>
      </c>
      <c r="AD10" s="153">
        <v>0</v>
      </c>
      <c r="AE10" s="153">
        <v>0</v>
      </c>
      <c r="AF10" s="153">
        <v>4</v>
      </c>
      <c r="AG10" s="154">
        <v>2</v>
      </c>
      <c r="AH10" s="153">
        <v>10</v>
      </c>
      <c r="AI10" s="155">
        <v>2</v>
      </c>
      <c r="AJ10" s="153">
        <v>5</v>
      </c>
      <c r="AK10" s="154">
        <v>3</v>
      </c>
      <c r="AL10" s="153">
        <v>0</v>
      </c>
      <c r="AM10" s="155">
        <v>0</v>
      </c>
      <c r="AN10" s="153">
        <v>0</v>
      </c>
      <c r="AO10" s="154">
        <v>0</v>
      </c>
      <c r="AP10" s="153">
        <v>1</v>
      </c>
      <c r="AQ10" s="155">
        <v>1</v>
      </c>
      <c r="AR10" s="153">
        <v>1</v>
      </c>
      <c r="AS10" s="154">
        <v>0</v>
      </c>
      <c r="AT10" s="153">
        <v>0</v>
      </c>
      <c r="AU10" s="156">
        <v>0</v>
      </c>
    </row>
    <row r="11" spans="1:47" ht="30" customHeight="1">
      <c r="A11" s="149" t="s">
        <v>42</v>
      </c>
      <c r="B11" s="150">
        <f t="shared" si="0"/>
        <v>37</v>
      </c>
      <c r="C11" s="151">
        <f t="shared" si="0"/>
        <v>15</v>
      </c>
      <c r="D11" s="157">
        <v>23</v>
      </c>
      <c r="E11" s="158">
        <v>9</v>
      </c>
      <c r="F11" s="158">
        <v>21</v>
      </c>
      <c r="G11" s="158">
        <v>8</v>
      </c>
      <c r="H11" s="158">
        <v>0</v>
      </c>
      <c r="I11" s="159">
        <v>0</v>
      </c>
      <c r="J11" s="160">
        <v>2</v>
      </c>
      <c r="K11" s="158">
        <v>1</v>
      </c>
      <c r="L11" s="158">
        <v>1</v>
      </c>
      <c r="M11" s="158">
        <v>1</v>
      </c>
      <c r="N11" s="158">
        <v>0</v>
      </c>
      <c r="O11" s="158">
        <v>0</v>
      </c>
      <c r="P11" s="158">
        <v>0</v>
      </c>
      <c r="Q11" s="158">
        <v>0</v>
      </c>
      <c r="R11" s="158">
        <v>0</v>
      </c>
      <c r="S11" s="158">
        <v>0</v>
      </c>
      <c r="T11" s="158">
        <v>0</v>
      </c>
      <c r="U11" s="158">
        <v>0</v>
      </c>
      <c r="V11" s="158">
        <v>0</v>
      </c>
      <c r="W11" s="158">
        <v>0</v>
      </c>
      <c r="X11" s="158">
        <v>0</v>
      </c>
      <c r="Y11" s="161">
        <v>0</v>
      </c>
      <c r="Z11" s="153">
        <v>0</v>
      </c>
      <c r="AA11" s="153">
        <v>0</v>
      </c>
      <c r="AB11" s="153">
        <v>0</v>
      </c>
      <c r="AC11" s="153">
        <v>0</v>
      </c>
      <c r="AD11" s="153">
        <v>0</v>
      </c>
      <c r="AE11" s="153">
        <v>0</v>
      </c>
      <c r="AF11" s="153">
        <v>4</v>
      </c>
      <c r="AG11" s="154">
        <v>2</v>
      </c>
      <c r="AH11" s="153">
        <v>6</v>
      </c>
      <c r="AI11" s="155">
        <v>2</v>
      </c>
      <c r="AJ11" s="153">
        <v>4</v>
      </c>
      <c r="AK11" s="154">
        <v>2</v>
      </c>
      <c r="AL11" s="153">
        <v>0</v>
      </c>
      <c r="AM11" s="155">
        <v>0</v>
      </c>
      <c r="AN11" s="153">
        <v>0</v>
      </c>
      <c r="AO11" s="154">
        <v>0</v>
      </c>
      <c r="AP11" s="153">
        <v>0</v>
      </c>
      <c r="AQ11" s="155">
        <v>0</v>
      </c>
      <c r="AR11" s="153">
        <v>0</v>
      </c>
      <c r="AS11" s="154">
        <v>0</v>
      </c>
      <c r="AT11" s="153">
        <v>0</v>
      </c>
      <c r="AU11" s="156">
        <v>0</v>
      </c>
    </row>
    <row r="12" spans="1:47" ht="32.25" customHeight="1">
      <c r="A12" s="149" t="s">
        <v>44</v>
      </c>
      <c r="B12" s="150">
        <f t="shared" si="0"/>
        <v>86</v>
      </c>
      <c r="C12" s="151">
        <f t="shared" si="0"/>
        <v>32</v>
      </c>
      <c r="D12" s="157">
        <v>26</v>
      </c>
      <c r="E12" s="158">
        <v>7</v>
      </c>
      <c r="F12" s="158">
        <v>26</v>
      </c>
      <c r="G12" s="158">
        <v>7</v>
      </c>
      <c r="H12" s="158">
        <v>0</v>
      </c>
      <c r="I12" s="159">
        <v>0</v>
      </c>
      <c r="J12" s="160">
        <v>0</v>
      </c>
      <c r="K12" s="158">
        <v>0</v>
      </c>
      <c r="L12" s="158">
        <v>0</v>
      </c>
      <c r="M12" s="158">
        <v>0</v>
      </c>
      <c r="N12" s="158">
        <v>0</v>
      </c>
      <c r="O12" s="158">
        <v>0</v>
      </c>
      <c r="P12" s="158">
        <v>0</v>
      </c>
      <c r="Q12" s="158">
        <v>0</v>
      </c>
      <c r="R12" s="158">
        <v>0</v>
      </c>
      <c r="S12" s="158">
        <v>0</v>
      </c>
      <c r="T12" s="158">
        <v>0</v>
      </c>
      <c r="U12" s="158">
        <v>0</v>
      </c>
      <c r="V12" s="158">
        <v>2</v>
      </c>
      <c r="W12" s="158">
        <v>0</v>
      </c>
      <c r="X12" s="158">
        <v>0</v>
      </c>
      <c r="Y12" s="161">
        <v>0</v>
      </c>
      <c r="Z12" s="153">
        <v>1</v>
      </c>
      <c r="AA12" s="153">
        <v>1</v>
      </c>
      <c r="AB12" s="153">
        <v>1</v>
      </c>
      <c r="AC12" s="153">
        <v>0</v>
      </c>
      <c r="AD12" s="153">
        <v>0</v>
      </c>
      <c r="AE12" s="153">
        <v>0</v>
      </c>
      <c r="AF12" s="153">
        <v>11</v>
      </c>
      <c r="AG12" s="154">
        <v>8</v>
      </c>
      <c r="AH12" s="153">
        <v>36</v>
      </c>
      <c r="AI12" s="155">
        <v>9</v>
      </c>
      <c r="AJ12" s="153">
        <v>8</v>
      </c>
      <c r="AK12" s="154">
        <v>7</v>
      </c>
      <c r="AL12" s="153">
        <v>0</v>
      </c>
      <c r="AM12" s="155">
        <v>0</v>
      </c>
      <c r="AN12" s="153">
        <v>1</v>
      </c>
      <c r="AO12" s="154">
        <v>0</v>
      </c>
      <c r="AP12" s="153">
        <v>0</v>
      </c>
      <c r="AQ12" s="155">
        <v>0</v>
      </c>
      <c r="AR12" s="153">
        <v>0</v>
      </c>
      <c r="AS12" s="154">
        <v>0</v>
      </c>
      <c r="AT12" s="153">
        <v>0</v>
      </c>
      <c r="AU12" s="156">
        <v>0</v>
      </c>
    </row>
    <row r="13" spans="1:47" ht="30" customHeight="1">
      <c r="A13" s="149" t="s">
        <v>110</v>
      </c>
      <c r="B13" s="150">
        <f t="shared" si="0"/>
        <v>54</v>
      </c>
      <c r="C13" s="151">
        <f t="shared" si="0"/>
        <v>29</v>
      </c>
      <c r="D13" s="157">
        <v>24</v>
      </c>
      <c r="E13" s="158">
        <v>14</v>
      </c>
      <c r="F13" s="158">
        <v>24</v>
      </c>
      <c r="G13" s="158">
        <v>14</v>
      </c>
      <c r="H13" s="158">
        <v>0</v>
      </c>
      <c r="I13" s="159">
        <v>0</v>
      </c>
      <c r="J13" s="160">
        <v>0</v>
      </c>
      <c r="K13" s="158">
        <v>0</v>
      </c>
      <c r="L13" s="158">
        <v>0</v>
      </c>
      <c r="M13" s="158">
        <v>0</v>
      </c>
      <c r="N13" s="158">
        <v>0</v>
      </c>
      <c r="O13" s="158">
        <v>0</v>
      </c>
      <c r="P13" s="158">
        <v>0</v>
      </c>
      <c r="Q13" s="158">
        <v>0</v>
      </c>
      <c r="R13" s="158">
        <v>0</v>
      </c>
      <c r="S13" s="158">
        <v>0</v>
      </c>
      <c r="T13" s="158">
        <v>0</v>
      </c>
      <c r="U13" s="158">
        <v>0</v>
      </c>
      <c r="V13" s="158">
        <v>2</v>
      </c>
      <c r="W13" s="158">
        <v>0</v>
      </c>
      <c r="X13" s="158">
        <v>1</v>
      </c>
      <c r="Y13" s="161">
        <v>1</v>
      </c>
      <c r="Z13" s="153">
        <v>0</v>
      </c>
      <c r="AA13" s="153">
        <v>0</v>
      </c>
      <c r="AB13" s="153">
        <v>0</v>
      </c>
      <c r="AC13" s="153">
        <v>0</v>
      </c>
      <c r="AD13" s="153">
        <v>0</v>
      </c>
      <c r="AE13" s="153">
        <v>0</v>
      </c>
      <c r="AF13" s="153">
        <v>7</v>
      </c>
      <c r="AG13" s="154">
        <v>4</v>
      </c>
      <c r="AH13" s="153">
        <v>14</v>
      </c>
      <c r="AI13" s="155">
        <v>6</v>
      </c>
      <c r="AJ13" s="153">
        <v>4</v>
      </c>
      <c r="AK13" s="154">
        <v>2</v>
      </c>
      <c r="AL13" s="153">
        <v>0</v>
      </c>
      <c r="AM13" s="155">
        <v>0</v>
      </c>
      <c r="AN13" s="153">
        <v>0</v>
      </c>
      <c r="AO13" s="154">
        <v>0</v>
      </c>
      <c r="AP13" s="153">
        <v>1</v>
      </c>
      <c r="AQ13" s="155">
        <v>1</v>
      </c>
      <c r="AR13" s="153">
        <v>1</v>
      </c>
      <c r="AS13" s="154">
        <v>1</v>
      </c>
      <c r="AT13" s="153">
        <v>0</v>
      </c>
      <c r="AU13" s="156">
        <v>0</v>
      </c>
    </row>
    <row r="14" spans="1:47" ht="30" customHeight="1">
      <c r="A14" s="149" t="s">
        <v>47</v>
      </c>
      <c r="B14" s="150">
        <f t="shared" si="0"/>
        <v>75</v>
      </c>
      <c r="C14" s="151">
        <f t="shared" si="0"/>
        <v>27</v>
      </c>
      <c r="D14" s="162">
        <v>28</v>
      </c>
      <c r="E14" s="162">
        <v>10</v>
      </c>
      <c r="F14" s="162">
        <v>26</v>
      </c>
      <c r="G14" s="162">
        <v>10</v>
      </c>
      <c r="H14" s="162">
        <v>0</v>
      </c>
      <c r="I14" s="163">
        <v>0</v>
      </c>
      <c r="J14" s="164">
        <v>2</v>
      </c>
      <c r="K14" s="162">
        <v>0</v>
      </c>
      <c r="L14" s="162">
        <v>1</v>
      </c>
      <c r="M14" s="162">
        <v>0</v>
      </c>
      <c r="N14" s="162">
        <v>0</v>
      </c>
      <c r="O14" s="162">
        <v>0</v>
      </c>
      <c r="P14" s="162">
        <v>0</v>
      </c>
      <c r="Q14" s="162">
        <v>0</v>
      </c>
      <c r="R14" s="162">
        <v>1</v>
      </c>
      <c r="S14" s="162">
        <v>0</v>
      </c>
      <c r="T14" s="162">
        <v>0</v>
      </c>
      <c r="U14" s="162">
        <v>0</v>
      </c>
      <c r="V14" s="162">
        <v>2</v>
      </c>
      <c r="W14" s="162">
        <v>0</v>
      </c>
      <c r="X14" s="162">
        <v>0</v>
      </c>
      <c r="Y14" s="165">
        <v>0</v>
      </c>
      <c r="Z14" s="153">
        <v>0</v>
      </c>
      <c r="AA14" s="153">
        <v>0</v>
      </c>
      <c r="AB14" s="153">
        <v>0</v>
      </c>
      <c r="AC14" s="153">
        <v>0</v>
      </c>
      <c r="AD14" s="153">
        <v>0</v>
      </c>
      <c r="AE14" s="153">
        <v>0</v>
      </c>
      <c r="AF14" s="153">
        <v>4</v>
      </c>
      <c r="AG14" s="154">
        <v>1</v>
      </c>
      <c r="AH14" s="153">
        <v>32</v>
      </c>
      <c r="AI14" s="155">
        <v>11</v>
      </c>
      <c r="AJ14" s="153">
        <v>5</v>
      </c>
      <c r="AK14" s="154">
        <v>3</v>
      </c>
      <c r="AL14" s="153">
        <v>0</v>
      </c>
      <c r="AM14" s="155">
        <v>0</v>
      </c>
      <c r="AN14" s="153">
        <v>0</v>
      </c>
      <c r="AO14" s="154">
        <v>0</v>
      </c>
      <c r="AP14" s="153">
        <v>1</v>
      </c>
      <c r="AQ14" s="155">
        <v>0</v>
      </c>
      <c r="AR14" s="153">
        <v>1</v>
      </c>
      <c r="AS14" s="154">
        <v>1</v>
      </c>
      <c r="AT14" s="153">
        <v>2</v>
      </c>
      <c r="AU14" s="156">
        <v>1</v>
      </c>
    </row>
    <row r="15" spans="1:47" ht="30" customHeight="1" thickBot="1">
      <c r="A15" s="166" t="s">
        <v>49</v>
      </c>
      <c r="B15" s="167">
        <f>B6+B7+B8+B9+B10+B11+B12+B13+B14</f>
        <v>624</v>
      </c>
      <c r="C15" s="168">
        <f aca="true" t="shared" si="1" ref="C15:AU15">C6+C7+C8+C9+C10+C11+C12+C13+C14</f>
        <v>277</v>
      </c>
      <c r="D15" s="169">
        <f t="shared" si="1"/>
        <v>287</v>
      </c>
      <c r="E15" s="170">
        <f t="shared" si="1"/>
        <v>133</v>
      </c>
      <c r="F15" s="170">
        <f t="shared" si="1"/>
        <v>277</v>
      </c>
      <c r="G15" s="170">
        <f t="shared" si="1"/>
        <v>132</v>
      </c>
      <c r="H15" s="170">
        <f t="shared" si="1"/>
        <v>0</v>
      </c>
      <c r="I15" s="170">
        <f t="shared" si="1"/>
        <v>0</v>
      </c>
      <c r="J15" s="170">
        <f t="shared" si="1"/>
        <v>9</v>
      </c>
      <c r="K15" s="170">
        <f t="shared" si="1"/>
        <v>1</v>
      </c>
      <c r="L15" s="170">
        <f t="shared" si="1"/>
        <v>7</v>
      </c>
      <c r="M15" s="170">
        <f t="shared" si="1"/>
        <v>1</v>
      </c>
      <c r="N15" s="170">
        <f t="shared" si="1"/>
        <v>0</v>
      </c>
      <c r="O15" s="170">
        <f t="shared" si="1"/>
        <v>0</v>
      </c>
      <c r="P15" s="170">
        <f t="shared" si="1"/>
        <v>0</v>
      </c>
      <c r="Q15" s="170">
        <f t="shared" si="1"/>
        <v>0</v>
      </c>
      <c r="R15" s="170">
        <f t="shared" si="1"/>
        <v>2</v>
      </c>
      <c r="S15" s="170">
        <f t="shared" si="1"/>
        <v>0</v>
      </c>
      <c r="T15" s="170">
        <f t="shared" si="1"/>
        <v>0</v>
      </c>
      <c r="U15" s="170">
        <f t="shared" si="1"/>
        <v>0</v>
      </c>
      <c r="V15" s="170">
        <f t="shared" si="1"/>
        <v>9</v>
      </c>
      <c r="W15" s="170">
        <f t="shared" si="1"/>
        <v>0</v>
      </c>
      <c r="X15" s="170">
        <f t="shared" si="1"/>
        <v>6</v>
      </c>
      <c r="Y15" s="170">
        <f t="shared" si="1"/>
        <v>3</v>
      </c>
      <c r="Z15" s="170">
        <f t="shared" si="1"/>
        <v>2</v>
      </c>
      <c r="AA15" s="170">
        <f t="shared" si="1"/>
        <v>1</v>
      </c>
      <c r="AB15" s="170">
        <f t="shared" si="1"/>
        <v>4</v>
      </c>
      <c r="AC15" s="170">
        <f t="shared" si="1"/>
        <v>0</v>
      </c>
      <c r="AD15" s="170">
        <f t="shared" si="1"/>
        <v>1</v>
      </c>
      <c r="AE15" s="170">
        <f t="shared" si="1"/>
        <v>0</v>
      </c>
      <c r="AF15" s="170">
        <f t="shared" si="1"/>
        <v>67</v>
      </c>
      <c r="AG15" s="170">
        <f t="shared" si="1"/>
        <v>37</v>
      </c>
      <c r="AH15" s="170">
        <f t="shared" si="1"/>
        <v>172</v>
      </c>
      <c r="AI15" s="170">
        <f t="shared" si="1"/>
        <v>63</v>
      </c>
      <c r="AJ15" s="170">
        <f t="shared" si="1"/>
        <v>57</v>
      </c>
      <c r="AK15" s="170">
        <f t="shared" si="1"/>
        <v>32</v>
      </c>
      <c r="AL15" s="170">
        <f t="shared" si="1"/>
        <v>0</v>
      </c>
      <c r="AM15" s="170">
        <f t="shared" si="1"/>
        <v>0</v>
      </c>
      <c r="AN15" s="170">
        <f t="shared" si="1"/>
        <v>1</v>
      </c>
      <c r="AO15" s="170">
        <f t="shared" si="1"/>
        <v>0</v>
      </c>
      <c r="AP15" s="170">
        <f t="shared" si="1"/>
        <v>4</v>
      </c>
      <c r="AQ15" s="170">
        <f t="shared" si="1"/>
        <v>2</v>
      </c>
      <c r="AR15" s="170">
        <f t="shared" si="1"/>
        <v>5</v>
      </c>
      <c r="AS15" s="170">
        <f t="shared" si="1"/>
        <v>3</v>
      </c>
      <c r="AT15" s="170">
        <f t="shared" si="1"/>
        <v>9</v>
      </c>
      <c r="AU15" s="170">
        <f t="shared" si="1"/>
        <v>3</v>
      </c>
    </row>
  </sheetData>
  <sheetProtection/>
  <mergeCells count="27">
    <mergeCell ref="AP3:AQ4"/>
    <mergeCell ref="AR3:AS4"/>
    <mergeCell ref="AT3:AU4"/>
    <mergeCell ref="F4:G4"/>
    <mergeCell ref="H4:I4"/>
    <mergeCell ref="J4:K4"/>
    <mergeCell ref="L4:M4"/>
    <mergeCell ref="N4:O4"/>
    <mergeCell ref="P4:Q4"/>
    <mergeCell ref="R4:S4"/>
    <mergeCell ref="AD3:AE4"/>
    <mergeCell ref="AF3:AG4"/>
    <mergeCell ref="AH3:AI4"/>
    <mergeCell ref="AJ3:AK4"/>
    <mergeCell ref="AL3:AM4"/>
    <mergeCell ref="AB3:AC4"/>
    <mergeCell ref="T4:U4"/>
    <mergeCell ref="AN3:AO4"/>
    <mergeCell ref="A1:AU1"/>
    <mergeCell ref="A2:A5"/>
    <mergeCell ref="B2:C4"/>
    <mergeCell ref="D2:AU2"/>
    <mergeCell ref="D3:E4"/>
    <mergeCell ref="F3:U3"/>
    <mergeCell ref="V3:W4"/>
    <mergeCell ref="X3:Y4"/>
    <mergeCell ref="Z3:AA4"/>
  </mergeCells>
  <printOptions horizontalCentered="1"/>
  <pageMargins left="0.26" right="0.23" top="0.68" bottom="0.3937007874015748" header="0.31496062992125984" footer="0.31496062992125984"/>
  <pageSetup fitToHeight="1" fitToWidth="1" horizontalDpi="600" verticalDpi="600" orientation="landscape" paperSize="9" scale="3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32"/>
  <sheetViews>
    <sheetView tabSelected="1" workbookViewId="0" topLeftCell="A4">
      <selection activeCell="Z13" sqref="Z13"/>
    </sheetView>
  </sheetViews>
  <sheetFormatPr defaultColWidth="9.00390625" defaultRowHeight="12.75"/>
  <cols>
    <col min="1" max="1" width="3.625" style="172" customWidth="1"/>
    <col min="2" max="2" width="12.75390625" style="172" customWidth="1"/>
    <col min="3" max="3" width="9.25390625" style="172" customWidth="1"/>
    <col min="4" max="27" width="5.75390625" style="172" customWidth="1"/>
    <col min="28" max="16384" width="9.125" style="172" customWidth="1"/>
  </cols>
  <sheetData>
    <row r="1" spans="1:27" ht="19.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</row>
    <row r="2" spans="1:27" ht="33" customHeight="1">
      <c r="A2" s="338" t="s">
        <v>50</v>
      </c>
      <c r="B2" s="339"/>
      <c r="C2" s="339"/>
      <c r="D2" s="339"/>
      <c r="E2" s="340"/>
      <c r="F2" s="341" t="s">
        <v>111</v>
      </c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3"/>
    </row>
    <row r="3" spans="1:27" ht="12.75" customHeight="1" thickBot="1">
      <c r="A3" s="344" t="s">
        <v>112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T3" s="344"/>
      <c r="U3" s="344"/>
      <c r="V3" s="344"/>
      <c r="W3" s="344"/>
      <c r="X3" s="344"/>
      <c r="Y3" s="344"/>
      <c r="Z3" s="344"/>
      <c r="AA3" s="344"/>
    </row>
    <row r="4" spans="1:27" ht="24" customHeight="1">
      <c r="A4" s="345" t="s">
        <v>10</v>
      </c>
      <c r="B4" s="348" t="s">
        <v>3</v>
      </c>
      <c r="C4" s="351" t="s">
        <v>4</v>
      </c>
      <c r="D4" s="261" t="s">
        <v>52</v>
      </c>
      <c r="E4" s="262"/>
      <c r="F4" s="354" t="s">
        <v>113</v>
      </c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4"/>
      <c r="Y4" s="354"/>
      <c r="Z4" s="354"/>
      <c r="AA4" s="355"/>
    </row>
    <row r="5" spans="1:27" ht="39.75" customHeight="1">
      <c r="A5" s="346"/>
      <c r="B5" s="349"/>
      <c r="C5" s="352"/>
      <c r="D5" s="265"/>
      <c r="E5" s="266"/>
      <c r="F5" s="356" t="s">
        <v>114</v>
      </c>
      <c r="G5" s="357"/>
      <c r="H5" s="358" t="s">
        <v>115</v>
      </c>
      <c r="I5" s="357"/>
      <c r="J5" s="358" t="s">
        <v>116</v>
      </c>
      <c r="K5" s="357"/>
      <c r="L5" s="358" t="s">
        <v>117</v>
      </c>
      <c r="M5" s="357"/>
      <c r="N5" s="358" t="s">
        <v>118</v>
      </c>
      <c r="O5" s="357"/>
      <c r="P5" s="358" t="s">
        <v>119</v>
      </c>
      <c r="Q5" s="357"/>
      <c r="R5" s="358" t="s">
        <v>120</v>
      </c>
      <c r="S5" s="357"/>
      <c r="T5" s="358" t="s">
        <v>121</v>
      </c>
      <c r="U5" s="357"/>
      <c r="V5" s="358" t="s">
        <v>122</v>
      </c>
      <c r="W5" s="357"/>
      <c r="X5" s="358" t="s">
        <v>123</v>
      </c>
      <c r="Y5" s="357"/>
      <c r="Z5" s="358" t="s">
        <v>124</v>
      </c>
      <c r="AA5" s="359"/>
    </row>
    <row r="6" spans="1:27" ht="13.5" customHeight="1" thickBot="1">
      <c r="A6" s="347"/>
      <c r="B6" s="350"/>
      <c r="C6" s="353"/>
      <c r="D6" s="13" t="s">
        <v>28</v>
      </c>
      <c r="E6" s="14" t="s">
        <v>29</v>
      </c>
      <c r="F6" s="15" t="s">
        <v>28</v>
      </c>
      <c r="G6" s="15" t="s">
        <v>29</v>
      </c>
      <c r="H6" s="11" t="s">
        <v>28</v>
      </c>
      <c r="I6" s="15" t="s">
        <v>29</v>
      </c>
      <c r="J6" s="11" t="s">
        <v>28</v>
      </c>
      <c r="K6" s="15" t="s">
        <v>29</v>
      </c>
      <c r="L6" s="11" t="s">
        <v>28</v>
      </c>
      <c r="M6" s="15" t="s">
        <v>29</v>
      </c>
      <c r="N6" s="11" t="s">
        <v>28</v>
      </c>
      <c r="O6" s="15" t="s">
        <v>29</v>
      </c>
      <c r="P6" s="11" t="s">
        <v>28</v>
      </c>
      <c r="Q6" s="15" t="s">
        <v>29</v>
      </c>
      <c r="R6" s="11" t="s">
        <v>28</v>
      </c>
      <c r="S6" s="15" t="s">
        <v>29</v>
      </c>
      <c r="T6" s="11" t="s">
        <v>28</v>
      </c>
      <c r="U6" s="15" t="s">
        <v>29</v>
      </c>
      <c r="V6" s="11" t="s">
        <v>28</v>
      </c>
      <c r="W6" s="15" t="s">
        <v>29</v>
      </c>
      <c r="X6" s="11" t="s">
        <v>28</v>
      </c>
      <c r="Y6" s="15" t="s">
        <v>29</v>
      </c>
      <c r="Z6" s="11" t="s">
        <v>28</v>
      </c>
      <c r="AA6" s="14" t="s">
        <v>29</v>
      </c>
    </row>
    <row r="7" spans="1:29" ht="21.75" customHeight="1">
      <c r="A7" s="173">
        <v>1</v>
      </c>
      <c r="B7" s="174" t="s">
        <v>30</v>
      </c>
      <c r="C7" s="175" t="s">
        <v>31</v>
      </c>
      <c r="D7" s="176">
        <f>F7+H7+L7+N7+P7+R7+T7+V7+X7+Z7+J7</f>
        <v>179</v>
      </c>
      <c r="E7" s="177">
        <f>G7+I7+M7+O7+Q7+S7+U7+W7+Y7+AA7+K7</f>
        <v>98</v>
      </c>
      <c r="F7" s="178">
        <v>23</v>
      </c>
      <c r="G7" s="179">
        <v>18</v>
      </c>
      <c r="H7" s="179">
        <v>3</v>
      </c>
      <c r="I7" s="179">
        <v>2</v>
      </c>
      <c r="J7" s="179">
        <v>4</v>
      </c>
      <c r="K7" s="179">
        <v>2</v>
      </c>
      <c r="L7" s="179">
        <v>6</v>
      </c>
      <c r="M7" s="180">
        <v>6</v>
      </c>
      <c r="N7" s="181">
        <v>0</v>
      </c>
      <c r="O7" s="179">
        <v>0</v>
      </c>
      <c r="P7" s="179">
        <v>1</v>
      </c>
      <c r="Q7" s="179">
        <v>1</v>
      </c>
      <c r="R7" s="179">
        <v>0</v>
      </c>
      <c r="S7" s="179">
        <v>0</v>
      </c>
      <c r="T7" s="179">
        <v>2</v>
      </c>
      <c r="U7" s="179">
        <v>1</v>
      </c>
      <c r="V7" s="179">
        <v>5</v>
      </c>
      <c r="W7" s="179">
        <v>0</v>
      </c>
      <c r="X7" s="179">
        <v>0</v>
      </c>
      <c r="Y7" s="179">
        <v>0</v>
      </c>
      <c r="Z7" s="182">
        <v>135</v>
      </c>
      <c r="AA7" s="183">
        <v>68</v>
      </c>
      <c r="AB7" s="184"/>
      <c r="AC7" s="184"/>
    </row>
    <row r="8" spans="1:29" ht="21.75" customHeight="1">
      <c r="A8" s="185">
        <v>2</v>
      </c>
      <c r="B8" s="186" t="s">
        <v>33</v>
      </c>
      <c r="C8" s="187" t="s">
        <v>34</v>
      </c>
      <c r="D8" s="188">
        <f aca="true" t="shared" si="0" ref="D8:E15">F8+H8+L8+N8+P8+R8+T8+V8+X8+Z8+J8</f>
        <v>49</v>
      </c>
      <c r="E8" s="189">
        <f t="shared" si="0"/>
        <v>36</v>
      </c>
      <c r="F8" s="190">
        <v>12</v>
      </c>
      <c r="G8" s="191">
        <v>10</v>
      </c>
      <c r="H8" s="191">
        <v>0</v>
      </c>
      <c r="I8" s="191">
        <v>0</v>
      </c>
      <c r="J8" s="191">
        <v>1</v>
      </c>
      <c r="K8" s="191">
        <v>1</v>
      </c>
      <c r="L8" s="191">
        <v>0</v>
      </c>
      <c r="M8" s="192">
        <v>0</v>
      </c>
      <c r="N8" s="193">
        <v>0</v>
      </c>
      <c r="O8" s="191">
        <v>0</v>
      </c>
      <c r="P8" s="191">
        <v>0</v>
      </c>
      <c r="Q8" s="191">
        <v>0</v>
      </c>
      <c r="R8" s="191">
        <v>0</v>
      </c>
      <c r="S8" s="191">
        <v>0</v>
      </c>
      <c r="T8" s="191">
        <v>0</v>
      </c>
      <c r="U8" s="191">
        <v>0</v>
      </c>
      <c r="V8" s="191">
        <v>0</v>
      </c>
      <c r="W8" s="191">
        <v>0</v>
      </c>
      <c r="X8" s="191">
        <v>0</v>
      </c>
      <c r="Y8" s="191">
        <v>0</v>
      </c>
      <c r="Z8" s="191">
        <v>36</v>
      </c>
      <c r="AA8" s="194">
        <v>25</v>
      </c>
      <c r="AB8" s="184"/>
      <c r="AC8" s="184"/>
    </row>
    <row r="9" spans="1:29" ht="21.75" customHeight="1">
      <c r="A9" s="185">
        <v>3</v>
      </c>
      <c r="B9" s="186" t="s">
        <v>36</v>
      </c>
      <c r="C9" s="187" t="s">
        <v>37</v>
      </c>
      <c r="D9" s="188">
        <f t="shared" si="0"/>
        <v>15</v>
      </c>
      <c r="E9" s="189">
        <f t="shared" si="0"/>
        <v>10</v>
      </c>
      <c r="F9" s="190">
        <v>0</v>
      </c>
      <c r="G9" s="191">
        <v>0</v>
      </c>
      <c r="H9" s="191">
        <v>0</v>
      </c>
      <c r="I9" s="191">
        <v>0</v>
      </c>
      <c r="J9" s="191">
        <v>1</v>
      </c>
      <c r="K9" s="191">
        <v>1</v>
      </c>
      <c r="L9" s="191">
        <v>0</v>
      </c>
      <c r="M9" s="192">
        <v>0</v>
      </c>
      <c r="N9" s="193">
        <v>0</v>
      </c>
      <c r="O9" s="191">
        <v>0</v>
      </c>
      <c r="P9" s="191">
        <v>0</v>
      </c>
      <c r="Q9" s="191">
        <v>0</v>
      </c>
      <c r="R9" s="191">
        <v>0</v>
      </c>
      <c r="S9" s="191">
        <v>0</v>
      </c>
      <c r="T9" s="191">
        <v>0</v>
      </c>
      <c r="U9" s="191">
        <v>0</v>
      </c>
      <c r="V9" s="191">
        <v>0</v>
      </c>
      <c r="W9" s="191">
        <v>0</v>
      </c>
      <c r="X9" s="191">
        <v>0</v>
      </c>
      <c r="Y9" s="191">
        <v>0</v>
      </c>
      <c r="Z9" s="191">
        <v>14</v>
      </c>
      <c r="AA9" s="194">
        <v>9</v>
      </c>
      <c r="AB9" s="184"/>
      <c r="AC9" s="184"/>
    </row>
    <row r="10" spans="1:29" ht="21.75" customHeight="1">
      <c r="A10" s="185">
        <v>4</v>
      </c>
      <c r="B10" s="186" t="s">
        <v>38</v>
      </c>
      <c r="C10" s="187" t="s">
        <v>39</v>
      </c>
      <c r="D10" s="188">
        <f t="shared" si="0"/>
        <v>39</v>
      </c>
      <c r="E10" s="189">
        <f t="shared" si="0"/>
        <v>28</v>
      </c>
      <c r="F10" s="190">
        <v>7</v>
      </c>
      <c r="G10" s="191">
        <v>6</v>
      </c>
      <c r="H10" s="191">
        <v>0</v>
      </c>
      <c r="I10" s="191">
        <v>0</v>
      </c>
      <c r="J10" s="191">
        <v>0</v>
      </c>
      <c r="K10" s="191">
        <v>0</v>
      </c>
      <c r="L10" s="191">
        <v>0</v>
      </c>
      <c r="M10" s="192">
        <v>0</v>
      </c>
      <c r="N10" s="193">
        <v>0</v>
      </c>
      <c r="O10" s="191">
        <v>0</v>
      </c>
      <c r="P10" s="191">
        <v>0</v>
      </c>
      <c r="Q10" s="191">
        <v>0</v>
      </c>
      <c r="R10" s="191">
        <v>0</v>
      </c>
      <c r="S10" s="191">
        <v>0</v>
      </c>
      <c r="T10" s="191">
        <v>0</v>
      </c>
      <c r="U10" s="191">
        <v>0</v>
      </c>
      <c r="V10" s="191">
        <v>0</v>
      </c>
      <c r="W10" s="191">
        <v>0</v>
      </c>
      <c r="X10" s="191">
        <v>0</v>
      </c>
      <c r="Y10" s="191">
        <v>0</v>
      </c>
      <c r="Z10" s="191">
        <v>32</v>
      </c>
      <c r="AA10" s="194">
        <v>22</v>
      </c>
      <c r="AB10" s="184"/>
      <c r="AC10" s="184"/>
    </row>
    <row r="11" spans="1:29" ht="21.75" customHeight="1">
      <c r="A11" s="185">
        <v>5</v>
      </c>
      <c r="B11" s="186" t="s">
        <v>40</v>
      </c>
      <c r="C11" s="187" t="s">
        <v>41</v>
      </c>
      <c r="D11" s="188">
        <f t="shared" si="0"/>
        <v>78</v>
      </c>
      <c r="E11" s="189">
        <f t="shared" si="0"/>
        <v>58</v>
      </c>
      <c r="F11" s="190">
        <v>38</v>
      </c>
      <c r="G11" s="191">
        <v>34</v>
      </c>
      <c r="H11" s="191">
        <v>1</v>
      </c>
      <c r="I11" s="191">
        <v>0</v>
      </c>
      <c r="J11" s="191">
        <v>0</v>
      </c>
      <c r="K11" s="191">
        <v>0</v>
      </c>
      <c r="L11" s="191">
        <v>0</v>
      </c>
      <c r="M11" s="192">
        <v>0</v>
      </c>
      <c r="N11" s="193">
        <v>0</v>
      </c>
      <c r="O11" s="191">
        <v>0</v>
      </c>
      <c r="P11" s="191">
        <v>0</v>
      </c>
      <c r="Q11" s="191">
        <v>0</v>
      </c>
      <c r="R11" s="191">
        <v>0</v>
      </c>
      <c r="S11" s="191">
        <v>0</v>
      </c>
      <c r="T11" s="191">
        <v>0</v>
      </c>
      <c r="U11" s="191">
        <v>0</v>
      </c>
      <c r="V11" s="191">
        <v>0</v>
      </c>
      <c r="W11" s="191">
        <v>0</v>
      </c>
      <c r="X11" s="191">
        <v>0</v>
      </c>
      <c r="Y11" s="191">
        <v>0</v>
      </c>
      <c r="Z11" s="191">
        <v>39</v>
      </c>
      <c r="AA11" s="194">
        <v>24</v>
      </c>
      <c r="AB11" s="184"/>
      <c r="AC11" s="184"/>
    </row>
    <row r="12" spans="1:29" ht="21.75" customHeight="1">
      <c r="A12" s="185">
        <v>6</v>
      </c>
      <c r="B12" s="186" t="s">
        <v>42</v>
      </c>
      <c r="C12" s="187" t="s">
        <v>43</v>
      </c>
      <c r="D12" s="188">
        <f t="shared" si="0"/>
        <v>28</v>
      </c>
      <c r="E12" s="189">
        <f t="shared" si="0"/>
        <v>15</v>
      </c>
      <c r="F12" s="190">
        <v>5</v>
      </c>
      <c r="G12" s="191">
        <v>3</v>
      </c>
      <c r="H12" s="191">
        <v>0</v>
      </c>
      <c r="I12" s="191">
        <v>0</v>
      </c>
      <c r="J12" s="191">
        <v>1</v>
      </c>
      <c r="K12" s="191">
        <v>0</v>
      </c>
      <c r="L12" s="191">
        <v>0</v>
      </c>
      <c r="M12" s="192">
        <v>0</v>
      </c>
      <c r="N12" s="193">
        <v>0</v>
      </c>
      <c r="O12" s="191">
        <v>0</v>
      </c>
      <c r="P12" s="191">
        <v>0</v>
      </c>
      <c r="Q12" s="191">
        <v>0</v>
      </c>
      <c r="R12" s="191">
        <v>0</v>
      </c>
      <c r="S12" s="191">
        <v>0</v>
      </c>
      <c r="T12" s="191">
        <v>0</v>
      </c>
      <c r="U12" s="191">
        <v>0</v>
      </c>
      <c r="V12" s="191">
        <v>0</v>
      </c>
      <c r="W12" s="191">
        <v>0</v>
      </c>
      <c r="X12" s="191">
        <v>0</v>
      </c>
      <c r="Y12" s="191">
        <v>0</v>
      </c>
      <c r="Z12" s="191">
        <v>22</v>
      </c>
      <c r="AA12" s="194">
        <v>12</v>
      </c>
      <c r="AB12" s="184"/>
      <c r="AC12" s="184"/>
    </row>
    <row r="13" spans="1:29" ht="21.75" customHeight="1">
      <c r="A13" s="185">
        <v>7</v>
      </c>
      <c r="B13" s="186" t="s">
        <v>44</v>
      </c>
      <c r="C13" s="187" t="s">
        <v>45</v>
      </c>
      <c r="D13" s="188">
        <f t="shared" si="0"/>
        <v>56</v>
      </c>
      <c r="E13" s="189">
        <f t="shared" si="0"/>
        <v>26</v>
      </c>
      <c r="F13" s="190">
        <v>6</v>
      </c>
      <c r="G13" s="191">
        <v>4</v>
      </c>
      <c r="H13" s="191">
        <v>2</v>
      </c>
      <c r="I13" s="191">
        <v>0</v>
      </c>
      <c r="J13" s="191">
        <v>1</v>
      </c>
      <c r="K13" s="191">
        <v>1</v>
      </c>
      <c r="L13" s="191">
        <v>0</v>
      </c>
      <c r="M13" s="192">
        <v>0</v>
      </c>
      <c r="N13" s="193">
        <v>0</v>
      </c>
      <c r="O13" s="191">
        <v>0</v>
      </c>
      <c r="P13" s="191">
        <v>1</v>
      </c>
      <c r="Q13" s="191">
        <v>1</v>
      </c>
      <c r="R13" s="191">
        <v>0</v>
      </c>
      <c r="S13" s="191">
        <v>0</v>
      </c>
      <c r="T13" s="191">
        <v>1</v>
      </c>
      <c r="U13" s="191">
        <v>0</v>
      </c>
      <c r="V13" s="191">
        <v>0</v>
      </c>
      <c r="W13" s="191">
        <v>0</v>
      </c>
      <c r="X13" s="191">
        <v>0</v>
      </c>
      <c r="Y13" s="191">
        <v>0</v>
      </c>
      <c r="Z13" s="191">
        <v>45</v>
      </c>
      <c r="AA13" s="194">
        <v>20</v>
      </c>
      <c r="AC13" s="184"/>
    </row>
    <row r="14" spans="1:29" ht="21.75" customHeight="1">
      <c r="A14" s="185">
        <v>8</v>
      </c>
      <c r="B14" s="186" t="s">
        <v>30</v>
      </c>
      <c r="C14" s="187" t="s">
        <v>46</v>
      </c>
      <c r="D14" s="188">
        <f t="shared" si="0"/>
        <v>56</v>
      </c>
      <c r="E14" s="189">
        <f t="shared" si="0"/>
        <v>27</v>
      </c>
      <c r="F14" s="190">
        <v>12</v>
      </c>
      <c r="G14" s="191">
        <v>6</v>
      </c>
      <c r="H14" s="191">
        <v>1</v>
      </c>
      <c r="I14" s="191">
        <v>0</v>
      </c>
      <c r="J14" s="191">
        <v>3</v>
      </c>
      <c r="K14" s="191">
        <v>2</v>
      </c>
      <c r="L14" s="191">
        <v>0</v>
      </c>
      <c r="M14" s="192">
        <v>0</v>
      </c>
      <c r="N14" s="193">
        <v>0</v>
      </c>
      <c r="O14" s="191">
        <v>0</v>
      </c>
      <c r="P14" s="191">
        <v>0</v>
      </c>
      <c r="Q14" s="191">
        <v>0</v>
      </c>
      <c r="R14" s="191">
        <v>0</v>
      </c>
      <c r="S14" s="191">
        <v>0</v>
      </c>
      <c r="T14" s="191">
        <v>0</v>
      </c>
      <c r="U14" s="191">
        <v>0</v>
      </c>
      <c r="V14" s="191">
        <v>0</v>
      </c>
      <c r="W14" s="191">
        <v>0</v>
      </c>
      <c r="X14" s="191">
        <v>0</v>
      </c>
      <c r="Y14" s="191">
        <v>0</v>
      </c>
      <c r="Z14" s="191">
        <v>40</v>
      </c>
      <c r="AA14" s="194">
        <v>19</v>
      </c>
      <c r="AC14" s="184"/>
    </row>
    <row r="15" spans="1:29" ht="21.75" customHeight="1">
      <c r="A15" s="195">
        <v>9</v>
      </c>
      <c r="B15" s="196" t="s">
        <v>47</v>
      </c>
      <c r="C15" s="197" t="s">
        <v>48</v>
      </c>
      <c r="D15" s="198">
        <f t="shared" si="0"/>
        <v>42</v>
      </c>
      <c r="E15" s="199">
        <f t="shared" si="0"/>
        <v>22</v>
      </c>
      <c r="F15" s="200">
        <v>9</v>
      </c>
      <c r="G15" s="201">
        <v>5</v>
      </c>
      <c r="H15" s="201">
        <v>1</v>
      </c>
      <c r="I15" s="201">
        <v>1</v>
      </c>
      <c r="J15" s="201">
        <v>1</v>
      </c>
      <c r="K15" s="201">
        <v>0</v>
      </c>
      <c r="L15" s="201">
        <v>0</v>
      </c>
      <c r="M15" s="202">
        <v>0</v>
      </c>
      <c r="N15" s="203">
        <v>0</v>
      </c>
      <c r="O15" s="201">
        <v>0</v>
      </c>
      <c r="P15" s="201">
        <v>0</v>
      </c>
      <c r="Q15" s="201">
        <v>0</v>
      </c>
      <c r="R15" s="201">
        <v>0</v>
      </c>
      <c r="S15" s="201">
        <v>0</v>
      </c>
      <c r="T15" s="201">
        <v>1</v>
      </c>
      <c r="U15" s="201">
        <v>0</v>
      </c>
      <c r="V15" s="201">
        <v>0</v>
      </c>
      <c r="W15" s="201">
        <v>0</v>
      </c>
      <c r="X15" s="201">
        <v>0</v>
      </c>
      <c r="Y15" s="201">
        <v>0</v>
      </c>
      <c r="Z15" s="191">
        <v>30</v>
      </c>
      <c r="AA15" s="194">
        <v>16</v>
      </c>
      <c r="AC15" s="184"/>
    </row>
    <row r="16" spans="1:29" ht="21.75" customHeight="1" thickBot="1">
      <c r="A16" s="360" t="s">
        <v>125</v>
      </c>
      <c r="B16" s="361"/>
      <c r="C16" s="361"/>
      <c r="D16" s="204">
        <f>D7+D8+D9+D10+D11+D12+D13+D14+D15</f>
        <v>542</v>
      </c>
      <c r="E16" s="205">
        <f>E7+E8+E9+E10+E11+E12+E13+E14+E15</f>
        <v>320</v>
      </c>
      <c r="F16" s="206">
        <f aca="true" t="shared" si="1" ref="F16:AA16">F7+F8+F9+F10+F11+F12+F13+F14+F15</f>
        <v>112</v>
      </c>
      <c r="G16" s="207">
        <f t="shared" si="1"/>
        <v>86</v>
      </c>
      <c r="H16" s="207">
        <f t="shared" si="1"/>
        <v>8</v>
      </c>
      <c r="I16" s="207">
        <f t="shared" si="1"/>
        <v>3</v>
      </c>
      <c r="J16" s="207">
        <f>J7+J8+J9+J10+J11+J12+J13+J14+J15</f>
        <v>12</v>
      </c>
      <c r="K16" s="207">
        <f>K7+K8+K9+K10+K11+K12+K13+K14+K15</f>
        <v>7</v>
      </c>
      <c r="L16" s="207">
        <f t="shared" si="1"/>
        <v>6</v>
      </c>
      <c r="M16" s="207">
        <f t="shared" si="1"/>
        <v>6</v>
      </c>
      <c r="N16" s="207">
        <f t="shared" si="1"/>
        <v>0</v>
      </c>
      <c r="O16" s="207">
        <f t="shared" si="1"/>
        <v>0</v>
      </c>
      <c r="P16" s="207">
        <f t="shared" si="1"/>
        <v>2</v>
      </c>
      <c r="Q16" s="207">
        <f t="shared" si="1"/>
        <v>2</v>
      </c>
      <c r="R16" s="207">
        <f t="shared" si="1"/>
        <v>0</v>
      </c>
      <c r="S16" s="207">
        <f t="shared" si="1"/>
        <v>0</v>
      </c>
      <c r="T16" s="207">
        <f t="shared" si="1"/>
        <v>4</v>
      </c>
      <c r="U16" s="207">
        <f t="shared" si="1"/>
        <v>1</v>
      </c>
      <c r="V16" s="207">
        <f t="shared" si="1"/>
        <v>5</v>
      </c>
      <c r="W16" s="207">
        <f t="shared" si="1"/>
        <v>0</v>
      </c>
      <c r="X16" s="207">
        <f t="shared" si="1"/>
        <v>0</v>
      </c>
      <c r="Y16" s="207">
        <f t="shared" si="1"/>
        <v>0</v>
      </c>
      <c r="Z16" s="207">
        <f t="shared" si="1"/>
        <v>393</v>
      </c>
      <c r="AA16" s="208">
        <f t="shared" si="1"/>
        <v>215</v>
      </c>
      <c r="AB16" s="172">
        <f>F16+H16+L16+N16+P16+R16+T16+V16+X16+Z16+J16</f>
        <v>542</v>
      </c>
      <c r="AC16" s="172">
        <f>G16+I16+M16+O16+Q16+S16+U16+W16+Y16+AA16+K16</f>
        <v>320</v>
      </c>
    </row>
    <row r="17" ht="30.75" customHeight="1" thickBot="1"/>
    <row r="18" spans="1:23" ht="16.5" customHeight="1">
      <c r="A18" s="362" t="s">
        <v>10</v>
      </c>
      <c r="B18" s="365" t="s">
        <v>3</v>
      </c>
      <c r="C18" s="368" t="s">
        <v>4</v>
      </c>
      <c r="D18" s="371" t="s">
        <v>126</v>
      </c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2"/>
      <c r="U18" s="372"/>
      <c r="V18" s="372"/>
      <c r="W18" s="373"/>
    </row>
    <row r="19" spans="1:23" ht="41.25" customHeight="1">
      <c r="A19" s="363"/>
      <c r="B19" s="366"/>
      <c r="C19" s="369"/>
      <c r="D19" s="374" t="s">
        <v>127</v>
      </c>
      <c r="E19" s="375"/>
      <c r="F19" s="376" t="s">
        <v>128</v>
      </c>
      <c r="G19" s="376"/>
      <c r="H19" s="382" t="s">
        <v>129</v>
      </c>
      <c r="I19" s="375"/>
      <c r="J19" s="376" t="s">
        <v>130</v>
      </c>
      <c r="K19" s="376"/>
      <c r="L19" s="376" t="s">
        <v>131</v>
      </c>
      <c r="M19" s="376"/>
      <c r="N19" s="376" t="s">
        <v>132</v>
      </c>
      <c r="O19" s="376"/>
      <c r="P19" s="376" t="s">
        <v>133</v>
      </c>
      <c r="Q19" s="376"/>
      <c r="R19" s="376" t="s">
        <v>134</v>
      </c>
      <c r="S19" s="376"/>
      <c r="T19" s="376" t="s">
        <v>135</v>
      </c>
      <c r="U19" s="377"/>
      <c r="V19" s="376" t="s">
        <v>136</v>
      </c>
      <c r="W19" s="378"/>
    </row>
    <row r="20" spans="1:23" ht="14.25" customHeight="1" thickBot="1">
      <c r="A20" s="364"/>
      <c r="B20" s="367"/>
      <c r="C20" s="370"/>
      <c r="D20" s="13" t="s">
        <v>137</v>
      </c>
      <c r="E20" s="15" t="s">
        <v>29</v>
      </c>
      <c r="F20" s="11" t="s">
        <v>28</v>
      </c>
      <c r="G20" s="15" t="s">
        <v>29</v>
      </c>
      <c r="H20" s="11" t="s">
        <v>28</v>
      </c>
      <c r="I20" s="15" t="s">
        <v>29</v>
      </c>
      <c r="J20" s="11" t="s">
        <v>28</v>
      </c>
      <c r="K20" s="15" t="s">
        <v>29</v>
      </c>
      <c r="L20" s="11" t="s">
        <v>28</v>
      </c>
      <c r="M20" s="15" t="s">
        <v>29</v>
      </c>
      <c r="N20" s="11" t="s">
        <v>28</v>
      </c>
      <c r="O20" s="15" t="s">
        <v>29</v>
      </c>
      <c r="P20" s="11" t="s">
        <v>28</v>
      </c>
      <c r="Q20" s="15" t="s">
        <v>29</v>
      </c>
      <c r="R20" s="11" t="s">
        <v>28</v>
      </c>
      <c r="S20" s="15" t="s">
        <v>29</v>
      </c>
      <c r="T20" s="11" t="s">
        <v>28</v>
      </c>
      <c r="U20" s="15" t="s">
        <v>29</v>
      </c>
      <c r="V20" s="11" t="s">
        <v>28</v>
      </c>
      <c r="W20" s="14" t="s">
        <v>29</v>
      </c>
    </row>
    <row r="21" spans="1:23" ht="21" customHeight="1">
      <c r="A21" s="173">
        <v>1</v>
      </c>
      <c r="B21" s="174" t="s">
        <v>30</v>
      </c>
      <c r="C21" s="209" t="s">
        <v>31</v>
      </c>
      <c r="D21" s="210">
        <v>33</v>
      </c>
      <c r="E21" s="211">
        <v>24</v>
      </c>
      <c r="F21" s="211">
        <v>32</v>
      </c>
      <c r="G21" s="211">
        <v>23</v>
      </c>
      <c r="H21" s="211">
        <v>125</v>
      </c>
      <c r="I21" s="211">
        <v>64</v>
      </c>
      <c r="J21" s="211">
        <v>123</v>
      </c>
      <c r="K21" s="211">
        <v>61</v>
      </c>
      <c r="L21" s="211">
        <v>34</v>
      </c>
      <c r="M21" s="211">
        <v>26</v>
      </c>
      <c r="N21" s="211">
        <v>9</v>
      </c>
      <c r="O21" s="211">
        <v>7</v>
      </c>
      <c r="P21" s="211">
        <v>30</v>
      </c>
      <c r="Q21" s="211">
        <v>24</v>
      </c>
      <c r="R21" s="211">
        <v>4</v>
      </c>
      <c r="S21" s="211">
        <v>2</v>
      </c>
      <c r="T21" s="211">
        <v>21</v>
      </c>
      <c r="U21" s="211">
        <v>6</v>
      </c>
      <c r="V21" s="211">
        <v>11</v>
      </c>
      <c r="W21" s="212">
        <v>7</v>
      </c>
    </row>
    <row r="22" spans="1:23" ht="21" customHeight="1">
      <c r="A22" s="213">
        <v>2</v>
      </c>
      <c r="B22" s="214" t="s">
        <v>33</v>
      </c>
      <c r="C22" s="215" t="s">
        <v>34</v>
      </c>
      <c r="D22" s="216">
        <v>15</v>
      </c>
      <c r="E22" s="217">
        <v>12</v>
      </c>
      <c r="F22" s="217">
        <v>15</v>
      </c>
      <c r="G22" s="217">
        <v>12</v>
      </c>
      <c r="H22" s="217">
        <v>36</v>
      </c>
      <c r="I22" s="217">
        <v>25</v>
      </c>
      <c r="J22" s="217">
        <v>36</v>
      </c>
      <c r="K22" s="217">
        <v>25</v>
      </c>
      <c r="L22" s="217">
        <v>15</v>
      </c>
      <c r="M22" s="217">
        <v>12</v>
      </c>
      <c r="N22" s="217">
        <v>9</v>
      </c>
      <c r="O22" s="217">
        <v>9</v>
      </c>
      <c r="P22" s="217">
        <v>14</v>
      </c>
      <c r="Q22" s="217">
        <v>11</v>
      </c>
      <c r="R22" s="217">
        <v>2</v>
      </c>
      <c r="S22" s="217">
        <v>2</v>
      </c>
      <c r="T22" s="217">
        <v>13</v>
      </c>
      <c r="U22" s="217">
        <v>9</v>
      </c>
      <c r="V22" s="217">
        <v>1</v>
      </c>
      <c r="W22" s="218">
        <v>1</v>
      </c>
    </row>
    <row r="23" spans="1:23" ht="21" customHeight="1">
      <c r="A23" s="213">
        <v>3</v>
      </c>
      <c r="B23" s="214" t="s">
        <v>36</v>
      </c>
      <c r="C23" s="215" t="s">
        <v>37</v>
      </c>
      <c r="D23" s="216">
        <v>1</v>
      </c>
      <c r="E23" s="217">
        <v>1</v>
      </c>
      <c r="F23" s="217">
        <v>6</v>
      </c>
      <c r="G23" s="217">
        <v>4</v>
      </c>
      <c r="H23" s="217">
        <v>10</v>
      </c>
      <c r="I23" s="217">
        <v>7</v>
      </c>
      <c r="J23" s="217">
        <v>11</v>
      </c>
      <c r="K23" s="217">
        <v>6</v>
      </c>
      <c r="L23" s="217">
        <v>5</v>
      </c>
      <c r="M23" s="217">
        <v>5</v>
      </c>
      <c r="N23" s="217">
        <v>0</v>
      </c>
      <c r="O23" s="217">
        <v>0</v>
      </c>
      <c r="P23" s="217">
        <v>5</v>
      </c>
      <c r="Q23" s="217">
        <v>4</v>
      </c>
      <c r="R23" s="217">
        <v>0</v>
      </c>
      <c r="S23" s="217">
        <v>0</v>
      </c>
      <c r="T23" s="217">
        <v>1</v>
      </c>
      <c r="U23" s="217">
        <v>0</v>
      </c>
      <c r="V23" s="217">
        <v>1</v>
      </c>
      <c r="W23" s="218">
        <v>1</v>
      </c>
    </row>
    <row r="24" spans="1:23" ht="21" customHeight="1">
      <c r="A24" s="213">
        <v>4</v>
      </c>
      <c r="B24" s="214" t="s">
        <v>38</v>
      </c>
      <c r="C24" s="215" t="s">
        <v>39</v>
      </c>
      <c r="D24" s="216">
        <v>11</v>
      </c>
      <c r="E24" s="217">
        <v>8</v>
      </c>
      <c r="F24" s="217">
        <v>9</v>
      </c>
      <c r="G24" s="217">
        <v>7</v>
      </c>
      <c r="H24" s="217">
        <v>34</v>
      </c>
      <c r="I24" s="217">
        <v>22</v>
      </c>
      <c r="J24" s="217">
        <v>29</v>
      </c>
      <c r="K24" s="217">
        <v>19</v>
      </c>
      <c r="L24" s="217">
        <v>14</v>
      </c>
      <c r="M24" s="217">
        <v>10</v>
      </c>
      <c r="N24" s="217">
        <v>2</v>
      </c>
      <c r="O24" s="217">
        <v>2</v>
      </c>
      <c r="P24" s="217">
        <v>12</v>
      </c>
      <c r="Q24" s="217">
        <v>8</v>
      </c>
      <c r="R24" s="217">
        <v>0</v>
      </c>
      <c r="S24" s="217">
        <v>0</v>
      </c>
      <c r="T24" s="217">
        <v>4</v>
      </c>
      <c r="U24" s="217">
        <v>3</v>
      </c>
      <c r="V24" s="217">
        <v>0</v>
      </c>
      <c r="W24" s="218">
        <v>0</v>
      </c>
    </row>
    <row r="25" spans="1:23" ht="21" customHeight="1">
      <c r="A25" s="213">
        <v>5</v>
      </c>
      <c r="B25" s="214" t="s">
        <v>40</v>
      </c>
      <c r="C25" s="215" t="s">
        <v>41</v>
      </c>
      <c r="D25" s="216">
        <v>43</v>
      </c>
      <c r="E25" s="217">
        <v>37</v>
      </c>
      <c r="F25" s="217">
        <v>8</v>
      </c>
      <c r="G25" s="217">
        <v>4</v>
      </c>
      <c r="H25" s="217">
        <v>76</v>
      </c>
      <c r="I25" s="217">
        <v>56</v>
      </c>
      <c r="J25" s="217">
        <v>71</v>
      </c>
      <c r="K25" s="217">
        <v>54</v>
      </c>
      <c r="L25" s="217">
        <v>13</v>
      </c>
      <c r="M25" s="217">
        <v>6</v>
      </c>
      <c r="N25" s="217">
        <v>4</v>
      </c>
      <c r="O25" s="217">
        <v>2</v>
      </c>
      <c r="P25" s="217">
        <v>5</v>
      </c>
      <c r="Q25" s="217">
        <v>3</v>
      </c>
      <c r="R25" s="217">
        <v>0</v>
      </c>
      <c r="S25" s="217">
        <v>0</v>
      </c>
      <c r="T25" s="217">
        <v>10</v>
      </c>
      <c r="U25" s="217">
        <v>4</v>
      </c>
      <c r="V25" s="217">
        <v>2</v>
      </c>
      <c r="W25" s="218">
        <v>0</v>
      </c>
    </row>
    <row r="26" spans="1:23" ht="21" customHeight="1">
      <c r="A26" s="213">
        <v>6</v>
      </c>
      <c r="B26" s="214" t="s">
        <v>42</v>
      </c>
      <c r="C26" s="215" t="s">
        <v>43</v>
      </c>
      <c r="D26" s="216">
        <v>5</v>
      </c>
      <c r="E26" s="217">
        <v>3</v>
      </c>
      <c r="F26" s="217">
        <v>10</v>
      </c>
      <c r="G26" s="217">
        <v>5</v>
      </c>
      <c r="H26" s="217">
        <v>20</v>
      </c>
      <c r="I26" s="217">
        <v>12</v>
      </c>
      <c r="J26" s="217">
        <v>22</v>
      </c>
      <c r="K26" s="217">
        <v>12</v>
      </c>
      <c r="L26" s="217">
        <v>8</v>
      </c>
      <c r="M26" s="217">
        <v>5</v>
      </c>
      <c r="N26" s="217">
        <v>0</v>
      </c>
      <c r="O26" s="217">
        <v>0</v>
      </c>
      <c r="P26" s="217">
        <v>9</v>
      </c>
      <c r="Q26" s="217">
        <v>6</v>
      </c>
      <c r="R26" s="217">
        <v>1</v>
      </c>
      <c r="S26" s="217">
        <v>1</v>
      </c>
      <c r="T26" s="217">
        <v>4</v>
      </c>
      <c r="U26" s="217">
        <v>2</v>
      </c>
      <c r="V26" s="217">
        <v>3</v>
      </c>
      <c r="W26" s="218">
        <v>2</v>
      </c>
    </row>
    <row r="27" spans="1:23" ht="21" customHeight="1">
      <c r="A27" s="213">
        <v>7</v>
      </c>
      <c r="B27" s="214" t="s">
        <v>44</v>
      </c>
      <c r="C27" s="215" t="s">
        <v>45</v>
      </c>
      <c r="D27" s="216">
        <v>11</v>
      </c>
      <c r="E27" s="217">
        <v>7</v>
      </c>
      <c r="F27" s="217">
        <v>11</v>
      </c>
      <c r="G27" s="217">
        <v>8</v>
      </c>
      <c r="H27" s="217">
        <v>47</v>
      </c>
      <c r="I27" s="217">
        <v>19</v>
      </c>
      <c r="J27" s="217">
        <v>48</v>
      </c>
      <c r="K27" s="217">
        <v>20</v>
      </c>
      <c r="L27" s="217">
        <v>10</v>
      </c>
      <c r="M27" s="217">
        <v>7</v>
      </c>
      <c r="N27" s="217">
        <v>7</v>
      </c>
      <c r="O27" s="217">
        <v>3</v>
      </c>
      <c r="P27" s="217">
        <v>9</v>
      </c>
      <c r="Q27" s="217">
        <v>7</v>
      </c>
      <c r="R27" s="217">
        <v>0</v>
      </c>
      <c r="S27" s="217">
        <v>0</v>
      </c>
      <c r="T27" s="217">
        <v>13</v>
      </c>
      <c r="U27" s="217">
        <v>5</v>
      </c>
      <c r="V27" s="217">
        <v>0</v>
      </c>
      <c r="W27" s="218">
        <v>0</v>
      </c>
    </row>
    <row r="28" spans="1:23" ht="21" customHeight="1">
      <c r="A28" s="213">
        <v>8</v>
      </c>
      <c r="B28" s="214" t="s">
        <v>30</v>
      </c>
      <c r="C28" s="215" t="s">
        <v>46</v>
      </c>
      <c r="D28" s="216">
        <v>16</v>
      </c>
      <c r="E28" s="217">
        <v>9</v>
      </c>
      <c r="F28" s="217">
        <v>9</v>
      </c>
      <c r="G28" s="217">
        <v>3</v>
      </c>
      <c r="H28" s="217">
        <v>51</v>
      </c>
      <c r="I28" s="217">
        <v>27</v>
      </c>
      <c r="J28" s="217">
        <v>52</v>
      </c>
      <c r="K28" s="217">
        <v>27</v>
      </c>
      <c r="L28" s="217">
        <v>8</v>
      </c>
      <c r="M28" s="217">
        <v>3</v>
      </c>
      <c r="N28" s="217">
        <v>2</v>
      </c>
      <c r="O28" s="217">
        <v>1</v>
      </c>
      <c r="P28" s="217">
        <v>10</v>
      </c>
      <c r="Q28" s="217">
        <v>4</v>
      </c>
      <c r="R28" s="217">
        <v>2</v>
      </c>
      <c r="S28" s="217">
        <v>2</v>
      </c>
      <c r="T28" s="217">
        <v>14</v>
      </c>
      <c r="U28" s="217">
        <v>6</v>
      </c>
      <c r="V28" s="217">
        <v>1</v>
      </c>
      <c r="W28" s="218">
        <v>0</v>
      </c>
    </row>
    <row r="29" spans="1:23" ht="21" customHeight="1" thickBot="1">
      <c r="A29" s="219">
        <v>9</v>
      </c>
      <c r="B29" s="220" t="s">
        <v>47</v>
      </c>
      <c r="C29" s="221" t="s">
        <v>48</v>
      </c>
      <c r="D29" s="222">
        <v>12</v>
      </c>
      <c r="E29" s="223">
        <v>7</v>
      </c>
      <c r="F29" s="223">
        <v>7</v>
      </c>
      <c r="G29" s="223">
        <v>4</v>
      </c>
      <c r="H29" s="223">
        <v>36</v>
      </c>
      <c r="I29" s="223">
        <v>18</v>
      </c>
      <c r="J29" s="223">
        <v>32</v>
      </c>
      <c r="K29" s="223">
        <v>17</v>
      </c>
      <c r="L29" s="223">
        <v>11</v>
      </c>
      <c r="M29" s="223">
        <v>5</v>
      </c>
      <c r="N29" s="223">
        <v>6</v>
      </c>
      <c r="O29" s="223">
        <v>3</v>
      </c>
      <c r="P29" s="223">
        <v>9</v>
      </c>
      <c r="Q29" s="223">
        <v>5</v>
      </c>
      <c r="R29" s="223">
        <v>1</v>
      </c>
      <c r="S29" s="223">
        <v>1</v>
      </c>
      <c r="T29" s="223">
        <v>9</v>
      </c>
      <c r="U29" s="223">
        <v>2</v>
      </c>
      <c r="V29" s="223">
        <v>2</v>
      </c>
      <c r="W29" s="224">
        <v>0</v>
      </c>
    </row>
    <row r="30" spans="1:23" ht="21" customHeight="1" thickBot="1">
      <c r="A30" s="379" t="s">
        <v>67</v>
      </c>
      <c r="B30" s="380"/>
      <c r="C30" s="381"/>
      <c r="D30" s="225">
        <f>D21+D22+D23+D24+D25+D26+D27+D28+D29</f>
        <v>147</v>
      </c>
      <c r="E30" s="226">
        <f aca="true" t="shared" si="2" ref="E30:W30">E21+E22+E23+E24+E25+E26+E27+E28+E29</f>
        <v>108</v>
      </c>
      <c r="F30" s="226">
        <f t="shared" si="2"/>
        <v>107</v>
      </c>
      <c r="G30" s="226">
        <f t="shared" si="2"/>
        <v>70</v>
      </c>
      <c r="H30" s="226">
        <f t="shared" si="2"/>
        <v>435</v>
      </c>
      <c r="I30" s="226">
        <f t="shared" si="2"/>
        <v>250</v>
      </c>
      <c r="J30" s="226">
        <f>J21+J22+J23+J24+J25+J26+J27+J28+J29</f>
        <v>424</v>
      </c>
      <c r="K30" s="226">
        <f>K21+K22+K23+K24+K25+K26+K27+K28+K29</f>
        <v>241</v>
      </c>
      <c r="L30" s="226">
        <f t="shared" si="2"/>
        <v>118</v>
      </c>
      <c r="M30" s="226">
        <f t="shared" si="2"/>
        <v>79</v>
      </c>
      <c r="N30" s="226">
        <f t="shared" si="2"/>
        <v>39</v>
      </c>
      <c r="O30" s="226">
        <f t="shared" si="2"/>
        <v>27</v>
      </c>
      <c r="P30" s="226">
        <f t="shared" si="2"/>
        <v>103</v>
      </c>
      <c r="Q30" s="226">
        <f t="shared" si="2"/>
        <v>72</v>
      </c>
      <c r="R30" s="226">
        <f t="shared" si="2"/>
        <v>10</v>
      </c>
      <c r="S30" s="226">
        <f t="shared" si="2"/>
        <v>8</v>
      </c>
      <c r="T30" s="226">
        <f t="shared" si="2"/>
        <v>89</v>
      </c>
      <c r="U30" s="226">
        <f t="shared" si="2"/>
        <v>37</v>
      </c>
      <c r="V30" s="226">
        <f t="shared" si="2"/>
        <v>21</v>
      </c>
      <c r="W30" s="227">
        <f t="shared" si="2"/>
        <v>11</v>
      </c>
    </row>
    <row r="32" spans="6:11" ht="12.75">
      <c r="F32" s="172">
        <f>F30+H30</f>
        <v>542</v>
      </c>
      <c r="G32" s="172">
        <f>G30+I30</f>
        <v>320</v>
      </c>
      <c r="J32" s="172">
        <f>J30+L30</f>
        <v>542</v>
      </c>
      <c r="K32" s="172">
        <f>K30+M30</f>
        <v>320</v>
      </c>
    </row>
  </sheetData>
  <sheetProtection/>
  <mergeCells count="35">
    <mergeCell ref="T19:U19"/>
    <mergeCell ref="V19:W19"/>
    <mergeCell ref="A30:C30"/>
    <mergeCell ref="H19:I19"/>
    <mergeCell ref="J19:K19"/>
    <mergeCell ref="L19:M19"/>
    <mergeCell ref="N19:O19"/>
    <mergeCell ref="P19:Q19"/>
    <mergeCell ref="R19:S19"/>
    <mergeCell ref="V5:W5"/>
    <mergeCell ref="X5:Y5"/>
    <mergeCell ref="Z5:AA5"/>
    <mergeCell ref="A16:C16"/>
    <mergeCell ref="A18:A20"/>
    <mergeCell ref="B18:B20"/>
    <mergeCell ref="C18:C20"/>
    <mergeCell ref="D18:W18"/>
    <mergeCell ref="D19:E19"/>
    <mergeCell ref="F19:G19"/>
    <mergeCell ref="J5:K5"/>
    <mergeCell ref="L5:M5"/>
    <mergeCell ref="N5:O5"/>
    <mergeCell ref="P5:Q5"/>
    <mergeCell ref="R5:S5"/>
    <mergeCell ref="T5:U5"/>
    <mergeCell ref="A2:E2"/>
    <mergeCell ref="F2:AA2"/>
    <mergeCell ref="A3:AA3"/>
    <mergeCell ref="A4:A6"/>
    <mergeCell ref="B4:B6"/>
    <mergeCell ref="C4:C6"/>
    <mergeCell ref="D4:E5"/>
    <mergeCell ref="F4:AA4"/>
    <mergeCell ref="F5:G5"/>
    <mergeCell ref="H5:I5"/>
  </mergeCells>
  <printOptions/>
  <pageMargins left="0.35433070866141736" right="0.4330708661417323" top="0.24" bottom="0.32" header="0.19" footer="0.2"/>
  <pageSetup horizontalDpi="300" verticalDpi="300" orientation="landscape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1"/>
  <sheetViews>
    <sheetView zoomScalePageLayoutView="0" workbookViewId="0" topLeftCell="A1">
      <selection activeCell="G15" sqref="G15"/>
    </sheetView>
  </sheetViews>
  <sheetFormatPr defaultColWidth="9.00390625" defaultRowHeight="12.75"/>
  <cols>
    <col min="1" max="1" width="4.375" style="229" customWidth="1"/>
    <col min="2" max="2" width="13.125" style="229" customWidth="1"/>
    <col min="3" max="3" width="9.125" style="229" customWidth="1"/>
    <col min="4" max="4" width="11.75390625" style="229" customWidth="1"/>
    <col min="5" max="5" width="13.875" style="229" customWidth="1"/>
    <col min="6" max="6" width="14.00390625" style="229" customWidth="1"/>
    <col min="7" max="7" width="13.25390625" style="229" customWidth="1"/>
    <col min="8" max="14" width="12.75390625" style="229" customWidth="1"/>
    <col min="15" max="15" width="11.75390625" style="229" customWidth="1"/>
    <col min="16" max="16384" width="9.125" style="229" customWidth="1"/>
  </cols>
  <sheetData>
    <row r="1" spans="1:15" ht="19.5" customHeight="1">
      <c r="A1" s="228"/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</row>
    <row r="2" spans="1:15" s="172" customFormat="1" ht="40.5" customHeight="1">
      <c r="A2" s="390" t="s">
        <v>138</v>
      </c>
      <c r="B2" s="390"/>
      <c r="C2" s="390"/>
      <c r="D2" s="390"/>
      <c r="E2" s="391" t="s">
        <v>139</v>
      </c>
      <c r="F2" s="391"/>
      <c r="G2" s="391"/>
      <c r="H2" s="391"/>
      <c r="I2" s="391"/>
      <c r="J2" s="391"/>
      <c r="K2" s="391"/>
      <c r="L2" s="391"/>
      <c r="M2" s="391"/>
      <c r="N2" s="391"/>
      <c r="O2" s="391"/>
    </row>
    <row r="3" spans="1:15" s="172" customFormat="1" ht="13.5" customHeight="1" thickBot="1">
      <c r="A3" s="392"/>
      <c r="B3" s="392"/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</row>
    <row r="4" spans="1:15" ht="22.5" customHeight="1">
      <c r="A4" s="393" t="s">
        <v>140</v>
      </c>
      <c r="B4" s="384" t="s">
        <v>3</v>
      </c>
      <c r="C4" s="395" t="s">
        <v>141</v>
      </c>
      <c r="D4" s="397" t="s">
        <v>142</v>
      </c>
      <c r="E4" s="383" t="s">
        <v>143</v>
      </c>
      <c r="F4" s="384"/>
      <c r="G4" s="384"/>
      <c r="H4" s="384"/>
      <c r="I4" s="384"/>
      <c r="J4" s="384"/>
      <c r="K4" s="384"/>
      <c r="L4" s="384"/>
      <c r="M4" s="384"/>
      <c r="N4" s="384"/>
      <c r="O4" s="385"/>
    </row>
    <row r="5" spans="1:15" ht="26.25" customHeight="1">
      <c r="A5" s="394"/>
      <c r="B5" s="387"/>
      <c r="C5" s="396"/>
      <c r="D5" s="398"/>
      <c r="E5" s="386" t="s">
        <v>144</v>
      </c>
      <c r="F5" s="387"/>
      <c r="G5" s="387" t="s">
        <v>145</v>
      </c>
      <c r="H5" s="387" t="s">
        <v>146</v>
      </c>
      <c r="I5" s="387"/>
      <c r="J5" s="387"/>
      <c r="K5" s="387"/>
      <c r="L5" s="387"/>
      <c r="M5" s="387"/>
      <c r="N5" s="387"/>
      <c r="O5" s="388" t="s">
        <v>147</v>
      </c>
    </row>
    <row r="6" spans="1:15" ht="51.75" customHeight="1">
      <c r="A6" s="394"/>
      <c r="B6" s="387"/>
      <c r="C6" s="396"/>
      <c r="D6" s="398"/>
      <c r="E6" s="230" t="s">
        <v>148</v>
      </c>
      <c r="F6" s="231" t="s">
        <v>149</v>
      </c>
      <c r="G6" s="387"/>
      <c r="H6" s="231" t="s">
        <v>150</v>
      </c>
      <c r="I6" s="231" t="s">
        <v>151</v>
      </c>
      <c r="J6" s="231" t="s">
        <v>152</v>
      </c>
      <c r="K6" s="231" t="s">
        <v>89</v>
      </c>
      <c r="L6" s="231" t="s">
        <v>153</v>
      </c>
      <c r="M6" s="231" t="s">
        <v>154</v>
      </c>
      <c r="N6" s="231" t="s">
        <v>155</v>
      </c>
      <c r="O6" s="388"/>
    </row>
    <row r="7" spans="1:16" s="172" customFormat="1" ht="21.75" customHeight="1">
      <c r="A7" s="173">
        <v>1</v>
      </c>
      <c r="B7" s="174" t="s">
        <v>30</v>
      </c>
      <c r="C7" s="175" t="s">
        <v>31</v>
      </c>
      <c r="D7" s="232">
        <f>E7+F7+H7+I7+J7+K7+L7+M7+N7+O7</f>
        <v>101</v>
      </c>
      <c r="E7" s="233" t="s">
        <v>156</v>
      </c>
      <c r="F7" s="233" t="s">
        <v>157</v>
      </c>
      <c r="G7" s="233" t="s">
        <v>158</v>
      </c>
      <c r="H7" s="233" t="s">
        <v>159</v>
      </c>
      <c r="I7" s="233" t="s">
        <v>160</v>
      </c>
      <c r="J7" s="233" t="s">
        <v>159</v>
      </c>
      <c r="K7" s="233" t="s">
        <v>161</v>
      </c>
      <c r="L7" s="233" t="s">
        <v>162</v>
      </c>
      <c r="M7" s="234" t="s">
        <v>162</v>
      </c>
      <c r="N7" s="235" t="s">
        <v>159</v>
      </c>
      <c r="O7" s="236">
        <v>0</v>
      </c>
      <c r="P7" s="184"/>
    </row>
    <row r="8" spans="1:16" s="172" customFormat="1" ht="21.75" customHeight="1">
      <c r="A8" s="185">
        <v>2</v>
      </c>
      <c r="B8" s="186" t="s">
        <v>33</v>
      </c>
      <c r="C8" s="187" t="s">
        <v>34</v>
      </c>
      <c r="D8" s="232">
        <f aca="true" t="shared" si="0" ref="D8:D16">E8+F8+H8+I8+J8+K8+L8+M8+N8+O8</f>
        <v>23</v>
      </c>
      <c r="E8" s="237" t="s">
        <v>163</v>
      </c>
      <c r="F8" s="191" t="s">
        <v>162</v>
      </c>
      <c r="G8" s="191" t="s">
        <v>164</v>
      </c>
      <c r="H8" s="191" t="s">
        <v>159</v>
      </c>
      <c r="I8" s="191" t="s">
        <v>161</v>
      </c>
      <c r="J8" s="191" t="s">
        <v>163</v>
      </c>
      <c r="K8" s="191" t="s">
        <v>159</v>
      </c>
      <c r="L8" s="191" t="s">
        <v>159</v>
      </c>
      <c r="M8" s="192" t="s">
        <v>165</v>
      </c>
      <c r="N8" s="193" t="s">
        <v>159</v>
      </c>
      <c r="O8" s="194">
        <v>0</v>
      </c>
      <c r="P8" s="184"/>
    </row>
    <row r="9" spans="1:16" s="172" customFormat="1" ht="21.75" customHeight="1">
      <c r="A9" s="185">
        <v>3</v>
      </c>
      <c r="B9" s="186" t="s">
        <v>36</v>
      </c>
      <c r="C9" s="187" t="s">
        <v>37</v>
      </c>
      <c r="D9" s="232">
        <f t="shared" si="0"/>
        <v>11</v>
      </c>
      <c r="E9" s="237" t="s">
        <v>159</v>
      </c>
      <c r="F9" s="191" t="s">
        <v>162</v>
      </c>
      <c r="G9" s="191" t="s">
        <v>165</v>
      </c>
      <c r="H9" s="191" t="s">
        <v>159</v>
      </c>
      <c r="I9" s="191" t="s">
        <v>161</v>
      </c>
      <c r="J9" s="191">
        <v>0</v>
      </c>
      <c r="K9" s="191" t="s">
        <v>159</v>
      </c>
      <c r="L9" s="191" t="s">
        <v>159</v>
      </c>
      <c r="M9" s="192" t="s">
        <v>159</v>
      </c>
      <c r="N9" s="193" t="s">
        <v>159</v>
      </c>
      <c r="O9" s="194">
        <v>0</v>
      </c>
      <c r="P9" s="184"/>
    </row>
    <row r="10" spans="1:16" s="172" customFormat="1" ht="21.75" customHeight="1">
      <c r="A10" s="185">
        <v>4</v>
      </c>
      <c r="B10" s="186" t="s">
        <v>38</v>
      </c>
      <c r="C10" s="187" t="s">
        <v>39</v>
      </c>
      <c r="D10" s="232">
        <f t="shared" si="0"/>
        <v>14</v>
      </c>
      <c r="E10" s="237" t="s">
        <v>162</v>
      </c>
      <c r="F10" s="191" t="s">
        <v>166</v>
      </c>
      <c r="G10" s="191" t="s">
        <v>167</v>
      </c>
      <c r="H10" s="191" t="s">
        <v>163</v>
      </c>
      <c r="I10" s="191" t="s">
        <v>168</v>
      </c>
      <c r="J10" s="191" t="s">
        <v>159</v>
      </c>
      <c r="K10" s="191" t="s">
        <v>159</v>
      </c>
      <c r="L10" s="191" t="s">
        <v>159</v>
      </c>
      <c r="M10" s="192" t="s">
        <v>159</v>
      </c>
      <c r="N10" s="193" t="s">
        <v>159</v>
      </c>
      <c r="O10" s="194">
        <v>0</v>
      </c>
      <c r="P10" s="184"/>
    </row>
    <row r="11" spans="1:16" s="172" customFormat="1" ht="21.75" customHeight="1">
      <c r="A11" s="185">
        <v>5</v>
      </c>
      <c r="B11" s="186" t="s">
        <v>40</v>
      </c>
      <c r="C11" s="187" t="s">
        <v>41</v>
      </c>
      <c r="D11" s="232">
        <f t="shared" si="0"/>
        <v>4</v>
      </c>
      <c r="E11" s="237" t="s">
        <v>159</v>
      </c>
      <c r="F11" s="191" t="s">
        <v>163</v>
      </c>
      <c r="G11" s="191" t="s">
        <v>169</v>
      </c>
      <c r="H11" s="191" t="s">
        <v>159</v>
      </c>
      <c r="I11" s="191" t="s">
        <v>162</v>
      </c>
      <c r="J11" s="191" t="s">
        <v>159</v>
      </c>
      <c r="K11" s="191" t="s">
        <v>163</v>
      </c>
      <c r="L11" s="191" t="s">
        <v>159</v>
      </c>
      <c r="M11" s="192" t="s">
        <v>159</v>
      </c>
      <c r="N11" s="193" t="s">
        <v>159</v>
      </c>
      <c r="O11" s="194">
        <v>0</v>
      </c>
      <c r="P11" s="184"/>
    </row>
    <row r="12" spans="1:16" s="172" customFormat="1" ht="21.75" customHeight="1">
      <c r="A12" s="185">
        <v>6</v>
      </c>
      <c r="B12" s="186" t="s">
        <v>42</v>
      </c>
      <c r="C12" s="187" t="s">
        <v>43</v>
      </c>
      <c r="D12" s="232">
        <f t="shared" si="0"/>
        <v>4</v>
      </c>
      <c r="E12" s="237" t="s">
        <v>159</v>
      </c>
      <c r="F12" s="191" t="s">
        <v>162</v>
      </c>
      <c r="G12" s="191" t="s">
        <v>162</v>
      </c>
      <c r="H12" s="191" t="s">
        <v>159</v>
      </c>
      <c r="I12" s="191" t="s">
        <v>162</v>
      </c>
      <c r="J12" s="191" t="s">
        <v>159</v>
      </c>
      <c r="K12" s="191" t="s">
        <v>159</v>
      </c>
      <c r="L12" s="191" t="s">
        <v>159</v>
      </c>
      <c r="M12" s="192" t="s">
        <v>159</v>
      </c>
      <c r="N12" s="193" t="s">
        <v>159</v>
      </c>
      <c r="O12" s="194">
        <v>0</v>
      </c>
      <c r="P12" s="184"/>
    </row>
    <row r="13" spans="1:16" s="172" customFormat="1" ht="21.75" customHeight="1">
      <c r="A13" s="185">
        <v>7</v>
      </c>
      <c r="B13" s="186" t="s">
        <v>44</v>
      </c>
      <c r="C13" s="187" t="s">
        <v>45</v>
      </c>
      <c r="D13" s="232">
        <f t="shared" si="0"/>
        <v>28</v>
      </c>
      <c r="E13" s="237" t="s">
        <v>170</v>
      </c>
      <c r="F13" s="191" t="s">
        <v>168</v>
      </c>
      <c r="G13" s="191" t="s">
        <v>171</v>
      </c>
      <c r="H13" s="191" t="s">
        <v>163</v>
      </c>
      <c r="I13" s="191" t="s">
        <v>169</v>
      </c>
      <c r="J13" s="191" t="s">
        <v>159</v>
      </c>
      <c r="K13" s="191" t="s">
        <v>159</v>
      </c>
      <c r="L13" s="191" t="s">
        <v>159</v>
      </c>
      <c r="M13" s="192" t="s">
        <v>172</v>
      </c>
      <c r="N13" s="193" t="s">
        <v>159</v>
      </c>
      <c r="O13" s="194">
        <v>0</v>
      </c>
      <c r="P13" s="184"/>
    </row>
    <row r="14" spans="1:16" s="172" customFormat="1" ht="21.75" customHeight="1">
      <c r="A14" s="185">
        <v>8</v>
      </c>
      <c r="B14" s="186" t="s">
        <v>30</v>
      </c>
      <c r="C14" s="187" t="s">
        <v>46</v>
      </c>
      <c r="D14" s="232">
        <f t="shared" si="0"/>
        <v>16</v>
      </c>
      <c r="E14" s="237">
        <v>6</v>
      </c>
      <c r="F14" s="191" t="s">
        <v>167</v>
      </c>
      <c r="G14" s="191" t="s">
        <v>169</v>
      </c>
      <c r="H14" s="191" t="s">
        <v>159</v>
      </c>
      <c r="I14" s="191" t="s">
        <v>159</v>
      </c>
      <c r="J14" s="191" t="s">
        <v>163</v>
      </c>
      <c r="K14" s="191" t="s">
        <v>162</v>
      </c>
      <c r="L14" s="191" t="s">
        <v>159</v>
      </c>
      <c r="M14" s="192" t="s">
        <v>159</v>
      </c>
      <c r="N14" s="193" t="s">
        <v>159</v>
      </c>
      <c r="O14" s="194">
        <v>0</v>
      </c>
      <c r="P14" s="184"/>
    </row>
    <row r="15" spans="1:16" s="172" customFormat="1" ht="21.75" customHeight="1">
      <c r="A15" s="185">
        <v>9</v>
      </c>
      <c r="B15" s="186" t="s">
        <v>47</v>
      </c>
      <c r="C15" s="187" t="s">
        <v>48</v>
      </c>
      <c r="D15" s="232">
        <f t="shared" si="0"/>
        <v>14</v>
      </c>
      <c r="E15" s="237" t="s">
        <v>170</v>
      </c>
      <c r="F15" s="191" t="s">
        <v>170</v>
      </c>
      <c r="G15" s="191" t="s">
        <v>168</v>
      </c>
      <c r="H15" s="191" t="s">
        <v>163</v>
      </c>
      <c r="I15" s="191" t="s">
        <v>166</v>
      </c>
      <c r="J15" s="191" t="s">
        <v>159</v>
      </c>
      <c r="K15" s="191" t="s">
        <v>159</v>
      </c>
      <c r="L15" s="191" t="s">
        <v>159</v>
      </c>
      <c r="M15" s="192" t="s">
        <v>159</v>
      </c>
      <c r="N15" s="193" t="s">
        <v>159</v>
      </c>
      <c r="O15" s="194">
        <v>0</v>
      </c>
      <c r="P15" s="184"/>
    </row>
    <row r="16" spans="1:16" s="172" customFormat="1" ht="26.25" customHeight="1" thickBot="1">
      <c r="A16" s="173">
        <v>10</v>
      </c>
      <c r="B16" s="174" t="s">
        <v>173</v>
      </c>
      <c r="C16" s="238" t="s">
        <v>174</v>
      </c>
      <c r="D16" s="232">
        <f t="shared" si="0"/>
        <v>4</v>
      </c>
      <c r="E16" s="239">
        <v>2</v>
      </c>
      <c r="F16" s="233">
        <v>2</v>
      </c>
      <c r="G16" s="233" t="s">
        <v>159</v>
      </c>
      <c r="H16" s="233" t="s">
        <v>159</v>
      </c>
      <c r="I16" s="233" t="s">
        <v>159</v>
      </c>
      <c r="J16" s="233" t="s">
        <v>159</v>
      </c>
      <c r="K16" s="233" t="s">
        <v>159</v>
      </c>
      <c r="L16" s="233" t="s">
        <v>159</v>
      </c>
      <c r="M16" s="234" t="s">
        <v>159</v>
      </c>
      <c r="N16" s="235" t="s">
        <v>159</v>
      </c>
      <c r="O16" s="236">
        <v>0</v>
      </c>
      <c r="P16" s="184"/>
    </row>
    <row r="17" spans="1:15" ht="25.5" customHeight="1" thickBot="1">
      <c r="A17" s="389" t="s">
        <v>125</v>
      </c>
      <c r="B17" s="291"/>
      <c r="C17" s="291"/>
      <c r="D17" s="240">
        <f>D7+D8+D9+D10+D11+D12+D13+D14+D15+D16</f>
        <v>219</v>
      </c>
      <c r="E17" s="116">
        <f>E7+E8+E9+E10+E11+E12+E13+E14+E15+E16</f>
        <v>48</v>
      </c>
      <c r="F17" s="116">
        <f aca="true" t="shared" si="1" ref="F17:O17">F7+F8+F9+F10+F11+F12+F13+F14+F15+F16</f>
        <v>75</v>
      </c>
      <c r="G17" s="116">
        <f t="shared" si="1"/>
        <v>97</v>
      </c>
      <c r="H17" s="116">
        <f t="shared" si="1"/>
        <v>3</v>
      </c>
      <c r="I17" s="116">
        <f t="shared" si="1"/>
        <v>51</v>
      </c>
      <c r="J17" s="116">
        <f t="shared" si="1"/>
        <v>2</v>
      </c>
      <c r="K17" s="116">
        <f t="shared" si="1"/>
        <v>12</v>
      </c>
      <c r="L17" s="116">
        <f t="shared" si="1"/>
        <v>2</v>
      </c>
      <c r="M17" s="116">
        <f t="shared" si="1"/>
        <v>26</v>
      </c>
      <c r="N17" s="116">
        <f t="shared" si="1"/>
        <v>0</v>
      </c>
      <c r="O17" s="116">
        <f t="shared" si="1"/>
        <v>0</v>
      </c>
    </row>
    <row r="18" ht="18.75" customHeight="1"/>
    <row r="19" ht="18.75" customHeight="1"/>
    <row r="20" ht="18.75" customHeight="1"/>
    <row r="21" ht="18.75" customHeight="1">
      <c r="R21" s="229">
        <v>7</v>
      </c>
    </row>
    <row r="22" ht="18.75" customHeight="1"/>
    <row r="23" ht="18.75" customHeight="1"/>
    <row r="24" ht="18.75" customHeight="1"/>
    <row r="25" ht="18.75" customHeight="1"/>
  </sheetData>
  <sheetProtection/>
  <mergeCells count="13">
    <mergeCell ref="A2:D2"/>
    <mergeCell ref="E2:O2"/>
    <mergeCell ref="A3:O3"/>
    <mergeCell ref="A4:A6"/>
    <mergeCell ref="B4:B6"/>
    <mergeCell ref="C4:C6"/>
    <mergeCell ref="D4:D6"/>
    <mergeCell ref="E4:O4"/>
    <mergeCell ref="E5:F5"/>
    <mergeCell ref="G5:G6"/>
    <mergeCell ref="H5:N5"/>
    <mergeCell ref="O5:O6"/>
    <mergeCell ref="A17:C17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</dc:creator>
  <cp:keywords/>
  <dc:description/>
  <cp:lastModifiedBy>ja</cp:lastModifiedBy>
  <dcterms:created xsi:type="dcterms:W3CDTF">2011-06-06T08:18:49Z</dcterms:created>
  <dcterms:modified xsi:type="dcterms:W3CDTF">2012-01-16T13:11:54Z</dcterms:modified>
  <cp:category/>
  <cp:version/>
  <cp:contentType/>
  <cp:contentStatus/>
</cp:coreProperties>
</file>