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1105" windowHeight="9915" activeTab="0"/>
  </bookViews>
  <sheets>
    <sheet name="ogolne3" sheetId="1" r:id="rId1"/>
    <sheet name="wiek,wyk,czas,staz3" sheetId="2" r:id="rId2"/>
    <sheet name="wyrejestrowani3" sheetId="3" r:id="rId3"/>
    <sheet name="zarejestrowani3" sheetId="4" r:id="rId4"/>
    <sheet name="oferty3" sheetId="5" r:id="rId5"/>
  </sheets>
  <externalReferences>
    <externalReference r:id="rId8"/>
  </externalReferences>
  <definedNames>
    <definedName name="_xlnm.Print_Area" localSheetId="4">'oferty3'!$A$1:$O$21</definedName>
    <definedName name="_xlnm.Print_Area" localSheetId="1">'wiek,wyk,czas,staz3'!$A$1:$AE$29</definedName>
    <definedName name="_xlnm.Print_Area" localSheetId="3">'zarejestrowani3'!$A$1:$AA$30</definedName>
  </definedNames>
  <calcPr fullCalcOnLoad="1"/>
</workbook>
</file>

<file path=xl/sharedStrings.xml><?xml version="1.0" encoding="utf-8"?>
<sst xmlns="http://schemas.openxmlformats.org/spreadsheetml/2006/main" count="1838" uniqueCount="324">
  <si>
    <t/>
  </si>
  <si>
    <t>Powiatowy Urząd Pracy 
w Turku</t>
  </si>
  <si>
    <t>SYTUACJA BEZROBOCIA W POWIECIE TURECKIM STAN NA 31 MARCA 2011 R.</t>
  </si>
  <si>
    <t xml:space="preserve">Nazwa gminy </t>
  </si>
  <si>
    <t xml:space="preserve">kod gminy </t>
  </si>
  <si>
    <t>Liczba mieszkańców dane telefoniczne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</si>
  <si>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</si>
  <si>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</si>
  <si>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</si>
  <si>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</si>
  <si>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</si>
  <si>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</si>
  <si>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</si>
  <si>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</si>
  <si>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</si>
  <si>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</si>
  <si>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</si>
  <si>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</si>
  <si>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</si>
  <si>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</si>
  <si>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</si>
  <si>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</si>
  <si>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</si>
  <si>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</si>
  <si>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</si>
  <si>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</si>
  <si>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</si>
  <si>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</si>
  <si>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</si>
  <si>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</si>
  <si>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</si>
  <si>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</si>
  <si>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</si>
  <si>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</si>
  <si>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</si>
  <si>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385</t>
  </si>
  <si>
    <t>212</t>
  </si>
  <si>
    <t>167</t>
  </si>
  <si>
    <t>108</t>
  </si>
  <si>
    <t>268</t>
  </si>
  <si>
    <t>126</t>
  </si>
  <si>
    <t>84</t>
  </si>
  <si>
    <t>58</t>
  </si>
  <si>
    <t>15</t>
  </si>
  <si>
    <t>10</t>
  </si>
  <si>
    <t>59</t>
  </si>
  <si>
    <t>21</t>
  </si>
  <si>
    <t>128</t>
  </si>
  <si>
    <t>65</t>
  </si>
  <si>
    <t>X</t>
  </si>
  <si>
    <t>24</t>
  </si>
  <si>
    <t>4</t>
  </si>
  <si>
    <t>1</t>
  </si>
  <si>
    <t>20</t>
  </si>
  <si>
    <t>18</t>
  </si>
  <si>
    <t>Dobra</t>
  </si>
  <si>
    <t>302703</t>
  </si>
  <si>
    <t>293</t>
  </si>
  <si>
    <t>179</t>
  </si>
  <si>
    <t>143</t>
  </si>
  <si>
    <t>101</t>
  </si>
  <si>
    <t>180</t>
  </si>
  <si>
    <t>88</t>
  </si>
  <si>
    <t>71</t>
  </si>
  <si>
    <t>50</t>
  </si>
  <si>
    <t>19</t>
  </si>
  <si>
    <t>7</t>
  </si>
  <si>
    <t>89</t>
  </si>
  <si>
    <t>61</t>
  </si>
  <si>
    <t>37</t>
  </si>
  <si>
    <t>0</t>
  </si>
  <si>
    <t>22</t>
  </si>
  <si>
    <t>31</t>
  </si>
  <si>
    <t>216</t>
  </si>
  <si>
    <t>133</t>
  </si>
  <si>
    <t>Kawęczyn</t>
  </si>
  <si>
    <t>302704</t>
  </si>
  <si>
    <t>217</t>
  </si>
  <si>
    <t>112</t>
  </si>
  <si>
    <t>98</t>
  </si>
  <si>
    <t>122</t>
  </si>
  <si>
    <t>55</t>
  </si>
  <si>
    <t>76</t>
  </si>
  <si>
    <t>45</t>
  </si>
  <si>
    <t>8</t>
  </si>
  <si>
    <t>9</t>
  </si>
  <si>
    <t>74</t>
  </si>
  <si>
    <t>40</t>
  </si>
  <si>
    <t>17</t>
  </si>
  <si>
    <t>Malanów</t>
  </si>
  <si>
    <t>302705</t>
  </si>
  <si>
    <t>241</t>
  </si>
  <si>
    <t>121</t>
  </si>
  <si>
    <t>56</t>
  </si>
  <si>
    <t>157</t>
  </si>
  <si>
    <t>49</t>
  </si>
  <si>
    <t>30</t>
  </si>
  <si>
    <t>3</t>
  </si>
  <si>
    <t>67</t>
  </si>
  <si>
    <t>27</t>
  </si>
  <si>
    <t>11</t>
  </si>
  <si>
    <t>16</t>
  </si>
  <si>
    <t>Przykona</t>
  </si>
  <si>
    <t>302706</t>
  </si>
  <si>
    <t>249</t>
  </si>
  <si>
    <t>141</t>
  </si>
  <si>
    <t>116</t>
  </si>
  <si>
    <t>82</t>
  </si>
  <si>
    <t>145</t>
  </si>
  <si>
    <t>66</t>
  </si>
  <si>
    <t>41</t>
  </si>
  <si>
    <t>5</t>
  </si>
  <si>
    <t>72</t>
  </si>
  <si>
    <t>28</t>
  </si>
  <si>
    <t>38</t>
  </si>
  <si>
    <t>14</t>
  </si>
  <si>
    <t>Tuliszków</t>
  </si>
  <si>
    <t>302707</t>
  </si>
  <si>
    <t>719</t>
  </si>
  <si>
    <t>407</t>
  </si>
  <si>
    <t>322</t>
  </si>
  <si>
    <t>226</t>
  </si>
  <si>
    <t>440</t>
  </si>
  <si>
    <t>198</t>
  </si>
  <si>
    <t>170</t>
  </si>
  <si>
    <t>12</t>
  </si>
  <si>
    <t>104</t>
  </si>
  <si>
    <t>205</t>
  </si>
  <si>
    <t>80</t>
  </si>
  <si>
    <t>32</t>
  </si>
  <si>
    <t>107</t>
  </si>
  <si>
    <t>464</t>
  </si>
  <si>
    <t>247</t>
  </si>
  <si>
    <t>302708</t>
  </si>
  <si>
    <t>423</t>
  </si>
  <si>
    <t>266</t>
  </si>
  <si>
    <t>171</t>
  </si>
  <si>
    <t>235</t>
  </si>
  <si>
    <t>114</t>
  </si>
  <si>
    <t>78</t>
  </si>
  <si>
    <t>23</t>
  </si>
  <si>
    <t>115</t>
  </si>
  <si>
    <t>79</t>
  </si>
  <si>
    <t>57</t>
  </si>
  <si>
    <t>33</t>
  </si>
  <si>
    <t>Władysławów</t>
  </si>
  <si>
    <t>302709</t>
  </si>
  <si>
    <t>553</t>
  </si>
  <si>
    <t>303</t>
  </si>
  <si>
    <t>209</t>
  </si>
  <si>
    <t>148</t>
  </si>
  <si>
    <t>330</t>
  </si>
  <si>
    <t>140</t>
  </si>
  <si>
    <t>81</t>
  </si>
  <si>
    <t>169</t>
  </si>
  <si>
    <t>47</t>
  </si>
  <si>
    <t>13</t>
  </si>
  <si>
    <t>Ogółem Powiat</t>
  </si>
  <si>
    <t xml:space="preserve">Powiatowy Urząd Pracy 
w Turku 
</t>
  </si>
  <si>
    <t>Osoby Bezrobotne wg. gmin z wyszczególnieniem wg wieku, wykształcenia, stażu 
i czasu pozostawania bez pracy na koniec wybranego okresu sprawozdawczego stan na 31 marca 2011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</si>
  <si>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</si>
  <si>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</si>
  <si>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</si>
  <si>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</si>
  <si>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</si>
  <si>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</si>
  <si>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</si>
  <si>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</si>
  <si>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</si>
  <si>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</si>
  <si>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</si>
  <si>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</si>
  <si>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</si>
  <si>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</si>
  <si>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119</t>
  </si>
  <si>
    <t>26</t>
  </si>
  <si>
    <t>69</t>
  </si>
  <si>
    <t>46</t>
  </si>
  <si>
    <t>144</t>
  </si>
  <si>
    <t>124</t>
  </si>
  <si>
    <t>86</t>
  </si>
  <si>
    <t>51</t>
  </si>
  <si>
    <t>6</t>
  </si>
  <si>
    <t>75</t>
  </si>
  <si>
    <t>85</t>
  </si>
  <si>
    <t>95</t>
  </si>
  <si>
    <t>36</t>
  </si>
  <si>
    <t>39</t>
  </si>
  <si>
    <t>63</t>
  </si>
  <si>
    <t>34</t>
  </si>
  <si>
    <t>29</t>
  </si>
  <si>
    <t>43</t>
  </si>
  <si>
    <t>2</t>
  </si>
  <si>
    <t>91</t>
  </si>
  <si>
    <t>60</t>
  </si>
  <si>
    <t>64</t>
  </si>
  <si>
    <t>220</t>
  </si>
  <si>
    <t>131</t>
  </si>
  <si>
    <t>70</t>
  </si>
  <si>
    <t>73</t>
  </si>
  <si>
    <t>53</t>
  </si>
  <si>
    <t>149</t>
  </si>
  <si>
    <t>106</t>
  </si>
  <si>
    <t>232</t>
  </si>
  <si>
    <t>208</t>
  </si>
  <si>
    <t>111</t>
  </si>
  <si>
    <t>77</t>
  </si>
  <si>
    <t>163</t>
  </si>
  <si>
    <t>48</t>
  </si>
  <si>
    <t>127</t>
  </si>
  <si>
    <t>100</t>
  </si>
  <si>
    <t>125</t>
  </si>
  <si>
    <t>196</t>
  </si>
  <si>
    <t>134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</si>
  <si>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</si>
  <si>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</si>
  <si>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</si>
  <si>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</si>
  <si>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</si>
  <si>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</si>
  <si>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</si>
  <si>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</si>
  <si>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</si>
  <si>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</si>
  <si>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</si>
  <si>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</si>
  <si>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</si>
  <si>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</si>
  <si>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</si>
  <si>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</si>
  <si>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</si>
  <si>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52</t>
  </si>
  <si>
    <t>118</t>
  </si>
  <si>
    <t>113</t>
  </si>
  <si>
    <t>44</t>
  </si>
  <si>
    <t>25</t>
  </si>
  <si>
    <t>35</t>
  </si>
  <si>
    <t>68</t>
  </si>
  <si>
    <t>42</t>
  </si>
  <si>
    <t>92</t>
  </si>
  <si>
    <t>120</t>
  </si>
  <si>
    <t>54</t>
  </si>
  <si>
    <t>189</t>
  </si>
  <si>
    <t>142</t>
  </si>
  <si>
    <t>83</t>
  </si>
  <si>
    <t>176</t>
  </si>
  <si>
    <t>87</t>
  </si>
  <si>
    <t>62</t>
  </si>
  <si>
    <t>94</t>
  </si>
  <si>
    <t>Wyrejestrowani w okresie w sprawozdawczym od 01 - 31 marca 2011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</si>
  <si>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</si>
  <si>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</si>
  <si>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</si>
  <si>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</si>
  <si>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</si>
  <si>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</si>
  <si>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</si>
  <si>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</si>
  <si>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</si>
  <si>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</si>
  <si>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</si>
  <si>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</si>
  <si>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</si>
  <si>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</si>
  <si>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</si>
  <si>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</si>
  <si>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</si>
  <si>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</si>
  <si>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</si>
  <si>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</si>
  <si>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</si>
  <si>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</si>
  <si>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</si>
  <si>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</si>
  <si>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</si>
  <si>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</si>
  <si>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</si>
  <si>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01 - 31 marca 2011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</si>
  <si>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</si>
  <si>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</si>
  <si>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</si>
  <si>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</si>
  <si>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</si>
  <si>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</si>
  <si>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</si>
  <si>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</si>
  <si>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</si>
  <si>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</si>
  <si>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</si>
  <si>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</si>
  <si>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</si>
  <si>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</si>
  <si>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</si>
  <si>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</si>
  <si>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</si>
  <si>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</si>
  <si>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</si>
  <si>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</si>
  <si>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</si>
  <si>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</si>
  <si>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</si>
  <si>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</si>
  <si>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</si>
  <si>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</si>
  <si>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</si>
  <si>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01 - 31 marca 2011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</si>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</sst>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23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sz val="11"/>
      <name val="Arial CE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6" fillId="27" borderId="1" applyNumberFormat="0" applyAlignment="0" applyProtection="0"/>
    <xf numFmtId="9" fontId="45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31" borderId="9" applyNumberFormat="0" applyFont="0" applyAlignment="0" applyProtection="0"/>
    <xf numFmtId="0" fontId="45" fillId="31" borderId="9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1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2" fillId="33" borderId="13" xfId="51" applyFont="1" applyFill="1" applyBorder="1" applyAlignment="1">
      <alignment horizontal="center" vertical="center" wrapText="1"/>
      <protection/>
    </xf>
    <xf numFmtId="0" fontId="22" fillId="33" borderId="14" xfId="51" applyFont="1" applyFill="1" applyBorder="1" applyAlignment="1">
      <alignment horizontal="center" vertical="center" wrapText="1"/>
      <protection/>
    </xf>
    <xf numFmtId="0" fontId="19" fillId="34" borderId="15" xfId="51" applyFont="1" applyFill="1" applyBorder="1" applyAlignment="1">
      <alignment horizontal="left" vertical="center" wrapText="1"/>
      <protection/>
    </xf>
    <xf numFmtId="0" fontId="19" fillId="34" borderId="16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19" fillId="34" borderId="18" xfId="51" applyFont="1" applyFill="1" applyBorder="1" applyAlignment="1">
      <alignment horizontal="center" vertical="center" wrapText="1"/>
      <protection/>
    </xf>
    <xf numFmtId="0" fontId="19" fillId="34" borderId="19" xfId="51" applyFont="1" applyFill="1" applyBorder="1" applyAlignment="1">
      <alignment horizontal="center" vertical="center" wrapText="1"/>
      <protection/>
    </xf>
    <xf numFmtId="0" fontId="62" fillId="34" borderId="17" xfId="51" applyFont="1" applyFill="1" applyBorder="1" applyAlignment="1">
      <alignment horizontal="center" vertical="center" wrapText="1"/>
      <protection/>
    </xf>
    <xf numFmtId="0" fontId="62" fillId="34" borderId="18" xfId="51" applyFont="1" applyFill="1" applyBorder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left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2" fillId="34" borderId="24" xfId="51" applyFont="1" applyFill="1" applyBorder="1" applyAlignment="1">
      <alignment horizontal="center" vertical="center" wrapText="1"/>
      <protection/>
    </xf>
    <xf numFmtId="0" fontId="62" fillId="34" borderId="0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63" fillId="34" borderId="39" xfId="51" applyFont="1" applyFill="1" applyBorder="1" applyAlignment="1">
      <alignment horizontal="center" vertical="center" wrapText="1"/>
      <protection/>
    </xf>
    <xf numFmtId="0" fontId="25" fillId="34" borderId="39" xfId="51" applyFont="1" applyFill="1" applyBorder="1" applyAlignment="1">
      <alignment horizontal="center" vertical="center" wrapText="1"/>
      <protection/>
    </xf>
    <xf numFmtId="0" fontId="26" fillId="34" borderId="40" xfId="51" applyFont="1" applyFill="1" applyBorder="1" applyAlignment="1">
      <alignment horizontal="center" vertical="center" wrapText="1"/>
      <protection/>
    </xf>
    <xf numFmtId="0" fontId="26" fillId="34" borderId="41" xfId="51" applyFont="1" applyFill="1" applyBorder="1" applyAlignment="1">
      <alignment horizontal="center" vertical="center" wrapText="1"/>
      <protection/>
    </xf>
    <xf numFmtId="0" fontId="26" fillId="34" borderId="42" xfId="51" applyFont="1" applyFill="1" applyBorder="1" applyAlignment="1">
      <alignment horizontal="center" vertical="center" wrapText="1"/>
      <protection/>
    </xf>
    <xf numFmtId="0" fontId="26" fillId="34" borderId="43" xfId="51" applyFont="1" applyFill="1" applyBorder="1" applyAlignment="1">
      <alignment horizontal="center" vertical="center" wrapText="1"/>
      <protection/>
    </xf>
    <xf numFmtId="0" fontId="26" fillId="34" borderId="44" xfId="51" applyFont="1" applyFill="1" applyBorder="1" applyAlignment="1">
      <alignment horizontal="center" vertical="center" wrapText="1"/>
      <protection/>
    </xf>
    <xf numFmtId="0" fontId="26" fillId="34" borderId="4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28" fillId="0" borderId="46" xfId="0" applyNumberFormat="1" applyFont="1" applyFill="1" applyBorder="1" applyAlignment="1" applyProtection="1">
      <alignment horizontal="center" vertical="center"/>
      <protection locked="0"/>
    </xf>
    <xf numFmtId="3" fontId="64" fillId="0" borderId="46" xfId="0" applyNumberFormat="1" applyFont="1" applyFill="1" applyBorder="1" applyAlignment="1" applyProtection="1">
      <alignment horizontal="center" vertical="center"/>
      <protection locked="0"/>
    </xf>
    <xf numFmtId="3" fontId="65" fillId="0" borderId="46" xfId="0" applyNumberFormat="1" applyFont="1" applyFill="1" applyBorder="1" applyAlignment="1" applyProtection="1">
      <alignment horizontal="center" vertical="center"/>
      <protection locked="0"/>
    </xf>
    <xf numFmtId="3" fontId="66" fillId="33" borderId="46" xfId="51" applyNumberFormat="1" applyFont="1" applyFill="1" applyBorder="1" applyAlignment="1">
      <alignment horizontal="center" vertical="center" wrapText="1"/>
      <protection/>
    </xf>
    <xf numFmtId="2" fontId="66" fillId="33" borderId="46" xfId="51" applyNumberFormat="1" applyFont="1" applyFill="1" applyBorder="1" applyAlignment="1">
      <alignment horizontal="center" vertical="center" wrapText="1"/>
      <protection/>
    </xf>
    <xf numFmtId="3" fontId="67" fillId="0" borderId="46" xfId="0" applyNumberFormat="1" applyFont="1" applyFill="1" applyBorder="1" applyAlignment="1" applyProtection="1">
      <alignment horizontal="center" vertical="center"/>
      <protection locked="0"/>
    </xf>
    <xf numFmtId="3" fontId="67" fillId="0" borderId="47" xfId="0" applyNumberFormat="1" applyFont="1" applyFill="1" applyBorder="1" applyAlignment="1" applyProtection="1">
      <alignment horizontal="center" vertical="center"/>
      <protection locked="0"/>
    </xf>
    <xf numFmtId="0" fontId="33" fillId="34" borderId="22" xfId="51" applyFont="1" applyFill="1" applyBorder="1" applyAlignment="1">
      <alignment horizontal="center" vertical="center" wrapText="1"/>
      <protection/>
    </xf>
    <xf numFmtId="0" fontId="33" fillId="34" borderId="27" xfId="51" applyFont="1" applyFill="1" applyBorder="1" applyAlignment="1">
      <alignment horizontal="center" vertical="center" wrapText="1"/>
      <protection/>
    </xf>
    <xf numFmtId="0" fontId="27" fillId="0" borderId="22" xfId="51" applyFont="1" applyFill="1" applyBorder="1" applyAlignment="1">
      <alignment horizontal="center" vertical="center" wrapText="1"/>
      <protection/>
    </xf>
    <xf numFmtId="0" fontId="27" fillId="0" borderId="0" xfId="51" applyFont="1" applyFill="1" applyBorder="1" applyAlignment="1">
      <alignment horizontal="center" vertical="center" wrapText="1"/>
      <protection/>
    </xf>
    <xf numFmtId="0" fontId="27" fillId="0" borderId="23" xfId="51" applyFont="1" applyFill="1" applyBorder="1" applyAlignment="1">
      <alignment horizontal="center" vertical="center" wrapText="1"/>
      <protection/>
    </xf>
    <xf numFmtId="0" fontId="27" fillId="0" borderId="25" xfId="51" applyFont="1" applyFill="1" applyBorder="1" applyAlignment="1">
      <alignment horizontal="center" vertical="center" wrapText="1"/>
      <protection/>
    </xf>
    <xf numFmtId="0" fontId="27" fillId="0" borderId="48" xfId="51" applyFont="1" applyFill="1" applyBorder="1" applyAlignment="1">
      <alignment horizontal="center" vertical="center" wrapText="1"/>
      <protection/>
    </xf>
    <xf numFmtId="0" fontId="27" fillId="0" borderId="27" xfId="51" applyFont="1" applyFill="1" applyBorder="1" applyAlignment="1">
      <alignment horizontal="center" vertical="center" wrapText="1"/>
      <protection/>
    </xf>
    <xf numFmtId="0" fontId="19" fillId="33" borderId="49" xfId="51" applyFont="1" applyFill="1" applyBorder="1" applyAlignment="1">
      <alignment horizontal="center" vertical="center" wrapText="1"/>
      <protection/>
    </xf>
    <xf numFmtId="0" fontId="27" fillId="33" borderId="50" xfId="51" applyFont="1" applyFill="1" applyBorder="1" applyAlignment="1">
      <alignment horizontal="left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3" fontId="28" fillId="0" borderId="52" xfId="0" applyNumberFormat="1" applyFont="1" applyFill="1" applyBorder="1" applyAlignment="1" applyProtection="1">
      <alignment horizontal="center" vertical="center"/>
      <protection locked="0"/>
    </xf>
    <xf numFmtId="3" fontId="64" fillId="0" borderId="52" xfId="0" applyNumberFormat="1" applyFont="1" applyFill="1" applyBorder="1" applyAlignment="1" applyProtection="1">
      <alignment horizontal="center" vertical="center"/>
      <protection locked="0"/>
    </xf>
    <xf numFmtId="3" fontId="65" fillId="0" borderId="52" xfId="0" applyNumberFormat="1" applyFont="1" applyFill="1" applyBorder="1" applyAlignment="1" applyProtection="1">
      <alignment horizontal="center" vertical="center"/>
      <protection locked="0"/>
    </xf>
    <xf numFmtId="0" fontId="66" fillId="33" borderId="52" xfId="51" applyFont="1" applyFill="1" applyBorder="1" applyAlignment="1">
      <alignment horizontal="center" vertical="center" wrapText="1"/>
      <protection/>
    </xf>
    <xf numFmtId="2" fontId="66" fillId="33" borderId="52" xfId="51" applyNumberFormat="1" applyFont="1" applyFill="1" applyBorder="1" applyAlignment="1">
      <alignment horizontal="center" vertical="center" wrapText="1"/>
      <protection/>
    </xf>
    <xf numFmtId="0" fontId="67" fillId="0" borderId="52" xfId="0" applyFont="1" applyFill="1" applyBorder="1" applyAlignment="1" applyProtection="1">
      <alignment horizontal="center" vertical="center"/>
      <protection locked="0"/>
    </xf>
    <xf numFmtId="0" fontId="67" fillId="0" borderId="53" xfId="0" applyFont="1" applyFill="1" applyBorder="1" applyAlignment="1" applyProtection="1">
      <alignment horizontal="center" vertical="center"/>
      <protection locked="0"/>
    </xf>
    <xf numFmtId="0" fontId="33" fillId="34" borderId="49" xfId="51" applyFont="1" applyFill="1" applyBorder="1" applyAlignment="1">
      <alignment horizontal="center" vertical="center" wrapText="1"/>
      <protection/>
    </xf>
    <xf numFmtId="0" fontId="33" fillId="34" borderId="54" xfId="51" applyFont="1" applyFill="1" applyBorder="1" applyAlignment="1">
      <alignment horizontal="center" vertical="center" wrapText="1"/>
      <protection/>
    </xf>
    <xf numFmtId="0" fontId="27" fillId="0" borderId="49" xfId="51" applyFont="1" applyFill="1" applyBorder="1" applyAlignment="1">
      <alignment horizontal="center" vertical="center" wrapText="1"/>
      <protection/>
    </xf>
    <xf numFmtId="0" fontId="27" fillId="0" borderId="51" xfId="51" applyFont="1" applyFill="1" applyBorder="1" applyAlignment="1">
      <alignment horizontal="center" vertical="center" wrapText="1"/>
      <protection/>
    </xf>
    <xf numFmtId="0" fontId="27" fillId="0" borderId="50" xfId="51" applyFont="1" applyFill="1" applyBorder="1" applyAlignment="1">
      <alignment horizontal="center" vertical="center" wrapText="1"/>
      <protection/>
    </xf>
    <xf numFmtId="0" fontId="27" fillId="0" borderId="55" xfId="51" applyFont="1" applyFill="1" applyBorder="1" applyAlignment="1">
      <alignment horizontal="center" vertical="center" wrapText="1"/>
      <protection/>
    </xf>
    <xf numFmtId="0" fontId="27" fillId="0" borderId="56" xfId="51" applyFont="1" applyFill="1" applyBorder="1" applyAlignment="1">
      <alignment horizontal="center" vertical="center" wrapText="1"/>
      <protection/>
    </xf>
    <xf numFmtId="0" fontId="27" fillId="0" borderId="54" xfId="51" applyFont="1" applyFill="1" applyBorder="1" applyAlignment="1">
      <alignment horizontal="center" vertical="center" wrapText="1"/>
      <protection/>
    </xf>
    <xf numFmtId="3" fontId="67" fillId="0" borderId="52" xfId="0" applyNumberFormat="1" applyFont="1" applyFill="1" applyBorder="1" applyAlignment="1" applyProtection="1">
      <alignment horizontal="center" vertical="center"/>
      <protection locked="0"/>
    </xf>
    <xf numFmtId="3" fontId="67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33" borderId="46" xfId="51" applyFont="1" applyFill="1" applyBorder="1" applyAlignment="1">
      <alignment horizontal="center" vertical="center" wrapText="1"/>
      <protection/>
    </xf>
    <xf numFmtId="2" fontId="66" fillId="33" borderId="57" xfId="51" applyNumberFormat="1" applyFont="1" applyFill="1" applyBorder="1" applyAlignment="1">
      <alignment horizontal="center" vertical="center" wrapText="1"/>
      <protection/>
    </xf>
    <xf numFmtId="0" fontId="67" fillId="0" borderId="46" xfId="0" applyFont="1" applyFill="1" applyBorder="1" applyAlignment="1" applyProtection="1">
      <alignment horizontal="center" vertical="center"/>
      <protection locked="0"/>
    </xf>
    <xf numFmtId="0" fontId="67" fillId="0" borderId="47" xfId="0" applyFont="1" applyFill="1" applyBorder="1" applyAlignment="1" applyProtection="1">
      <alignment horizontal="center" vertical="center"/>
      <protection locked="0"/>
    </xf>
    <xf numFmtId="0" fontId="27" fillId="0" borderId="58" xfId="51" applyFont="1" applyFill="1" applyBorder="1" applyAlignment="1">
      <alignment horizontal="center" vertical="center" wrapText="1"/>
      <protection/>
    </xf>
    <xf numFmtId="0" fontId="34" fillId="34" borderId="59" xfId="51" applyFont="1" applyFill="1" applyBorder="1" applyAlignment="1">
      <alignment horizontal="center" vertical="center" wrapText="1"/>
      <protection/>
    </xf>
    <xf numFmtId="0" fontId="34" fillId="34" borderId="60" xfId="51" applyFont="1" applyFill="1" applyBorder="1" applyAlignment="1">
      <alignment horizontal="center" vertical="center" wrapText="1"/>
      <protection/>
    </xf>
    <xf numFmtId="3" fontId="34" fillId="34" borderId="60" xfId="51" applyNumberFormat="1" applyFont="1" applyFill="1" applyBorder="1" applyAlignment="1">
      <alignment horizontal="center" vertical="center" wrapText="1"/>
      <protection/>
    </xf>
    <xf numFmtId="3" fontId="68" fillId="34" borderId="60" xfId="51" applyNumberFormat="1" applyFont="1" applyFill="1" applyBorder="1" applyAlignment="1">
      <alignment horizontal="center" vertical="center" wrapText="1"/>
      <protection/>
    </xf>
    <xf numFmtId="2" fontId="34" fillId="34" borderId="60" xfId="51" applyNumberFormat="1" applyFont="1" applyFill="1" applyBorder="1" applyAlignment="1">
      <alignment horizontal="center" vertical="center" wrapText="1"/>
      <protection/>
    </xf>
    <xf numFmtId="3" fontId="36" fillId="34" borderId="60" xfId="51" applyNumberFormat="1" applyFont="1" applyFill="1" applyBorder="1" applyAlignment="1">
      <alignment horizontal="center" vertical="center" wrapText="1"/>
      <protection/>
    </xf>
    <xf numFmtId="3" fontId="36" fillId="34" borderId="12" xfId="51" applyNumberFormat="1" applyFont="1" applyFill="1" applyBorder="1" applyAlignment="1">
      <alignment horizontal="center" vertical="center" wrapText="1"/>
      <protection/>
    </xf>
    <xf numFmtId="3" fontId="34" fillId="34" borderId="59" xfId="51" applyNumberFormat="1" applyFont="1" applyFill="1" applyBorder="1" applyAlignment="1">
      <alignment horizontal="center" vertical="center" wrapText="1"/>
      <protection/>
    </xf>
    <xf numFmtId="3" fontId="34" fillId="34" borderId="61" xfId="51" applyNumberFormat="1" applyFont="1" applyFill="1" applyBorder="1" applyAlignment="1">
      <alignment horizontal="center" vertical="center" wrapText="1"/>
      <protection/>
    </xf>
    <xf numFmtId="3" fontId="34" fillId="34" borderId="12" xfId="51" applyNumberFormat="1" applyFont="1" applyFill="1" applyBorder="1" applyAlignment="1">
      <alignment horizontal="center" vertical="center" wrapText="1"/>
      <protection/>
    </xf>
    <xf numFmtId="0" fontId="27" fillId="33" borderId="33" xfId="51" applyFont="1" applyFill="1" applyBorder="1" applyAlignment="1">
      <alignment horizontal="center" vertical="center" wrapText="1"/>
      <protection/>
    </xf>
    <xf numFmtId="0" fontId="27" fillId="33" borderId="32" xfId="51" applyFont="1" applyFill="1" applyBorder="1" applyAlignment="1">
      <alignment horizontal="center" vertical="center" wrapText="1"/>
      <protection/>
    </xf>
    <xf numFmtId="0" fontId="37" fillId="33" borderId="62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wrapText="1"/>
      <protection/>
    </xf>
    <xf numFmtId="0" fontId="27" fillId="34" borderId="15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33" fillId="34" borderId="20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63" xfId="51" applyFont="1" applyFill="1" applyBorder="1" applyAlignment="1">
      <alignment horizontal="center" vertical="center" wrapText="1"/>
      <protection/>
    </xf>
    <xf numFmtId="0" fontId="33" fillId="34" borderId="64" xfId="51" applyFont="1" applyFill="1" applyBorder="1" applyAlignment="1">
      <alignment horizontal="center" vertical="center" wrapText="1"/>
      <protection/>
    </xf>
    <xf numFmtId="0" fontId="33" fillId="34" borderId="65" xfId="51" applyFont="1" applyFill="1" applyBorder="1" applyAlignment="1">
      <alignment horizontal="center" vertical="center" wrapText="1"/>
      <protection/>
    </xf>
    <xf numFmtId="0" fontId="33" fillId="34" borderId="18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7" fillId="34" borderId="23" xfId="51" applyFont="1" applyFill="1" applyBorder="1" applyAlignment="1">
      <alignment horizontal="center" vertical="center" wrapText="1"/>
      <protection/>
    </xf>
    <xf numFmtId="0" fontId="27" fillId="34" borderId="0" xfId="51" applyFont="1" applyFill="1" applyBorder="1" applyAlignment="1">
      <alignment horizontal="center" vertical="center" wrapText="1"/>
      <protection/>
    </xf>
    <xf numFmtId="0" fontId="33" fillId="34" borderId="28" xfId="51" applyFont="1" applyFill="1" applyBorder="1" applyAlignment="1">
      <alignment horizontal="center" vertical="center" wrapText="1"/>
      <protection/>
    </xf>
    <xf numFmtId="0" fontId="33" fillId="34" borderId="30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33" fillId="34" borderId="29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69" xfId="51" applyFont="1" applyFill="1" applyBorder="1" applyAlignment="1">
      <alignment horizontal="center" vertical="center" wrapText="1"/>
      <protection/>
    </xf>
    <xf numFmtId="0" fontId="38" fillId="34" borderId="42" xfId="51" applyFont="1" applyFill="1" applyBorder="1" applyAlignment="1">
      <alignment horizontal="center" vertical="center" wrapText="1"/>
      <protection/>
    </xf>
    <xf numFmtId="0" fontId="38" fillId="34" borderId="43" xfId="51" applyFont="1" applyFill="1" applyBorder="1" applyAlignment="1">
      <alignment horizontal="center" vertical="center" wrapText="1"/>
      <protection/>
    </xf>
    <xf numFmtId="0" fontId="38" fillId="34" borderId="44" xfId="51" applyFont="1" applyFill="1" applyBorder="1" applyAlignment="1">
      <alignment horizontal="center" vertical="center" wrapText="1"/>
      <protection/>
    </xf>
    <xf numFmtId="0" fontId="27" fillId="33" borderId="22" xfId="51" applyFont="1" applyFill="1" applyBorder="1" applyAlignment="1">
      <alignment horizontal="center" vertical="center" wrapText="1"/>
      <protection/>
    </xf>
    <xf numFmtId="0" fontId="27" fillId="33" borderId="23" xfId="51" applyFont="1" applyFill="1" applyBorder="1" applyAlignment="1">
      <alignment horizontal="center" vertical="center" wrapText="1"/>
      <protection/>
    </xf>
    <xf numFmtId="0" fontId="27" fillId="33" borderId="0" xfId="51" applyFont="1" applyFill="1" applyBorder="1" applyAlignment="1">
      <alignment horizontal="center" vertical="center" wrapText="1"/>
      <protection/>
    </xf>
    <xf numFmtId="0" fontId="33" fillId="34" borderId="22" xfId="51" applyNumberFormat="1" applyFont="1" applyFill="1" applyBorder="1" applyAlignment="1">
      <alignment horizontal="center" vertical="center" wrapText="1"/>
      <protection/>
    </xf>
    <xf numFmtId="0" fontId="33" fillId="34" borderId="70" xfId="51" applyNumberFormat="1" applyFont="1" applyFill="1" applyBorder="1" applyAlignment="1">
      <alignment horizontal="center" vertical="center" wrapText="1"/>
      <protection/>
    </xf>
    <xf numFmtId="0" fontId="27" fillId="33" borderId="22" xfId="51" applyNumberFormat="1" applyFont="1" applyFill="1" applyBorder="1" applyAlignment="1">
      <alignment horizontal="center" vertical="center" wrapText="1"/>
      <protection/>
    </xf>
    <xf numFmtId="0" fontId="27" fillId="33" borderId="25" xfId="51" applyNumberFormat="1" applyFont="1" applyFill="1" applyBorder="1" applyAlignment="1">
      <alignment horizontal="center" vertical="center" wrapText="1"/>
      <protection/>
    </xf>
    <xf numFmtId="0" fontId="27" fillId="33" borderId="0" xfId="51" applyNumberFormat="1" applyFont="1" applyFill="1" applyBorder="1" applyAlignment="1">
      <alignment horizontal="center" vertical="center" wrapText="1"/>
      <protection/>
    </xf>
    <xf numFmtId="0" fontId="27" fillId="33" borderId="23" xfId="51" applyNumberFormat="1" applyFont="1" applyFill="1" applyBorder="1" applyAlignment="1">
      <alignment horizontal="center" vertical="center" wrapText="1"/>
      <protection/>
    </xf>
    <xf numFmtId="0" fontId="27" fillId="33" borderId="27" xfId="51" applyNumberFormat="1" applyFont="1" applyFill="1" applyBorder="1" applyAlignment="1">
      <alignment horizontal="center" vertical="center" wrapText="1"/>
      <protection/>
    </xf>
    <xf numFmtId="1" fontId="27" fillId="33" borderId="27" xfId="51" applyNumberFormat="1" applyFont="1" applyFill="1" applyBorder="1" applyAlignment="1">
      <alignment horizontal="center" vertical="center" wrapText="1"/>
      <protection/>
    </xf>
    <xf numFmtId="0" fontId="33" fillId="34" borderId="25" xfId="51" applyNumberFormat="1" applyFont="1" applyFill="1" applyBorder="1" applyAlignment="1">
      <alignment horizontal="center" vertical="center" wrapText="1"/>
      <protection/>
    </xf>
    <xf numFmtId="0" fontId="27" fillId="33" borderId="71" xfId="51" applyFont="1" applyFill="1" applyBorder="1" applyAlignment="1">
      <alignment horizontal="center" vertical="center" wrapText="1"/>
      <protection/>
    </xf>
    <xf numFmtId="0" fontId="27" fillId="33" borderId="72" xfId="51" applyFont="1" applyFill="1" applyBorder="1" applyAlignment="1">
      <alignment horizontal="center" vertical="center" wrapText="1"/>
      <protection/>
    </xf>
    <xf numFmtId="0" fontId="27" fillId="33" borderId="73" xfId="51" applyFont="1" applyFill="1" applyBorder="1" applyAlignment="1">
      <alignment horizontal="center" vertical="center" wrapText="1"/>
      <protection/>
    </xf>
    <xf numFmtId="0" fontId="33" fillId="34" borderId="71" xfId="51" applyNumberFormat="1" applyFont="1" applyFill="1" applyBorder="1" applyAlignment="1">
      <alignment horizontal="center" vertical="center" wrapText="1"/>
      <protection/>
    </xf>
    <xf numFmtId="0" fontId="33" fillId="34" borderId="74" xfId="51" applyNumberFormat="1" applyFont="1" applyFill="1" applyBorder="1" applyAlignment="1">
      <alignment horizontal="center" vertical="center" wrapText="1"/>
      <protection/>
    </xf>
    <xf numFmtId="0" fontId="27" fillId="33" borderId="71" xfId="51" applyNumberFormat="1" applyFont="1" applyFill="1" applyBorder="1" applyAlignment="1">
      <alignment horizontal="center" vertical="center" wrapText="1"/>
      <protection/>
    </xf>
    <xf numFmtId="0" fontId="27" fillId="33" borderId="72" xfId="51" applyNumberFormat="1" applyFont="1" applyFill="1" applyBorder="1" applyAlignment="1">
      <alignment horizontal="center" vertical="center" wrapText="1"/>
      <protection/>
    </xf>
    <xf numFmtId="0" fontId="27" fillId="33" borderId="74" xfId="51" applyNumberFormat="1" applyFont="1" applyFill="1" applyBorder="1" applyAlignment="1">
      <alignment horizontal="center" vertical="center" wrapText="1"/>
      <protection/>
    </xf>
    <xf numFmtId="1" fontId="27" fillId="33" borderId="74" xfId="51" applyNumberFormat="1" applyFont="1" applyFill="1" applyBorder="1" applyAlignment="1">
      <alignment horizontal="center" vertical="center" wrapText="1"/>
      <protection/>
    </xf>
    <xf numFmtId="0" fontId="33" fillId="34" borderId="75" xfId="51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33" fillId="34" borderId="59" xfId="51" applyFont="1" applyFill="1" applyBorder="1" applyAlignment="1">
      <alignment horizontal="center" vertical="center" wrapText="1"/>
      <protection/>
    </xf>
    <xf numFmtId="0" fontId="33" fillId="34" borderId="61" xfId="51" applyFont="1" applyFill="1" applyBorder="1" applyAlignment="1">
      <alignment horizontal="center" vertical="center" wrapText="1"/>
      <protection/>
    </xf>
    <xf numFmtId="0" fontId="33" fillId="34" borderId="60" xfId="51" applyFont="1" applyFill="1" applyBorder="1" applyAlignment="1">
      <alignment horizontal="center" vertical="center" wrapText="1"/>
      <protection/>
    </xf>
    <xf numFmtId="1" fontId="33" fillId="34" borderId="61" xfId="51" applyNumberFormat="1" applyFont="1" applyFill="1" applyBorder="1" applyAlignment="1">
      <alignment horizontal="center" vertical="center" wrapText="1"/>
      <protection/>
    </xf>
    <xf numFmtId="0" fontId="33" fillId="34" borderId="77" xfId="51" applyFont="1" applyFill="1" applyBorder="1" applyAlignment="1">
      <alignment horizontal="center" vertical="center" wrapText="1"/>
      <protection/>
    </xf>
    <xf numFmtId="0" fontId="27" fillId="34" borderId="17" xfId="51" applyFont="1" applyFill="1" applyBorder="1" applyAlignment="1">
      <alignment horizontal="center" vertical="center" wrapText="1"/>
      <protection/>
    </xf>
    <xf numFmtId="0" fontId="33" fillId="34" borderId="78" xfId="51" applyFont="1" applyFill="1" applyBorder="1" applyAlignment="1">
      <alignment horizontal="center" vertical="center" wrapText="1"/>
      <protection/>
    </xf>
    <xf numFmtId="0" fontId="33" fillId="34" borderId="79" xfId="51" applyFont="1" applyFill="1" applyBorder="1" applyAlignment="1">
      <alignment horizontal="center" vertical="center" wrapText="1"/>
      <protection/>
    </xf>
    <xf numFmtId="0" fontId="33" fillId="34" borderId="80" xfId="51" applyFont="1" applyFill="1" applyBorder="1" applyAlignment="1">
      <alignment horizontal="center" vertical="center" wrapText="1"/>
      <protection/>
    </xf>
    <xf numFmtId="0" fontId="33" fillId="34" borderId="81" xfId="51" applyFont="1" applyFill="1" applyBorder="1" applyAlignment="1">
      <alignment horizontal="center" vertical="center" wrapText="1"/>
      <protection/>
    </xf>
    <xf numFmtId="0" fontId="33" fillId="34" borderId="82" xfId="51" applyFont="1" applyFill="1" applyBorder="1" applyAlignment="1">
      <alignment horizontal="center" vertical="center" wrapText="1"/>
      <protection/>
    </xf>
    <xf numFmtId="0" fontId="27" fillId="34" borderId="24" xfId="51" applyFont="1" applyFill="1" applyBorder="1" applyAlignment="1">
      <alignment horizontal="center" vertical="center" wrapText="1"/>
      <protection/>
    </xf>
    <xf numFmtId="0" fontId="19" fillId="34" borderId="83" xfId="0" applyFont="1" applyFill="1" applyBorder="1" applyAlignment="1">
      <alignment horizontal="center" vertical="center" wrapText="1"/>
    </xf>
    <xf numFmtId="0" fontId="19" fillId="34" borderId="84" xfId="0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85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33" fillId="34" borderId="86" xfId="51" applyFont="1" applyFill="1" applyBorder="1" applyAlignment="1">
      <alignment horizontal="center" vertical="center" wrapText="1"/>
      <protection/>
    </xf>
    <xf numFmtId="0" fontId="33" fillId="34" borderId="87" xfId="51" applyFont="1" applyFill="1" applyBorder="1" applyAlignment="1">
      <alignment horizontal="center" vertical="center" wrapText="1"/>
      <protection/>
    </xf>
    <xf numFmtId="0" fontId="27" fillId="34" borderId="88" xfId="51" applyFont="1" applyFill="1" applyBorder="1" applyAlignment="1">
      <alignment horizontal="center" vertical="center" wrapText="1"/>
      <protection/>
    </xf>
    <xf numFmtId="0" fontId="26" fillId="34" borderId="36" xfId="51" applyFont="1" applyFill="1" applyBorder="1" applyAlignment="1">
      <alignment horizontal="center" vertical="center" wrapText="1"/>
      <protection/>
    </xf>
    <xf numFmtId="0" fontId="26" fillId="34" borderId="89" xfId="51" applyFont="1" applyFill="1" applyBorder="1" applyAlignment="1">
      <alignment horizontal="center" vertical="center" wrapText="1"/>
      <protection/>
    </xf>
    <xf numFmtId="0" fontId="33" fillId="34" borderId="70" xfId="51" applyFont="1" applyFill="1" applyBorder="1" applyAlignment="1">
      <alignment horizontal="center" vertical="center" wrapText="1"/>
      <protection/>
    </xf>
    <xf numFmtId="0" fontId="27" fillId="33" borderId="25" xfId="0" applyNumberFormat="1" applyFont="1" applyFill="1" applyBorder="1" applyAlignment="1">
      <alignment horizontal="center" vertical="center" wrapText="1"/>
    </xf>
    <xf numFmtId="0" fontId="27" fillId="33" borderId="0" xfId="0" applyNumberFormat="1" applyFont="1" applyFill="1" applyBorder="1" applyAlignment="1">
      <alignment horizontal="center" vertical="center" wrapText="1"/>
    </xf>
    <xf numFmtId="0" fontId="27" fillId="33" borderId="22" xfId="0" applyNumberFormat="1" applyFont="1" applyFill="1" applyBorder="1" applyAlignment="1">
      <alignment horizontal="center" vertical="center" wrapText="1"/>
    </xf>
    <xf numFmtId="0" fontId="27" fillId="33" borderId="27" xfId="0" applyNumberFormat="1" applyFont="1" applyFill="1" applyBorder="1" applyAlignment="1">
      <alignment horizontal="center" vertical="center" wrapText="1"/>
    </xf>
    <xf numFmtId="0" fontId="27" fillId="33" borderId="90" xfId="51" applyFont="1" applyFill="1" applyBorder="1" applyAlignment="1">
      <alignment horizontal="center" vertical="center" wrapText="1"/>
      <protection/>
    </xf>
    <xf numFmtId="0" fontId="33" fillId="34" borderId="71" xfId="51" applyFont="1" applyFill="1" applyBorder="1" applyAlignment="1">
      <alignment horizontal="center" vertical="center" wrapText="1"/>
      <protection/>
    </xf>
    <xf numFmtId="0" fontId="33" fillId="34" borderId="74" xfId="51" applyFont="1" applyFill="1" applyBorder="1" applyAlignment="1">
      <alignment horizontal="center" vertical="center" wrapText="1"/>
      <protection/>
    </xf>
    <xf numFmtId="0" fontId="27" fillId="33" borderId="75" xfId="0" applyNumberFormat="1" applyFont="1" applyFill="1" applyBorder="1" applyAlignment="1">
      <alignment horizontal="center" vertical="center" wrapText="1"/>
    </xf>
    <xf numFmtId="0" fontId="27" fillId="33" borderId="90" xfId="0" applyNumberFormat="1" applyFont="1" applyFill="1" applyBorder="1" applyAlignment="1">
      <alignment horizontal="center" vertical="center" wrapText="1"/>
    </xf>
    <xf numFmtId="0" fontId="27" fillId="33" borderId="71" xfId="0" applyNumberFormat="1" applyFont="1" applyFill="1" applyBorder="1" applyAlignment="1">
      <alignment horizontal="center" vertical="center" wrapText="1"/>
    </xf>
    <xf numFmtId="0" fontId="27" fillId="33" borderId="91" xfId="0" applyNumberFormat="1" applyFont="1" applyFill="1" applyBorder="1" applyAlignment="1">
      <alignment horizontal="center" vertical="center" wrapText="1"/>
    </xf>
    <xf numFmtId="0" fontId="33" fillId="34" borderId="85" xfId="51" applyFont="1" applyFill="1" applyBorder="1" applyAlignment="1">
      <alignment horizontal="center" vertical="center" wrapText="1"/>
      <protection/>
    </xf>
    <xf numFmtId="0" fontId="33" fillId="34" borderId="92" xfId="51" applyFont="1" applyFill="1" applyBorder="1" applyAlignment="1">
      <alignment horizontal="center" vertical="center" wrapText="1"/>
      <protection/>
    </xf>
    <xf numFmtId="0" fontId="39" fillId="34" borderId="93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39" fillId="34" borderId="95" xfId="51" applyFont="1" applyFill="1" applyBorder="1" applyAlignment="1">
      <alignment horizontal="center" vertical="center"/>
      <protection/>
    </xf>
    <xf numFmtId="0" fontId="39" fillId="34" borderId="96" xfId="51" applyFont="1" applyFill="1" applyBorder="1" applyAlignment="1">
      <alignment horizontal="center" vertical="center"/>
      <protection/>
    </xf>
    <xf numFmtId="0" fontId="39" fillId="34" borderId="39" xfId="51" applyFont="1" applyFill="1" applyBorder="1" applyAlignment="1">
      <alignment horizontal="center" vertical="center"/>
      <protection/>
    </xf>
    <xf numFmtId="0" fontId="39" fillId="34" borderId="94" xfId="51" applyFont="1" applyFill="1" applyBorder="1" applyAlignment="1">
      <alignment horizontal="center" vertical="center"/>
      <protection/>
    </xf>
    <xf numFmtId="0" fontId="40" fillId="0" borderId="69" xfId="0" applyFont="1" applyBorder="1" applyAlignment="1">
      <alignment horizontal="center" vertical="center" wrapText="1"/>
    </xf>
    <xf numFmtId="0" fontId="0" fillId="34" borderId="9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98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6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00" xfId="0" applyFill="1" applyBorder="1" applyAlignment="1">
      <alignment/>
    </xf>
    <xf numFmtId="0" fontId="0" fillId="34" borderId="100" xfId="0" applyFill="1" applyBorder="1" applyAlignment="1">
      <alignment horizontal="center" vertical="center" wrapText="1"/>
    </xf>
    <xf numFmtId="0" fontId="0" fillId="34" borderId="99" xfId="0" applyFill="1" applyBorder="1" applyAlignment="1">
      <alignment horizontal="center" vertical="center" wrapText="1"/>
    </xf>
    <xf numFmtId="0" fontId="0" fillId="34" borderId="101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 wrapText="1"/>
    </xf>
    <xf numFmtId="0" fontId="0" fillId="34" borderId="103" xfId="0" applyFill="1" applyBorder="1" applyAlignment="1">
      <alignment horizontal="center" vertical="center" wrapText="1"/>
    </xf>
    <xf numFmtId="0" fontId="0" fillId="34" borderId="105" xfId="0" applyFill="1" applyBorder="1" applyAlignment="1">
      <alignment horizontal="center" vertical="center" wrapText="1"/>
    </xf>
    <xf numFmtId="0" fontId="0" fillId="34" borderId="106" xfId="0" applyFill="1" applyBorder="1" applyAlignment="1">
      <alignment horizontal="center" vertical="center" wrapText="1"/>
    </xf>
    <xf numFmtId="0" fontId="0" fillId="34" borderId="104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104" xfId="0" applyFill="1" applyBorder="1" applyAlignment="1">
      <alignment/>
    </xf>
    <xf numFmtId="0" fontId="0" fillId="34" borderId="103" xfId="0" applyFill="1" applyBorder="1" applyAlignment="1">
      <alignment/>
    </xf>
    <xf numFmtId="0" fontId="0" fillId="34" borderId="107" xfId="0" applyFill="1" applyBorder="1" applyAlignment="1">
      <alignment horizontal="center" vertical="center" wrapText="1"/>
    </xf>
    <xf numFmtId="0" fontId="0" fillId="34" borderId="108" xfId="0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41" fillId="34" borderId="109" xfId="0" applyFont="1" applyFill="1" applyBorder="1" applyAlignment="1">
      <alignment horizontal="center" vertical="center"/>
    </xf>
    <xf numFmtId="0" fontId="41" fillId="34" borderId="110" xfId="0" applyFont="1" applyFill="1" applyBorder="1" applyAlignment="1">
      <alignment horizontal="center" vertical="center"/>
    </xf>
    <xf numFmtId="0" fontId="19" fillId="33" borderId="111" xfId="0" applyNumberFormat="1" applyFont="1" applyFill="1" applyBorder="1" applyAlignment="1">
      <alignment horizontal="center" vertical="center" wrapText="1"/>
    </xf>
    <xf numFmtId="0" fontId="19" fillId="33" borderId="112" xfId="0" applyNumberFormat="1" applyFont="1" applyFill="1" applyBorder="1" applyAlignment="1">
      <alignment horizontal="center" vertical="center" wrapText="1"/>
    </xf>
    <xf numFmtId="0" fontId="19" fillId="33" borderId="113" xfId="0" applyNumberFormat="1" applyFont="1" applyFill="1" applyBorder="1" applyAlignment="1">
      <alignment horizontal="center" vertical="center" wrapText="1"/>
    </xf>
    <xf numFmtId="0" fontId="19" fillId="33" borderId="111" xfId="0" applyFont="1" applyFill="1" applyBorder="1" applyAlignment="1">
      <alignment horizontal="center" vertical="center" wrapText="1"/>
    </xf>
    <xf numFmtId="0" fontId="41" fillId="0" borderId="114" xfId="0" applyNumberFormat="1" applyFont="1" applyBorder="1" applyAlignment="1">
      <alignment horizontal="center" vertical="center"/>
    </xf>
    <xf numFmtId="0" fontId="41" fillId="0" borderId="115" xfId="0" applyNumberFormat="1" applyFont="1" applyBorder="1" applyAlignment="1">
      <alignment horizontal="center" vertical="center"/>
    </xf>
    <xf numFmtId="0" fontId="41" fillId="0" borderId="116" xfId="0" applyNumberFormat="1" applyFont="1" applyBorder="1" applyAlignment="1">
      <alignment horizontal="center" vertical="center"/>
    </xf>
    <xf numFmtId="0" fontId="41" fillId="0" borderId="117" xfId="0" applyNumberFormat="1" applyFont="1" applyBorder="1" applyAlignment="1">
      <alignment horizontal="center" vertical="center"/>
    </xf>
    <xf numFmtId="0" fontId="28" fillId="35" borderId="118" xfId="0" applyFont="1" applyFill="1" applyBorder="1" applyAlignment="1">
      <alignment horizontal="center" vertical="center"/>
    </xf>
    <xf numFmtId="0" fontId="41" fillId="34" borderId="119" xfId="0" applyFont="1" applyFill="1" applyBorder="1" applyAlignment="1">
      <alignment horizontal="center" vertical="center"/>
    </xf>
    <xf numFmtId="0" fontId="41" fillId="34" borderId="120" xfId="0" applyFont="1" applyFill="1" applyBorder="1" applyAlignment="1">
      <alignment horizontal="center" vertical="center"/>
    </xf>
    <xf numFmtId="0" fontId="41" fillId="0" borderId="121" xfId="0" applyNumberFormat="1" applyFont="1" applyBorder="1" applyAlignment="1">
      <alignment horizontal="center" vertical="center"/>
    </xf>
    <xf numFmtId="0" fontId="41" fillId="0" borderId="52" xfId="0" applyNumberFormat="1" applyFont="1" applyBorder="1" applyAlignment="1">
      <alignment horizontal="center" vertical="center"/>
    </xf>
    <xf numFmtId="0" fontId="41" fillId="0" borderId="53" xfId="0" applyNumberFormat="1" applyFont="1" applyBorder="1" applyAlignment="1">
      <alignment horizontal="center" vertical="center"/>
    </xf>
    <xf numFmtId="0" fontId="41" fillId="0" borderId="51" xfId="0" applyNumberFormat="1" applyFont="1" applyBorder="1" applyAlignment="1">
      <alignment horizontal="center" vertical="center"/>
    </xf>
    <xf numFmtId="0" fontId="41" fillId="0" borderId="54" xfId="0" applyNumberFormat="1" applyFont="1" applyBorder="1" applyAlignment="1">
      <alignment horizontal="center" vertical="center"/>
    </xf>
    <xf numFmtId="0" fontId="19" fillId="33" borderId="49" xfId="0" applyNumberFormat="1" applyFont="1" applyFill="1" applyBorder="1" applyAlignment="1">
      <alignment horizontal="center" vertical="center" wrapText="1"/>
    </xf>
    <xf numFmtId="0" fontId="19" fillId="33" borderId="55" xfId="0" applyNumberFormat="1" applyFont="1" applyFill="1" applyBorder="1" applyAlignment="1">
      <alignment horizontal="center" vertical="center" wrapText="1"/>
    </xf>
    <xf numFmtId="0" fontId="19" fillId="33" borderId="51" xfId="0" applyNumberFormat="1" applyFont="1" applyFill="1" applyBorder="1" applyAlignment="1">
      <alignment horizontal="center" vertical="center" wrapText="1"/>
    </xf>
    <xf numFmtId="0" fontId="19" fillId="33" borderId="50" xfId="0" applyNumberFormat="1" applyFont="1" applyFill="1" applyBorder="1" applyAlignment="1">
      <alignment horizontal="center" vertical="center" wrapText="1"/>
    </xf>
    <xf numFmtId="0" fontId="19" fillId="33" borderId="122" xfId="0" applyFont="1" applyFill="1" applyBorder="1" applyAlignment="1">
      <alignment horizontal="center" vertical="center" wrapText="1"/>
    </xf>
    <xf numFmtId="0" fontId="19" fillId="33" borderId="83" xfId="0" applyNumberFormat="1" applyFont="1" applyFill="1" applyBorder="1" applyAlignment="1">
      <alignment horizontal="center" vertical="center" wrapText="1"/>
    </xf>
    <xf numFmtId="0" fontId="19" fillId="33" borderId="29" xfId="0" applyNumberFormat="1" applyFont="1" applyFill="1" applyBorder="1" applyAlignment="1">
      <alignment horizontal="center" vertical="center" wrapText="1"/>
    </xf>
    <xf numFmtId="0" fontId="19" fillId="33" borderId="84" xfId="0" applyNumberFormat="1" applyFont="1" applyFill="1" applyBorder="1" applyAlignment="1">
      <alignment horizontal="center" vertical="center" wrapText="1"/>
    </xf>
    <xf numFmtId="0" fontId="19" fillId="33" borderId="83" xfId="0" applyFont="1" applyFill="1" applyBorder="1" applyAlignment="1">
      <alignment horizontal="center" vertical="center" wrapText="1"/>
    </xf>
    <xf numFmtId="0" fontId="28" fillId="36" borderId="123" xfId="0" applyFont="1" applyFill="1" applyBorder="1" applyAlignment="1">
      <alignment horizontal="center" vertical="center"/>
    </xf>
    <xf numFmtId="0" fontId="28" fillId="36" borderId="93" xfId="0" applyFont="1" applyFill="1" applyBorder="1" applyAlignment="1">
      <alignment horizontal="center" vertical="center"/>
    </xf>
    <xf numFmtId="0" fontId="28" fillId="36" borderId="95" xfId="0" applyFont="1" applyFill="1" applyBorder="1" applyAlignment="1">
      <alignment horizontal="center" vertical="center"/>
    </xf>
    <xf numFmtId="0" fontId="28" fillId="36" borderId="96" xfId="0" applyFont="1" applyFill="1" applyBorder="1" applyAlignment="1">
      <alignment horizontal="center" vertical="center"/>
    </xf>
    <xf numFmtId="0" fontId="28" fillId="36" borderId="39" xfId="0" applyFont="1" applyFill="1" applyBorder="1" applyAlignment="1">
      <alignment horizontal="center" vertical="center"/>
    </xf>
    <xf numFmtId="0" fontId="42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19" fillId="33" borderId="32" xfId="53" applyFont="1" applyFill="1" applyBorder="1" applyAlignment="1">
      <alignment horizontal="center" vertical="center" wrapText="1"/>
      <protection/>
    </xf>
    <xf numFmtId="0" fontId="19" fillId="33" borderId="124" xfId="53" applyFont="1" applyFill="1" applyBorder="1" applyAlignment="1">
      <alignment horizontal="center" vertical="center" wrapText="1"/>
      <protection/>
    </xf>
    <xf numFmtId="0" fontId="19" fillId="33" borderId="67" xfId="53" applyFont="1" applyFill="1" applyBorder="1" applyAlignment="1">
      <alignment horizontal="center" vertical="center" wrapText="1"/>
      <protection/>
    </xf>
    <xf numFmtId="0" fontId="43" fillId="33" borderId="32" xfId="53" applyFont="1" applyFill="1" applyBorder="1" applyAlignment="1">
      <alignment horizontal="center" vertical="center" wrapText="1"/>
      <protection/>
    </xf>
    <xf numFmtId="0" fontId="43" fillId="33" borderId="124" xfId="53" applyFont="1" applyFill="1" applyBorder="1" applyAlignment="1">
      <alignment horizontal="center" vertical="center" wrapText="1"/>
      <protection/>
    </xf>
    <xf numFmtId="0" fontId="43" fillId="33" borderId="67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left" vertical="center" wrapText="1"/>
      <protection/>
    </xf>
    <xf numFmtId="0" fontId="25" fillId="34" borderId="15" xfId="51" applyFont="1" applyFill="1" applyBorder="1" applyAlignment="1">
      <alignment horizontal="center" vertical="center" wrapText="1"/>
      <protection/>
    </xf>
    <xf numFmtId="0" fontId="25" fillId="34" borderId="16" xfId="51" applyFont="1" applyFill="1" applyBorder="1" applyAlignment="1">
      <alignment horizontal="center" vertical="center" wrapText="1"/>
      <protection/>
    </xf>
    <xf numFmtId="0" fontId="25" fillId="34" borderId="17" xfId="51" applyFont="1" applyFill="1" applyBorder="1" applyAlignment="1">
      <alignment horizontal="center" vertical="center" wrapText="1"/>
      <protection/>
    </xf>
    <xf numFmtId="0" fontId="19" fillId="34" borderId="125" xfId="51" applyFont="1" applyFill="1" applyBorder="1" applyAlignment="1">
      <alignment horizontal="center" vertical="center" wrapText="1"/>
      <protection/>
    </xf>
    <xf numFmtId="0" fontId="19" fillId="34" borderId="126" xfId="51" applyFont="1" applyFill="1" applyBorder="1" applyAlignment="1">
      <alignment horizontal="center" vertical="center" wrapText="1"/>
      <protection/>
    </xf>
    <xf numFmtId="0" fontId="25" fillId="34" borderId="22" xfId="51" applyFont="1" applyFill="1" applyBorder="1" applyAlignment="1">
      <alignment horizontal="center" vertical="center" wrapText="1"/>
      <protection/>
    </xf>
    <xf numFmtId="0" fontId="25" fillId="34" borderId="23" xfId="51" applyFont="1" applyFill="1" applyBorder="1" applyAlignment="1">
      <alignment horizontal="center" vertical="center" wrapText="1"/>
      <protection/>
    </xf>
    <xf numFmtId="0" fontId="25" fillId="34" borderId="24" xfId="51" applyFont="1" applyFill="1" applyBorder="1" applyAlignment="1">
      <alignment horizontal="center" vertical="center" wrapText="1"/>
      <protection/>
    </xf>
    <xf numFmtId="0" fontId="26" fillId="34" borderId="124" xfId="51" applyFont="1" applyFill="1" applyBorder="1" applyAlignment="1">
      <alignment horizontal="center" vertical="center" wrapText="1"/>
      <protection/>
    </xf>
    <xf numFmtId="0" fontId="26" fillId="34" borderId="67" xfId="51" applyFont="1" applyFill="1" applyBorder="1" applyAlignment="1">
      <alignment horizontal="center" vertical="center" wrapText="1"/>
      <protection/>
    </xf>
    <xf numFmtId="0" fontId="26" fillId="34" borderId="32" xfId="51" applyFont="1" applyFill="1" applyBorder="1" applyAlignment="1">
      <alignment horizontal="center" vertical="center" wrapText="1"/>
      <protection/>
    </xf>
    <xf numFmtId="0" fontId="26" fillId="34" borderId="68" xfId="51" applyFont="1" applyFill="1" applyBorder="1" applyAlignment="1">
      <alignment horizontal="center" vertical="center" wrapText="1"/>
      <protection/>
    </xf>
    <xf numFmtId="0" fontId="25" fillId="34" borderId="36" xfId="51" applyFont="1" applyFill="1" applyBorder="1" applyAlignment="1">
      <alignment horizontal="center" vertical="center" wrapText="1"/>
      <protection/>
    </xf>
    <xf numFmtId="0" fontId="25" fillId="34" borderId="37" xfId="51" applyFont="1" applyFill="1" applyBorder="1" applyAlignment="1">
      <alignment horizontal="center" vertical="center" wrapText="1"/>
      <protection/>
    </xf>
    <xf numFmtId="0" fontId="25" fillId="34" borderId="88" xfId="51" applyFont="1" applyFill="1" applyBorder="1" applyAlignment="1">
      <alignment horizontal="center" vertical="center" wrapText="1"/>
      <protection/>
    </xf>
    <xf numFmtId="0" fontId="19" fillId="35" borderId="22" xfId="53" applyFont="1" applyFill="1" applyBorder="1" applyAlignment="1">
      <alignment horizontal="center" vertical="center" wrapText="1"/>
      <protection/>
    </xf>
    <xf numFmtId="0" fontId="44" fillId="35" borderId="23" xfId="53" applyFont="1" applyFill="1" applyBorder="1" applyAlignment="1">
      <alignment horizontal="left" vertical="center" wrapText="1"/>
      <protection/>
    </xf>
    <xf numFmtId="0" fontId="19" fillId="35" borderId="24" xfId="51" applyFont="1" applyFill="1" applyBorder="1" applyAlignment="1">
      <alignment horizontal="center" vertical="center" wrapText="1"/>
      <protection/>
    </xf>
    <xf numFmtId="0" fontId="19" fillId="34" borderId="127" xfId="53" applyFont="1" applyFill="1" applyBorder="1" applyAlignment="1">
      <alignment horizontal="center" vertical="center" wrapText="1"/>
      <protection/>
    </xf>
    <xf numFmtId="0" fontId="19" fillId="34" borderId="120" xfId="53" applyFont="1" applyFill="1" applyBorder="1" applyAlignment="1">
      <alignment horizontal="center" vertical="center" wrapText="1"/>
      <protection/>
    </xf>
    <xf numFmtId="0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18" xfId="53" applyNumberFormat="1" applyFont="1" applyFill="1" applyBorder="1" applyAlignment="1">
      <alignment horizontal="center" vertical="center" wrapText="1"/>
      <protection/>
    </xf>
    <xf numFmtId="0" fontId="19" fillId="33" borderId="16" xfId="53" applyNumberFormat="1" applyFont="1" applyFill="1" applyBorder="1" applyAlignment="1">
      <alignment horizontal="center" vertical="center" wrapText="1"/>
      <protection/>
    </xf>
    <xf numFmtId="0" fontId="19" fillId="33" borderId="128" xfId="53" applyNumberFormat="1" applyFont="1" applyFill="1" applyBorder="1" applyAlignment="1">
      <alignment horizontal="center" vertical="center" wrapText="1"/>
      <protection/>
    </xf>
    <xf numFmtId="0" fontId="19" fillId="33" borderId="129" xfId="53" applyNumberFormat="1" applyFont="1" applyFill="1" applyBorder="1" applyAlignment="1">
      <alignment horizontal="center" vertical="center" wrapText="1"/>
      <protection/>
    </xf>
    <xf numFmtId="0" fontId="18" fillId="0" borderId="0" xfId="53" applyNumberFormat="1" applyAlignment="1">
      <alignment horizontal="center"/>
      <protection/>
    </xf>
    <xf numFmtId="0" fontId="19" fillId="35" borderId="49" xfId="53" applyFont="1" applyFill="1" applyBorder="1" applyAlignment="1">
      <alignment horizontal="center" vertical="center" wrapText="1"/>
      <protection/>
    </xf>
    <xf numFmtId="0" fontId="44" fillId="35" borderId="50" xfId="53" applyFont="1" applyFill="1" applyBorder="1" applyAlignment="1">
      <alignment horizontal="left" vertical="center" wrapText="1"/>
      <protection/>
    </xf>
    <xf numFmtId="0" fontId="19" fillId="35" borderId="130" xfId="51" applyFont="1" applyFill="1" applyBorder="1" applyAlignment="1">
      <alignment horizontal="center" vertical="center" wrapText="1"/>
      <protection/>
    </xf>
    <xf numFmtId="0" fontId="19" fillId="34" borderId="121" xfId="53" applyFont="1" applyFill="1" applyBorder="1" applyAlignment="1">
      <alignment horizontal="center" vertical="center" wrapText="1"/>
      <protection/>
    </xf>
    <xf numFmtId="0" fontId="19" fillId="34" borderId="131" xfId="53" applyFont="1" applyFill="1" applyBorder="1" applyAlignment="1">
      <alignment horizontal="center" vertical="center" wrapText="1"/>
      <protection/>
    </xf>
    <xf numFmtId="0" fontId="19" fillId="35" borderId="49" xfId="53" applyNumberFormat="1" applyFont="1" applyFill="1" applyBorder="1" applyAlignment="1">
      <alignment horizontal="center" vertical="center" wrapText="1"/>
      <protection/>
    </xf>
    <xf numFmtId="0" fontId="19" fillId="33" borderId="55" xfId="53" applyNumberFormat="1" applyFont="1" applyFill="1" applyBorder="1" applyAlignment="1">
      <alignment horizontal="center" vertical="center" wrapText="1"/>
      <protection/>
    </xf>
    <xf numFmtId="0" fontId="19" fillId="33" borderId="51" xfId="53" applyNumberFormat="1" applyFont="1" applyFill="1" applyBorder="1" applyAlignment="1">
      <alignment horizontal="center" vertical="center" wrapText="1"/>
      <protection/>
    </xf>
    <xf numFmtId="0" fontId="19" fillId="33" borderId="50" xfId="53" applyNumberFormat="1" applyFont="1" applyFill="1" applyBorder="1" applyAlignment="1">
      <alignment horizontal="center" vertical="center" wrapText="1"/>
      <protection/>
    </xf>
    <xf numFmtId="0" fontId="19" fillId="33" borderId="54" xfId="53" applyNumberFormat="1" applyFont="1" applyFill="1" applyBorder="1" applyAlignment="1">
      <alignment horizontal="center" vertical="center" wrapText="1"/>
      <protection/>
    </xf>
    <xf numFmtId="0" fontId="19" fillId="35" borderId="85" xfId="53" applyFont="1" applyFill="1" applyBorder="1" applyAlignment="1">
      <alignment horizontal="center" vertical="center" wrapText="1"/>
      <protection/>
    </xf>
    <xf numFmtId="0" fontId="44" fillId="35" borderId="84" xfId="53" applyFont="1" applyFill="1" applyBorder="1" applyAlignment="1">
      <alignment horizontal="left" vertical="center" wrapText="1"/>
      <protection/>
    </xf>
    <xf numFmtId="0" fontId="19" fillId="35" borderId="132" xfId="51" applyFont="1" applyFill="1" applyBorder="1" applyAlignment="1">
      <alignment horizontal="center" vertical="center" wrapText="1"/>
      <protection/>
    </xf>
    <xf numFmtId="0" fontId="19" fillId="34" borderId="133" xfId="53" applyFont="1" applyFill="1" applyBorder="1" applyAlignment="1">
      <alignment horizontal="center" vertical="center" wrapText="1"/>
      <protection/>
    </xf>
    <xf numFmtId="0" fontId="19" fillId="34" borderId="134" xfId="53" applyFont="1" applyFill="1" applyBorder="1" applyAlignment="1">
      <alignment horizontal="center" vertical="center" wrapText="1"/>
      <protection/>
    </xf>
    <xf numFmtId="0" fontId="19" fillId="35" borderId="85" xfId="53" applyNumberFormat="1" applyFont="1" applyFill="1" applyBorder="1" applyAlignment="1">
      <alignment horizontal="center" vertical="center" wrapText="1"/>
      <protection/>
    </xf>
    <xf numFmtId="0" fontId="19" fillId="33" borderId="83" xfId="53" applyNumberFormat="1" applyFont="1" applyFill="1" applyBorder="1" applyAlignment="1">
      <alignment horizontal="center" vertical="center" wrapText="1"/>
      <protection/>
    </xf>
    <xf numFmtId="0" fontId="19" fillId="33" borderId="29" xfId="53" applyNumberFormat="1" applyFont="1" applyFill="1" applyBorder="1" applyAlignment="1">
      <alignment horizontal="center" vertical="center" wrapText="1"/>
      <protection/>
    </xf>
    <xf numFmtId="0" fontId="19" fillId="33" borderId="84" xfId="53" applyNumberFormat="1" applyFont="1" applyFill="1" applyBorder="1" applyAlignment="1">
      <alignment horizontal="center" vertical="center" wrapText="1"/>
      <protection/>
    </xf>
    <xf numFmtId="0" fontId="19" fillId="34" borderId="135" xfId="53" applyFont="1" applyFill="1" applyBorder="1" applyAlignment="1">
      <alignment horizontal="right" vertical="center" wrapText="1"/>
      <protection/>
    </xf>
    <xf numFmtId="0" fontId="19" fillId="34" borderId="41" xfId="53" applyFont="1" applyFill="1" applyBorder="1" applyAlignment="1">
      <alignment horizontal="right" vertical="center" wrapText="1"/>
      <protection/>
    </xf>
    <xf numFmtId="0" fontId="19" fillId="34" borderId="123" xfId="53" applyFont="1" applyFill="1" applyBorder="1" applyAlignment="1">
      <alignment horizontal="center" vertical="center" wrapText="1"/>
      <protection/>
    </xf>
    <xf numFmtId="0" fontId="19" fillId="34" borderId="95" xfId="53" applyFont="1" applyFill="1" applyBorder="1" applyAlignment="1">
      <alignment horizontal="center" vertical="center" wrapText="1"/>
      <protection/>
    </xf>
    <xf numFmtId="0" fontId="19" fillId="34" borderId="42" xfId="53" applyFont="1" applyFill="1" applyBorder="1" applyAlignment="1">
      <alignment horizontal="center" vertical="center" wrapText="1"/>
      <protection/>
    </xf>
    <xf numFmtId="0" fontId="19" fillId="34" borderId="45" xfId="53" applyFont="1" applyFill="1" applyBorder="1" applyAlignment="1">
      <alignment horizontal="center" vertical="center" wrapText="1"/>
      <protection/>
    </xf>
    <xf numFmtId="0" fontId="19" fillId="34" borderId="136" xfId="53" applyFont="1" applyFill="1" applyBorder="1" applyAlignment="1">
      <alignment horizontal="center" vertical="center" wrapText="1"/>
      <protection/>
    </xf>
    <xf numFmtId="0" fontId="19" fillId="34" borderId="15" xfId="53" applyFont="1" applyFill="1" applyBorder="1" applyAlignment="1">
      <alignment horizontal="center" vertical="center" wrapText="1"/>
      <protection/>
    </xf>
    <xf numFmtId="0" fontId="19" fillId="34" borderId="16" xfId="53" applyFont="1" applyFill="1" applyBorder="1" applyAlignment="1">
      <alignment horizontal="center" vertical="center" wrapText="1"/>
      <protection/>
    </xf>
    <xf numFmtId="0" fontId="19" fillId="34" borderId="17" xfId="53" applyFont="1" applyFill="1" applyBorder="1" applyAlignment="1">
      <alignment horizontal="center" vertical="center" wrapText="1"/>
      <protection/>
    </xf>
    <xf numFmtId="0" fontId="19" fillId="34" borderId="137" xfId="53" applyFont="1" applyFill="1" applyBorder="1" applyAlignment="1">
      <alignment horizontal="center" vertical="center" wrapText="1"/>
      <protection/>
    </xf>
    <xf numFmtId="0" fontId="19" fillId="34" borderId="138" xfId="53" applyFont="1" applyFill="1" applyBorder="1" applyAlignment="1">
      <alignment horizontal="center" vertical="center" wrapText="1"/>
      <protection/>
    </xf>
    <xf numFmtId="0" fontId="19" fillId="34" borderId="139" xfId="53" applyFont="1" applyFill="1" applyBorder="1" applyAlignment="1">
      <alignment horizontal="center" vertical="center" wrapText="1"/>
      <protection/>
    </xf>
    <xf numFmtId="0" fontId="19" fillId="34" borderId="22" xfId="53" applyFont="1" applyFill="1" applyBorder="1" applyAlignment="1">
      <alignment horizontal="center" vertical="center" wrapText="1"/>
      <protection/>
    </xf>
    <xf numFmtId="0" fontId="19" fillId="34" borderId="23" xfId="53" applyFont="1" applyFill="1" applyBorder="1" applyAlignment="1">
      <alignment horizontal="center" vertical="center" wrapText="1"/>
      <protection/>
    </xf>
    <xf numFmtId="0" fontId="19" fillId="34" borderId="24" xfId="53" applyFont="1" applyFill="1" applyBorder="1" applyAlignment="1">
      <alignment horizontal="center" vertical="center" wrapText="1"/>
      <protection/>
    </xf>
    <xf numFmtId="0" fontId="25" fillId="34" borderId="140" xfId="53" applyFont="1" applyFill="1" applyBorder="1" applyAlignment="1">
      <alignment horizontal="center" vertical="center" wrapText="1"/>
      <protection/>
    </xf>
    <xf numFmtId="0" fontId="25" fillId="34" borderId="141" xfId="53" applyFont="1" applyFill="1" applyBorder="1" applyAlignment="1">
      <alignment horizontal="center" vertical="center" wrapText="1"/>
      <protection/>
    </xf>
    <xf numFmtId="0" fontId="25" fillId="34" borderId="62" xfId="53" applyFont="1" applyFill="1" applyBorder="1" applyAlignment="1">
      <alignment horizontal="center" vertical="center" wrapText="1"/>
      <protection/>
    </xf>
    <xf numFmtId="0" fontId="25" fillId="34" borderId="142" xfId="53" applyFont="1" applyFill="1" applyBorder="1" applyAlignment="1">
      <alignment horizontal="center" vertical="center" wrapText="1"/>
      <protection/>
    </xf>
    <xf numFmtId="0" fontId="25" fillId="34" borderId="105" xfId="53" applyFont="1" applyFill="1" applyBorder="1" applyAlignment="1">
      <alignment horizontal="center" vertical="center" wrapText="1"/>
      <protection/>
    </xf>
    <xf numFmtId="0" fontId="25" fillId="34" borderId="87" xfId="53" applyFont="1" applyFill="1" applyBorder="1" applyAlignment="1">
      <alignment horizontal="center" vertical="center" wrapText="1"/>
      <protection/>
    </xf>
    <xf numFmtId="0" fontId="19" fillId="34" borderId="36" xfId="53" applyFont="1" applyFill="1" applyBorder="1" applyAlignment="1">
      <alignment horizontal="center" vertical="center" wrapText="1"/>
      <protection/>
    </xf>
    <xf numFmtId="0" fontId="19" fillId="34" borderId="37" xfId="53" applyFont="1" applyFill="1" applyBorder="1" applyAlignment="1">
      <alignment horizontal="center" vertical="center" wrapText="1"/>
      <protection/>
    </xf>
    <xf numFmtId="0" fontId="19" fillId="34" borderId="88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3" borderId="143" xfId="53" applyNumberFormat="1" applyFont="1" applyFill="1" applyBorder="1" applyAlignment="1">
      <alignment horizontal="center" vertical="center" wrapText="1"/>
      <protection/>
    </xf>
    <xf numFmtId="0" fontId="19" fillId="33" borderId="46" xfId="53" applyNumberFormat="1" applyFont="1" applyFill="1" applyBorder="1" applyAlignment="1">
      <alignment horizontal="center" vertical="center" wrapText="1"/>
      <protection/>
    </xf>
    <xf numFmtId="0" fontId="19" fillId="33" borderId="144" xfId="53" applyNumberFormat="1" applyFont="1" applyFill="1" applyBorder="1" applyAlignment="1">
      <alignment horizontal="center" vertical="center" wrapText="1"/>
      <protection/>
    </xf>
    <xf numFmtId="0" fontId="19" fillId="33" borderId="121" xfId="53" applyFont="1" applyFill="1" applyBorder="1" applyAlignment="1">
      <alignment horizontal="center" vertical="center" wrapText="1"/>
      <protection/>
    </xf>
    <xf numFmtId="0" fontId="44" fillId="33" borderId="52" xfId="53" applyFont="1" applyFill="1" applyBorder="1" applyAlignment="1">
      <alignment horizontal="left" vertical="center" wrapText="1"/>
      <protection/>
    </xf>
    <xf numFmtId="0" fontId="19" fillId="33" borderId="53" xfId="53" applyFont="1" applyFill="1" applyBorder="1" applyAlignment="1">
      <alignment horizontal="center" vertical="center" wrapText="1"/>
      <protection/>
    </xf>
    <xf numFmtId="0" fontId="19" fillId="33" borderId="121" xfId="53" applyNumberFormat="1" applyFont="1" applyFill="1" applyBorder="1" applyAlignment="1">
      <alignment horizontal="center" vertical="center" wrapText="1"/>
      <protection/>
    </xf>
    <xf numFmtId="0" fontId="19" fillId="33" borderId="52" xfId="53" applyNumberFormat="1" applyFont="1" applyFill="1" applyBorder="1" applyAlignment="1">
      <alignment horizontal="center" vertical="center" wrapText="1"/>
      <protection/>
    </xf>
    <xf numFmtId="0" fontId="19" fillId="33" borderId="131" xfId="53" applyNumberFormat="1" applyFont="1" applyFill="1" applyBorder="1" applyAlignment="1">
      <alignment horizontal="center" vertical="center" wrapText="1"/>
      <protection/>
    </xf>
    <xf numFmtId="0" fontId="19" fillId="33" borderId="36" xfId="53" applyFont="1" applyFill="1" applyBorder="1" applyAlignment="1">
      <alignment horizontal="center" vertical="center" wrapText="1"/>
      <protection/>
    </xf>
    <xf numFmtId="0" fontId="44" fillId="33" borderId="37" xfId="53" applyFont="1" applyFill="1" applyBorder="1" applyAlignment="1">
      <alignment horizontal="left" vertical="center" wrapText="1"/>
      <protection/>
    </xf>
    <xf numFmtId="0" fontId="19" fillId="33" borderId="69" xfId="53" applyFont="1" applyFill="1" applyBorder="1" applyAlignment="1">
      <alignment horizontal="center" vertical="center" wrapText="1"/>
      <protection/>
    </xf>
    <xf numFmtId="0" fontId="19" fillId="33" borderId="145" xfId="53" applyNumberFormat="1" applyFont="1" applyFill="1" applyBorder="1" applyAlignment="1">
      <alignment horizontal="center" vertical="center" wrapText="1"/>
      <protection/>
    </xf>
    <xf numFmtId="0" fontId="19" fillId="33" borderId="146" xfId="53" applyNumberFormat="1" applyFont="1" applyFill="1" applyBorder="1" applyAlignment="1">
      <alignment horizontal="center" vertical="center" wrapText="1"/>
      <protection/>
    </xf>
    <xf numFmtId="0" fontId="19" fillId="33" borderId="147" xfId="53" applyNumberFormat="1" applyFont="1" applyFill="1" applyBorder="1" applyAlignment="1">
      <alignment horizontal="center" vertical="center" wrapText="1"/>
      <protection/>
    </xf>
    <xf numFmtId="0" fontId="19" fillId="34" borderId="148" xfId="53" applyFont="1" applyFill="1" applyBorder="1" applyAlignment="1">
      <alignment horizontal="right" vertical="center" wrapText="1"/>
      <protection/>
    </xf>
    <xf numFmtId="0" fontId="19" fillId="34" borderId="149" xfId="53" applyFont="1" applyFill="1" applyBorder="1" applyAlignment="1">
      <alignment horizontal="right" vertical="center" wrapText="1"/>
      <protection/>
    </xf>
    <xf numFmtId="0" fontId="19" fillId="34" borderId="150" xfId="53" applyFont="1" applyFill="1" applyBorder="1" applyAlignment="1">
      <alignment horizontal="right" vertical="center" wrapText="1"/>
      <protection/>
    </xf>
    <xf numFmtId="0" fontId="19" fillId="34" borderId="148" xfId="53" applyFont="1" applyFill="1" applyBorder="1" applyAlignment="1">
      <alignment horizontal="center" vertical="center" wrapText="1"/>
      <protection/>
    </xf>
    <xf numFmtId="0" fontId="19" fillId="34" borderId="149" xfId="53" applyFont="1" applyFill="1" applyBorder="1" applyAlignment="1">
      <alignment horizontal="center" vertical="center" wrapText="1"/>
      <protection/>
    </xf>
    <xf numFmtId="0" fontId="19" fillId="34" borderId="151" xfId="53" applyFont="1" applyFill="1" applyBorder="1" applyAlignment="1">
      <alignment horizontal="center" vertical="center" wrapText="1"/>
      <protection/>
    </xf>
    <xf numFmtId="0" fontId="42" fillId="33" borderId="0" xfId="54" applyFont="1" applyFill="1" applyBorder="1" applyAlignment="1">
      <alignment horizontal="left" vertical="top" wrapText="1"/>
      <protection/>
    </xf>
    <xf numFmtId="0" fontId="18" fillId="0" borderId="0" xfId="54">
      <alignment/>
      <protection/>
    </xf>
    <xf numFmtId="0" fontId="19" fillId="33" borderId="62" xfId="53" applyFont="1" applyFill="1" applyBorder="1" applyAlignment="1">
      <alignment horizontal="center" vertical="center" wrapText="1"/>
      <protection/>
    </xf>
    <xf numFmtId="0" fontId="43" fillId="33" borderId="62" xfId="53" applyFont="1" applyFill="1" applyBorder="1" applyAlignment="1">
      <alignment horizontal="center" vertical="center" wrapText="1"/>
      <protection/>
    </xf>
    <xf numFmtId="0" fontId="19" fillId="33" borderId="0" xfId="53" applyFont="1" applyFill="1" applyBorder="1" applyAlignment="1">
      <alignment horizontal="center" vertical="center" wrapText="1"/>
      <protection/>
    </xf>
    <xf numFmtId="0" fontId="19" fillId="34" borderId="81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44" fillId="34" borderId="152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82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05" xfId="51" applyFont="1" applyFill="1" applyBorder="1" applyAlignment="1">
      <alignment horizontal="center" vertical="center" wrapText="1"/>
      <protection/>
    </xf>
    <xf numFmtId="0" fontId="44" fillId="34" borderId="153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87" xfId="51" applyFont="1" applyFill="1" applyBorder="1" applyAlignment="1">
      <alignment horizontal="center" vertical="center" wrapText="1"/>
      <protection/>
    </xf>
    <xf numFmtId="0" fontId="19" fillId="34" borderId="106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19" fillId="34" borderId="154" xfId="53" applyFont="1" applyFill="1" applyBorder="1" applyAlignment="1">
      <alignment horizontal="center" vertical="center" wrapText="1"/>
      <protection/>
    </xf>
    <xf numFmtId="0" fontId="19" fillId="33" borderId="25" xfId="53" applyNumberFormat="1" applyFont="1" applyFill="1" applyBorder="1" applyAlignment="1">
      <alignment horizontal="center" vertical="center" wrapText="1"/>
      <protection/>
    </xf>
    <xf numFmtId="0" fontId="19" fillId="33" borderId="0" xfId="53" applyNumberFormat="1" applyFont="1" applyFill="1" applyBorder="1" applyAlignment="1">
      <alignment horizontal="center" vertical="center" wrapText="1"/>
      <protection/>
    </xf>
    <xf numFmtId="0" fontId="19" fillId="33" borderId="23" xfId="53" applyNumberFormat="1" applyFont="1" applyFill="1" applyBorder="1" applyAlignment="1">
      <alignment horizontal="center" vertical="center" wrapText="1"/>
      <protection/>
    </xf>
    <xf numFmtId="0" fontId="19" fillId="33" borderId="27" xfId="53" applyNumberFormat="1" applyFont="1" applyFill="1" applyBorder="1" applyAlignment="1">
      <alignment horizontal="center" vertical="center" wrapText="1"/>
      <protection/>
    </xf>
    <xf numFmtId="0" fontId="19" fillId="35" borderId="55" xfId="53" applyNumberFormat="1" applyFont="1" applyFill="1" applyBorder="1" applyAlignment="1">
      <alignment horizontal="center" vertical="center" wrapText="1"/>
      <protection/>
    </xf>
    <xf numFmtId="0" fontId="19" fillId="35" borderId="24" xfId="51" applyFont="1" applyFill="1" applyBorder="1" applyAlignment="1" quotePrefix="1">
      <alignment horizontal="center" vertical="center" wrapText="1"/>
      <protection/>
    </xf>
    <xf numFmtId="0" fontId="19" fillId="35" borderId="25" xfId="53" applyNumberFormat="1" applyFont="1" applyFill="1" applyBorder="1" applyAlignment="1">
      <alignment horizontal="center" vertical="center" wrapText="1"/>
      <protection/>
    </xf>
    <xf numFmtId="0" fontId="33" fillId="34" borderId="76" xfId="51" applyFont="1" applyFill="1" applyBorder="1" applyAlignment="1">
      <alignment horizontal="center" vertical="center" wrapText="1"/>
      <protection/>
    </xf>
    <xf numFmtId="0" fontId="33" fillId="34" borderId="155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3"/>
      <sheetName val="wiek,wyk,czas,staz3"/>
      <sheetName val="wyrejestrowani3"/>
      <sheetName val="zarejestrowani3"/>
      <sheetName val="oferty3"/>
      <sheetName val="ARCH"/>
      <sheetName val="ogolne2"/>
      <sheetName val="wiek,wyk,czas,staz"/>
      <sheetName val="wyrejestrowani"/>
      <sheetName val="zarejestrowani"/>
      <sheetName val="oferty"/>
      <sheetName val="ogolne_01"/>
      <sheetName val="wiek,wyk,czas,staz01"/>
      <sheetName val="wyrejestrowani01"/>
      <sheetName val="zarejestrowani01"/>
      <sheetName val="oferty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tabSelected="1" zoomScale="90" zoomScaleNormal="90" workbookViewId="0" topLeftCell="A1">
      <selection activeCell="H16" sqref="H16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48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39" customHeight="1" thickBot="1">
      <c r="A2" s="3" t="s">
        <v>1</v>
      </c>
      <c r="B2" s="3"/>
      <c r="C2" s="3"/>
      <c r="D2" s="3"/>
      <c r="E2" s="3"/>
      <c r="F2" s="3"/>
      <c r="G2" s="3"/>
      <c r="H2" s="4"/>
      <c r="I2" s="3"/>
      <c r="J2" s="3"/>
      <c r="K2" s="3"/>
      <c r="L2" s="5"/>
      <c r="M2" s="6" t="s">
        <v>2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ht="14.25" customHeight="1">
      <c r="A3" s="9" t="s">
        <v>0</v>
      </c>
      <c r="B3" s="10" t="s">
        <v>3</v>
      </c>
      <c r="C3" s="10" t="s">
        <v>4</v>
      </c>
      <c r="D3" s="11" t="s">
        <v>5</v>
      </c>
      <c r="E3" s="12"/>
      <c r="F3" s="13"/>
      <c r="G3" s="11" t="s">
        <v>6</v>
      </c>
      <c r="H3" s="13"/>
      <c r="I3" s="14" t="s">
        <v>7</v>
      </c>
      <c r="J3" s="15"/>
      <c r="K3" s="16" t="s">
        <v>8</v>
      </c>
      <c r="L3" s="17"/>
      <c r="M3" s="16" t="s">
        <v>9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7"/>
    </row>
    <row r="4" spans="1:36" ht="12.75" customHeight="1">
      <c r="A4" s="18" t="s">
        <v>0</v>
      </c>
      <c r="B4" s="19"/>
      <c r="C4" s="19"/>
      <c r="D4" s="20"/>
      <c r="E4" s="21"/>
      <c r="F4" s="22"/>
      <c r="G4" s="20"/>
      <c r="H4" s="22"/>
      <c r="I4" s="23"/>
      <c r="J4" s="24"/>
      <c r="K4" s="25"/>
      <c r="L4" s="26"/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9"/>
    </row>
    <row r="5" spans="1:36" ht="46.5" customHeight="1">
      <c r="A5" s="30" t="s">
        <v>10</v>
      </c>
      <c r="B5" s="19"/>
      <c r="C5" s="19"/>
      <c r="D5" s="20"/>
      <c r="E5" s="21"/>
      <c r="F5" s="22"/>
      <c r="G5" s="20"/>
      <c r="H5" s="22"/>
      <c r="I5" s="23"/>
      <c r="J5" s="24"/>
      <c r="K5" s="27"/>
      <c r="L5" s="29"/>
      <c r="M5" s="31" t="s">
        <v>11</v>
      </c>
      <c r="N5" s="32"/>
      <c r="O5" s="33" t="s">
        <v>12</v>
      </c>
      <c r="P5" s="33"/>
      <c r="Q5" s="32" t="s">
        <v>13</v>
      </c>
      <c r="R5" s="32"/>
      <c r="S5" s="33" t="s">
        <v>14</v>
      </c>
      <c r="T5" s="33"/>
      <c r="U5" s="32" t="s">
        <v>15</v>
      </c>
      <c r="V5" s="32"/>
      <c r="W5" s="32" t="s">
        <v>16</v>
      </c>
      <c r="X5" s="32"/>
      <c r="Y5" s="32" t="s">
        <v>17</v>
      </c>
      <c r="Z5" s="32"/>
      <c r="AA5" s="32" t="s">
        <v>18</v>
      </c>
      <c r="AB5" s="32"/>
      <c r="AC5" s="32" t="s">
        <v>19</v>
      </c>
      <c r="AD5" s="32"/>
      <c r="AE5" s="32" t="s">
        <v>20</v>
      </c>
      <c r="AF5" s="32"/>
      <c r="AG5" s="33" t="s">
        <v>21</v>
      </c>
      <c r="AH5" s="32"/>
      <c r="AI5" s="34" t="s">
        <v>22</v>
      </c>
      <c r="AJ5" s="35"/>
    </row>
    <row r="6" spans="1:36" s="48" customFormat="1" ht="12.75" customHeight="1" thickBot="1">
      <c r="A6" s="36" t="s">
        <v>0</v>
      </c>
      <c r="B6" s="37"/>
      <c r="C6" s="37"/>
      <c r="D6" s="38" t="s">
        <v>23</v>
      </c>
      <c r="E6" s="39" t="s">
        <v>24</v>
      </c>
      <c r="F6" s="40" t="s">
        <v>25</v>
      </c>
      <c r="G6" s="41" t="s">
        <v>26</v>
      </c>
      <c r="H6" s="41" t="s">
        <v>27</v>
      </c>
      <c r="I6" s="42" t="s">
        <v>28</v>
      </c>
      <c r="J6" s="43" t="s">
        <v>29</v>
      </c>
      <c r="K6" s="44" t="s">
        <v>28</v>
      </c>
      <c r="L6" s="45" t="s">
        <v>29</v>
      </c>
      <c r="M6" s="44" t="s">
        <v>28</v>
      </c>
      <c r="N6" s="46" t="s">
        <v>29</v>
      </c>
      <c r="O6" s="42" t="s">
        <v>28</v>
      </c>
      <c r="P6" s="46" t="s">
        <v>29</v>
      </c>
      <c r="Q6" s="42" t="s">
        <v>28</v>
      </c>
      <c r="R6" s="46" t="s">
        <v>29</v>
      </c>
      <c r="S6" s="42" t="s">
        <v>28</v>
      </c>
      <c r="T6" s="46" t="s">
        <v>29</v>
      </c>
      <c r="U6" s="42" t="s">
        <v>28</v>
      </c>
      <c r="V6" s="46" t="s">
        <v>29</v>
      </c>
      <c r="W6" s="42" t="s">
        <v>28</v>
      </c>
      <c r="X6" s="46" t="s">
        <v>29</v>
      </c>
      <c r="Y6" s="42" t="s">
        <v>28</v>
      </c>
      <c r="Z6" s="46" t="s">
        <v>29</v>
      </c>
      <c r="AA6" s="42" t="s">
        <v>28</v>
      </c>
      <c r="AB6" s="46" t="s">
        <v>29</v>
      </c>
      <c r="AC6" s="42" t="s">
        <v>28</v>
      </c>
      <c r="AD6" s="46" t="s">
        <v>29</v>
      </c>
      <c r="AE6" s="42" t="s">
        <v>28</v>
      </c>
      <c r="AF6" s="46" t="s">
        <v>29</v>
      </c>
      <c r="AG6" s="42" t="s">
        <v>28</v>
      </c>
      <c r="AH6" s="43" t="s">
        <v>29</v>
      </c>
      <c r="AI6" s="47" t="s">
        <v>28</v>
      </c>
      <c r="AJ6" s="45" t="s">
        <v>29</v>
      </c>
    </row>
    <row r="7" spans="1:36" ht="24.75" customHeight="1">
      <c r="A7" s="49">
        <v>1</v>
      </c>
      <c r="B7" s="50" t="s">
        <v>30</v>
      </c>
      <c r="C7" s="51" t="s">
        <v>31</v>
      </c>
      <c r="D7" s="52">
        <v>29724</v>
      </c>
      <c r="E7" s="53">
        <f>D7-F7</f>
        <v>0</v>
      </c>
      <c r="F7" s="54">
        <v>29724</v>
      </c>
      <c r="G7" s="55">
        <f>K7-I7</f>
        <v>-82</v>
      </c>
      <c r="H7" s="56">
        <f>100-(I7/K7%)</f>
        <v>-5.170239596469102</v>
      </c>
      <c r="I7" s="57">
        <v>1668</v>
      </c>
      <c r="J7" s="58">
        <v>976</v>
      </c>
      <c r="K7" s="59">
        <v>1586</v>
      </c>
      <c r="L7" s="60">
        <v>950</v>
      </c>
      <c r="M7" s="61">
        <v>735</v>
      </c>
      <c r="N7" s="62">
        <v>474</v>
      </c>
      <c r="O7" s="63">
        <v>784</v>
      </c>
      <c r="P7" s="64">
        <v>384</v>
      </c>
      <c r="Q7" s="63">
        <v>319</v>
      </c>
      <c r="R7" s="62">
        <v>225</v>
      </c>
      <c r="S7" s="63">
        <v>478</v>
      </c>
      <c r="T7" s="64">
        <v>306</v>
      </c>
      <c r="U7" s="63">
        <v>94</v>
      </c>
      <c r="V7" s="64">
        <v>46</v>
      </c>
      <c r="W7" s="63">
        <v>274</v>
      </c>
      <c r="X7" s="64">
        <v>152</v>
      </c>
      <c r="Y7" s="63">
        <v>350</v>
      </c>
      <c r="Z7" s="64">
        <v>215</v>
      </c>
      <c r="AA7" s="63" t="s">
        <v>32</v>
      </c>
      <c r="AB7" s="62">
        <v>128</v>
      </c>
      <c r="AC7" s="63">
        <v>24</v>
      </c>
      <c r="AD7" s="62">
        <v>1</v>
      </c>
      <c r="AE7" s="63">
        <v>138</v>
      </c>
      <c r="AF7" s="62">
        <v>125</v>
      </c>
      <c r="AG7" s="63">
        <v>218</v>
      </c>
      <c r="AH7" s="62">
        <v>126</v>
      </c>
      <c r="AI7" s="65">
        <v>0</v>
      </c>
      <c r="AJ7" s="66">
        <v>0</v>
      </c>
    </row>
    <row r="8" spans="1:36" ht="24.75" customHeight="1">
      <c r="A8" s="67">
        <v>2</v>
      </c>
      <c r="B8" s="68" t="s">
        <v>33</v>
      </c>
      <c r="C8" s="69" t="s">
        <v>34</v>
      </c>
      <c r="D8" s="70">
        <v>6092</v>
      </c>
      <c r="E8" s="71">
        <f aca="true" t="shared" si="0" ref="E8:E15">D8-F8</f>
        <v>12</v>
      </c>
      <c r="F8" s="72">
        <v>6080</v>
      </c>
      <c r="G8" s="73">
        <f aca="true" t="shared" si="1" ref="G8:G15">K8-I8</f>
        <v>-9</v>
      </c>
      <c r="H8" s="74">
        <f aca="true" t="shared" si="2" ref="H8:H15">100-(I8/K8%)</f>
        <v>-2.337662337662337</v>
      </c>
      <c r="I8" s="75">
        <v>394</v>
      </c>
      <c r="J8" s="76">
        <v>220</v>
      </c>
      <c r="K8" s="77" t="s">
        <v>35</v>
      </c>
      <c r="L8" s="78" t="s">
        <v>36</v>
      </c>
      <c r="M8" s="79" t="s">
        <v>37</v>
      </c>
      <c r="N8" s="80" t="s">
        <v>38</v>
      </c>
      <c r="O8" s="81" t="s">
        <v>39</v>
      </c>
      <c r="P8" s="82" t="s">
        <v>40</v>
      </c>
      <c r="Q8" s="81" t="s">
        <v>41</v>
      </c>
      <c r="R8" s="80" t="s">
        <v>42</v>
      </c>
      <c r="S8" s="81">
        <v>134</v>
      </c>
      <c r="T8" s="82">
        <v>74</v>
      </c>
      <c r="U8" s="81" t="s">
        <v>43</v>
      </c>
      <c r="V8" s="82" t="s">
        <v>44</v>
      </c>
      <c r="W8" s="81" t="s">
        <v>45</v>
      </c>
      <c r="X8" s="82" t="s">
        <v>46</v>
      </c>
      <c r="Y8" s="81" t="s">
        <v>47</v>
      </c>
      <c r="Z8" s="82" t="s">
        <v>48</v>
      </c>
      <c r="AA8" s="81" t="s">
        <v>49</v>
      </c>
      <c r="AB8" s="80" t="s">
        <v>50</v>
      </c>
      <c r="AC8" s="81" t="s">
        <v>51</v>
      </c>
      <c r="AD8" s="80" t="s">
        <v>52</v>
      </c>
      <c r="AE8" s="81" t="s">
        <v>53</v>
      </c>
      <c r="AF8" s="80" t="s">
        <v>54</v>
      </c>
      <c r="AG8" s="81" t="s">
        <v>42</v>
      </c>
      <c r="AH8" s="80" t="s">
        <v>50</v>
      </c>
      <c r="AI8" s="83">
        <v>386</v>
      </c>
      <c r="AJ8" s="84">
        <v>213</v>
      </c>
    </row>
    <row r="9" spans="1:36" ht="24.75" customHeight="1">
      <c r="A9" s="67">
        <v>3</v>
      </c>
      <c r="B9" s="68" t="s">
        <v>55</v>
      </c>
      <c r="C9" s="69" t="s">
        <v>56</v>
      </c>
      <c r="D9" s="70">
        <v>6402</v>
      </c>
      <c r="E9" s="71">
        <f t="shared" si="0"/>
        <v>-4</v>
      </c>
      <c r="F9" s="72">
        <v>6406</v>
      </c>
      <c r="G9" s="73">
        <f t="shared" si="1"/>
        <v>-9</v>
      </c>
      <c r="H9" s="74">
        <f t="shared" si="2"/>
        <v>-3.0716723549488023</v>
      </c>
      <c r="I9" s="75">
        <v>302</v>
      </c>
      <c r="J9" s="76">
        <v>181</v>
      </c>
      <c r="K9" s="77" t="s">
        <v>57</v>
      </c>
      <c r="L9" s="78" t="s">
        <v>58</v>
      </c>
      <c r="M9" s="79" t="s">
        <v>59</v>
      </c>
      <c r="N9" s="80" t="s">
        <v>60</v>
      </c>
      <c r="O9" s="81" t="s">
        <v>61</v>
      </c>
      <c r="P9" s="82" t="s">
        <v>62</v>
      </c>
      <c r="Q9" s="81" t="s">
        <v>63</v>
      </c>
      <c r="R9" s="80" t="s">
        <v>64</v>
      </c>
      <c r="S9" s="81">
        <v>110</v>
      </c>
      <c r="T9" s="82">
        <v>71</v>
      </c>
      <c r="U9" s="81" t="s">
        <v>65</v>
      </c>
      <c r="V9" s="82" t="s">
        <v>66</v>
      </c>
      <c r="W9" s="81" t="s">
        <v>64</v>
      </c>
      <c r="X9" s="82" t="s">
        <v>53</v>
      </c>
      <c r="Y9" s="81" t="s">
        <v>67</v>
      </c>
      <c r="Z9" s="82" t="s">
        <v>68</v>
      </c>
      <c r="AA9" s="81" t="s">
        <v>49</v>
      </c>
      <c r="AB9" s="80" t="s">
        <v>69</v>
      </c>
      <c r="AC9" s="81" t="s">
        <v>51</v>
      </c>
      <c r="AD9" s="80" t="s">
        <v>70</v>
      </c>
      <c r="AE9" s="81" t="s">
        <v>71</v>
      </c>
      <c r="AF9" s="80" t="s">
        <v>46</v>
      </c>
      <c r="AG9" s="81" t="s">
        <v>72</v>
      </c>
      <c r="AH9" s="80" t="s">
        <v>54</v>
      </c>
      <c r="AI9" s="83" t="s">
        <v>73</v>
      </c>
      <c r="AJ9" s="84" t="s">
        <v>74</v>
      </c>
    </row>
    <row r="10" spans="1:36" ht="24.75" customHeight="1">
      <c r="A10" s="67">
        <v>4</v>
      </c>
      <c r="B10" s="68" t="s">
        <v>75</v>
      </c>
      <c r="C10" s="69" t="s">
        <v>76</v>
      </c>
      <c r="D10" s="70">
        <v>5393</v>
      </c>
      <c r="E10" s="71">
        <f t="shared" si="0"/>
        <v>3</v>
      </c>
      <c r="F10" s="72">
        <v>5390</v>
      </c>
      <c r="G10" s="73">
        <f t="shared" si="1"/>
        <v>0</v>
      </c>
      <c r="H10" s="74">
        <f t="shared" si="2"/>
        <v>0</v>
      </c>
      <c r="I10" s="75">
        <v>217</v>
      </c>
      <c r="J10" s="76">
        <v>112</v>
      </c>
      <c r="K10" s="77" t="s">
        <v>77</v>
      </c>
      <c r="L10" s="78" t="s">
        <v>78</v>
      </c>
      <c r="M10" s="79" t="s">
        <v>79</v>
      </c>
      <c r="N10" s="80" t="s">
        <v>45</v>
      </c>
      <c r="O10" s="81" t="s">
        <v>80</v>
      </c>
      <c r="P10" s="82" t="s">
        <v>81</v>
      </c>
      <c r="Q10" s="81" t="s">
        <v>82</v>
      </c>
      <c r="R10" s="80" t="s">
        <v>83</v>
      </c>
      <c r="S10" s="81">
        <v>50</v>
      </c>
      <c r="T10" s="82">
        <v>28</v>
      </c>
      <c r="U10" s="81" t="s">
        <v>84</v>
      </c>
      <c r="V10" s="82" t="s">
        <v>51</v>
      </c>
      <c r="W10" s="81" t="s">
        <v>54</v>
      </c>
      <c r="X10" s="82" t="s">
        <v>85</v>
      </c>
      <c r="Y10" s="81" t="s">
        <v>86</v>
      </c>
      <c r="Z10" s="82" t="s">
        <v>87</v>
      </c>
      <c r="AA10" s="81" t="s">
        <v>49</v>
      </c>
      <c r="AB10" s="80" t="s">
        <v>65</v>
      </c>
      <c r="AC10" s="81" t="s">
        <v>51</v>
      </c>
      <c r="AD10" s="80" t="s">
        <v>70</v>
      </c>
      <c r="AE10" s="81" t="s">
        <v>88</v>
      </c>
      <c r="AF10" s="80" t="s">
        <v>43</v>
      </c>
      <c r="AG10" s="81" t="s">
        <v>53</v>
      </c>
      <c r="AH10" s="80" t="s">
        <v>66</v>
      </c>
      <c r="AI10" s="83" t="s">
        <v>77</v>
      </c>
      <c r="AJ10" s="84" t="s">
        <v>78</v>
      </c>
    </row>
    <row r="11" spans="1:36" ht="24.75" customHeight="1">
      <c r="A11" s="67">
        <v>5</v>
      </c>
      <c r="B11" s="68" t="s">
        <v>89</v>
      </c>
      <c r="C11" s="69" t="s">
        <v>90</v>
      </c>
      <c r="D11" s="70">
        <v>6531</v>
      </c>
      <c r="E11" s="71">
        <f t="shared" si="0"/>
        <v>-5</v>
      </c>
      <c r="F11" s="72">
        <v>6536</v>
      </c>
      <c r="G11" s="73">
        <f t="shared" si="1"/>
        <v>-10</v>
      </c>
      <c r="H11" s="74">
        <f t="shared" si="2"/>
        <v>-4.149377593360995</v>
      </c>
      <c r="I11" s="75">
        <v>251</v>
      </c>
      <c r="J11" s="76">
        <v>128</v>
      </c>
      <c r="K11" s="77" t="s">
        <v>91</v>
      </c>
      <c r="L11" s="78" t="s">
        <v>92</v>
      </c>
      <c r="M11" s="79" t="s">
        <v>38</v>
      </c>
      <c r="N11" s="80" t="s">
        <v>93</v>
      </c>
      <c r="O11" s="81" t="s">
        <v>94</v>
      </c>
      <c r="P11" s="82" t="s">
        <v>68</v>
      </c>
      <c r="Q11" s="81" t="s">
        <v>95</v>
      </c>
      <c r="R11" s="80" t="s">
        <v>96</v>
      </c>
      <c r="S11" s="81">
        <v>66</v>
      </c>
      <c r="T11" s="82">
        <v>29</v>
      </c>
      <c r="U11" s="81" t="s">
        <v>66</v>
      </c>
      <c r="V11" s="82" t="s">
        <v>97</v>
      </c>
      <c r="W11" s="81" t="s">
        <v>96</v>
      </c>
      <c r="X11" s="82" t="s">
        <v>85</v>
      </c>
      <c r="Y11" s="81" t="s">
        <v>98</v>
      </c>
      <c r="Z11" s="82" t="s">
        <v>87</v>
      </c>
      <c r="AA11" s="81" t="s">
        <v>49</v>
      </c>
      <c r="AB11" s="80" t="s">
        <v>99</v>
      </c>
      <c r="AC11" s="81" t="s">
        <v>97</v>
      </c>
      <c r="AD11" s="80" t="s">
        <v>70</v>
      </c>
      <c r="AE11" s="81" t="s">
        <v>43</v>
      </c>
      <c r="AF11" s="80" t="s">
        <v>100</v>
      </c>
      <c r="AG11" s="81" t="s">
        <v>69</v>
      </c>
      <c r="AH11" s="80" t="s">
        <v>101</v>
      </c>
      <c r="AI11" s="83" t="s">
        <v>91</v>
      </c>
      <c r="AJ11" s="84" t="s">
        <v>92</v>
      </c>
    </row>
    <row r="12" spans="1:36" ht="24.75" customHeight="1">
      <c r="A12" s="67">
        <v>6</v>
      </c>
      <c r="B12" s="68" t="s">
        <v>102</v>
      </c>
      <c r="C12" s="69" t="s">
        <v>103</v>
      </c>
      <c r="D12" s="70">
        <v>4342</v>
      </c>
      <c r="E12" s="71">
        <f t="shared" si="0"/>
        <v>-2</v>
      </c>
      <c r="F12" s="72">
        <v>4344</v>
      </c>
      <c r="G12" s="73">
        <f t="shared" si="1"/>
        <v>-2</v>
      </c>
      <c r="H12" s="74">
        <f t="shared" si="2"/>
        <v>-0.8032128514056183</v>
      </c>
      <c r="I12" s="75">
        <v>251</v>
      </c>
      <c r="J12" s="76">
        <v>138</v>
      </c>
      <c r="K12" s="77" t="s">
        <v>104</v>
      </c>
      <c r="L12" s="78" t="s">
        <v>105</v>
      </c>
      <c r="M12" s="79" t="s">
        <v>106</v>
      </c>
      <c r="N12" s="80" t="s">
        <v>107</v>
      </c>
      <c r="O12" s="81" t="s">
        <v>108</v>
      </c>
      <c r="P12" s="82" t="s">
        <v>109</v>
      </c>
      <c r="Q12" s="81" t="s">
        <v>109</v>
      </c>
      <c r="R12" s="80" t="s">
        <v>110</v>
      </c>
      <c r="S12" s="81">
        <v>76</v>
      </c>
      <c r="T12" s="82">
        <v>39</v>
      </c>
      <c r="U12" s="81" t="s">
        <v>85</v>
      </c>
      <c r="V12" s="82" t="s">
        <v>111</v>
      </c>
      <c r="W12" s="81" t="s">
        <v>46</v>
      </c>
      <c r="X12" s="82" t="s">
        <v>51</v>
      </c>
      <c r="Y12" s="81" t="s">
        <v>112</v>
      </c>
      <c r="Z12" s="82" t="s">
        <v>69</v>
      </c>
      <c r="AA12" s="81" t="s">
        <v>49</v>
      </c>
      <c r="AB12" s="80" t="s">
        <v>113</v>
      </c>
      <c r="AC12" s="81" t="s">
        <v>111</v>
      </c>
      <c r="AD12" s="80" t="s">
        <v>70</v>
      </c>
      <c r="AE12" s="81" t="s">
        <v>44</v>
      </c>
      <c r="AF12" s="80" t="s">
        <v>85</v>
      </c>
      <c r="AG12" s="81" t="s">
        <v>114</v>
      </c>
      <c r="AH12" s="80" t="s">
        <v>115</v>
      </c>
      <c r="AI12" s="83" t="s">
        <v>104</v>
      </c>
      <c r="AJ12" s="84" t="s">
        <v>105</v>
      </c>
    </row>
    <row r="13" spans="1:36" ht="24.75" customHeight="1">
      <c r="A13" s="67">
        <v>7</v>
      </c>
      <c r="B13" s="68" t="s">
        <v>116</v>
      </c>
      <c r="C13" s="69" t="s">
        <v>117</v>
      </c>
      <c r="D13" s="70">
        <v>10585</v>
      </c>
      <c r="E13" s="71">
        <f t="shared" si="0"/>
        <v>0</v>
      </c>
      <c r="F13" s="72">
        <v>10585</v>
      </c>
      <c r="G13" s="73">
        <f t="shared" si="1"/>
        <v>-20</v>
      </c>
      <c r="H13" s="74">
        <f t="shared" si="2"/>
        <v>-2.7816411682892834</v>
      </c>
      <c r="I13" s="85">
        <v>739</v>
      </c>
      <c r="J13" s="86">
        <v>409</v>
      </c>
      <c r="K13" s="77" t="s">
        <v>118</v>
      </c>
      <c r="L13" s="78" t="s">
        <v>119</v>
      </c>
      <c r="M13" s="79" t="s">
        <v>120</v>
      </c>
      <c r="N13" s="80" t="s">
        <v>121</v>
      </c>
      <c r="O13" s="81" t="s">
        <v>122</v>
      </c>
      <c r="P13" s="82" t="s">
        <v>123</v>
      </c>
      <c r="Q13" s="81" t="s">
        <v>124</v>
      </c>
      <c r="R13" s="80" t="s">
        <v>92</v>
      </c>
      <c r="S13" s="81">
        <v>202</v>
      </c>
      <c r="T13" s="82">
        <v>125</v>
      </c>
      <c r="U13" s="81" t="s">
        <v>101</v>
      </c>
      <c r="V13" s="82" t="s">
        <v>125</v>
      </c>
      <c r="W13" s="81" t="s">
        <v>126</v>
      </c>
      <c r="X13" s="82" t="s">
        <v>64</v>
      </c>
      <c r="Y13" s="81" t="s">
        <v>127</v>
      </c>
      <c r="Z13" s="82" t="s">
        <v>106</v>
      </c>
      <c r="AA13" s="81" t="s">
        <v>49</v>
      </c>
      <c r="AB13" s="80" t="s">
        <v>128</v>
      </c>
      <c r="AC13" s="81" t="s">
        <v>51</v>
      </c>
      <c r="AD13" s="80" t="s">
        <v>70</v>
      </c>
      <c r="AE13" s="81" t="s">
        <v>87</v>
      </c>
      <c r="AF13" s="80" t="s">
        <v>129</v>
      </c>
      <c r="AG13" s="81" t="s">
        <v>130</v>
      </c>
      <c r="AH13" s="80" t="s">
        <v>110</v>
      </c>
      <c r="AI13" s="83" t="s">
        <v>131</v>
      </c>
      <c r="AJ13" s="84" t="s">
        <v>132</v>
      </c>
    </row>
    <row r="14" spans="1:36" ht="24.75" customHeight="1">
      <c r="A14" s="67">
        <v>8</v>
      </c>
      <c r="B14" s="68" t="s">
        <v>30</v>
      </c>
      <c r="C14" s="69" t="s">
        <v>133</v>
      </c>
      <c r="D14" s="70">
        <v>8456</v>
      </c>
      <c r="E14" s="71">
        <f t="shared" si="0"/>
        <v>12</v>
      </c>
      <c r="F14" s="72">
        <v>8444</v>
      </c>
      <c r="G14" s="73">
        <f t="shared" si="1"/>
        <v>-12</v>
      </c>
      <c r="H14" s="74">
        <f t="shared" si="2"/>
        <v>-2.8368794326241016</v>
      </c>
      <c r="I14" s="75">
        <v>435</v>
      </c>
      <c r="J14" s="76">
        <v>273</v>
      </c>
      <c r="K14" s="77" t="s">
        <v>134</v>
      </c>
      <c r="L14" s="78" t="s">
        <v>135</v>
      </c>
      <c r="M14" s="79" t="s">
        <v>136</v>
      </c>
      <c r="N14" s="80" t="s">
        <v>80</v>
      </c>
      <c r="O14" s="81" t="s">
        <v>137</v>
      </c>
      <c r="P14" s="82" t="s">
        <v>138</v>
      </c>
      <c r="Q14" s="81" t="s">
        <v>79</v>
      </c>
      <c r="R14" s="80" t="s">
        <v>139</v>
      </c>
      <c r="S14" s="81">
        <v>124</v>
      </c>
      <c r="T14" s="82">
        <v>77</v>
      </c>
      <c r="U14" s="81" t="s">
        <v>88</v>
      </c>
      <c r="V14" s="82" t="s">
        <v>125</v>
      </c>
      <c r="W14" s="81" t="s">
        <v>110</v>
      </c>
      <c r="X14" s="82" t="s">
        <v>140</v>
      </c>
      <c r="Y14" s="81" t="s">
        <v>141</v>
      </c>
      <c r="Z14" s="82" t="s">
        <v>142</v>
      </c>
      <c r="AA14" s="81" t="s">
        <v>49</v>
      </c>
      <c r="AB14" s="80" t="s">
        <v>87</v>
      </c>
      <c r="AC14" s="81" t="s">
        <v>85</v>
      </c>
      <c r="AD14" s="80" t="s">
        <v>70</v>
      </c>
      <c r="AE14" s="81" t="s">
        <v>54</v>
      </c>
      <c r="AF14" s="80" t="s">
        <v>101</v>
      </c>
      <c r="AG14" s="81" t="s">
        <v>143</v>
      </c>
      <c r="AH14" s="80" t="s">
        <v>144</v>
      </c>
      <c r="AI14" s="83" t="s">
        <v>134</v>
      </c>
      <c r="AJ14" s="84" t="s">
        <v>135</v>
      </c>
    </row>
    <row r="15" spans="1:36" ht="24.75" customHeight="1" thickBot="1">
      <c r="A15" s="49">
        <v>9</v>
      </c>
      <c r="B15" s="50" t="s">
        <v>145</v>
      </c>
      <c r="C15" s="51" t="s">
        <v>146</v>
      </c>
      <c r="D15" s="52">
        <v>8166</v>
      </c>
      <c r="E15" s="53">
        <f t="shared" si="0"/>
        <v>1</v>
      </c>
      <c r="F15" s="54">
        <v>8165</v>
      </c>
      <c r="G15" s="87">
        <f t="shared" si="1"/>
        <v>-5</v>
      </c>
      <c r="H15" s="88">
        <f t="shared" si="2"/>
        <v>-0.9041591320072229</v>
      </c>
      <c r="I15" s="89">
        <v>558</v>
      </c>
      <c r="J15" s="90">
        <v>312</v>
      </c>
      <c r="K15" s="59" t="s">
        <v>147</v>
      </c>
      <c r="L15" s="60" t="s">
        <v>148</v>
      </c>
      <c r="M15" s="61" t="s">
        <v>149</v>
      </c>
      <c r="N15" s="62" t="s">
        <v>150</v>
      </c>
      <c r="O15" s="63" t="s">
        <v>151</v>
      </c>
      <c r="P15" s="64" t="s">
        <v>152</v>
      </c>
      <c r="Q15" s="63" t="s">
        <v>92</v>
      </c>
      <c r="R15" s="62" t="s">
        <v>153</v>
      </c>
      <c r="S15" s="63">
        <v>136</v>
      </c>
      <c r="T15" s="64">
        <v>71</v>
      </c>
      <c r="U15" s="63" t="s">
        <v>71</v>
      </c>
      <c r="V15" s="64" t="s">
        <v>44</v>
      </c>
      <c r="W15" s="63" t="s">
        <v>45</v>
      </c>
      <c r="X15" s="64" t="s">
        <v>99</v>
      </c>
      <c r="Y15" s="63" t="s">
        <v>154</v>
      </c>
      <c r="Z15" s="64" t="s">
        <v>107</v>
      </c>
      <c r="AA15" s="63" t="s">
        <v>49</v>
      </c>
      <c r="AB15" s="62" t="s">
        <v>155</v>
      </c>
      <c r="AC15" s="63" t="s">
        <v>51</v>
      </c>
      <c r="AD15" s="62" t="s">
        <v>70</v>
      </c>
      <c r="AE15" s="63" t="s">
        <v>101</v>
      </c>
      <c r="AF15" s="62" t="s">
        <v>156</v>
      </c>
      <c r="AG15" s="63" t="s">
        <v>107</v>
      </c>
      <c r="AH15" s="62" t="s">
        <v>129</v>
      </c>
      <c r="AI15" s="91" t="s">
        <v>147</v>
      </c>
      <c r="AJ15" s="66" t="s">
        <v>148</v>
      </c>
    </row>
    <row r="16" spans="1:36" ht="23.25" customHeight="1" thickBot="1">
      <c r="A16" s="92">
        <v>10</v>
      </c>
      <c r="B16" s="93" t="s">
        <v>157</v>
      </c>
      <c r="C16" s="93"/>
      <c r="D16" s="94">
        <f>D7+D8+D9+D10+D11+D12+D13+D14+D15</f>
        <v>85691</v>
      </c>
      <c r="E16" s="94">
        <f>E7+E8+E9+E10+E11+E12+E13+E14+E15</f>
        <v>17</v>
      </c>
      <c r="F16" s="95">
        <f>F7+F8+F9+F10+F11+F12+F13+F14+F15</f>
        <v>85674</v>
      </c>
      <c r="G16" s="94">
        <f aca="true" t="shared" si="3" ref="G16:AJ16">G7+G8+G9+G10+G11+G12+G13+G14+G15</f>
        <v>-149</v>
      </c>
      <c r="H16" s="96">
        <f t="shared" si="3"/>
        <v>-22.054844466767463</v>
      </c>
      <c r="I16" s="97">
        <f t="shared" si="3"/>
        <v>4815</v>
      </c>
      <c r="J16" s="98">
        <f t="shared" si="3"/>
        <v>2749</v>
      </c>
      <c r="K16" s="99">
        <f t="shared" si="3"/>
        <v>4666</v>
      </c>
      <c r="L16" s="100">
        <f t="shared" si="3"/>
        <v>2691</v>
      </c>
      <c r="M16" s="99">
        <f t="shared" si="3"/>
        <v>2069</v>
      </c>
      <c r="N16" s="94">
        <f t="shared" si="3"/>
        <v>1376</v>
      </c>
      <c r="O16" s="94">
        <f>O7+O8+O9+O10+O11+O12+O13+O14+O15</f>
        <v>2661</v>
      </c>
      <c r="P16" s="94">
        <f t="shared" si="3"/>
        <v>1232</v>
      </c>
      <c r="Q16" s="94">
        <f t="shared" si="3"/>
        <v>1054</v>
      </c>
      <c r="R16" s="94">
        <f t="shared" si="3"/>
        <v>729</v>
      </c>
      <c r="S16" s="94">
        <f t="shared" si="3"/>
        <v>1376</v>
      </c>
      <c r="T16" s="94">
        <f t="shared" si="3"/>
        <v>820</v>
      </c>
      <c r="U16" s="94">
        <f t="shared" si="3"/>
        <v>207</v>
      </c>
      <c r="V16" s="94">
        <f t="shared" si="3"/>
        <v>109</v>
      </c>
      <c r="W16" s="94">
        <f t="shared" si="3"/>
        <v>656</v>
      </c>
      <c r="X16" s="94">
        <f t="shared" si="3"/>
        <v>315</v>
      </c>
      <c r="Y16" s="94">
        <f t="shared" si="3"/>
        <v>1269</v>
      </c>
      <c r="Z16" s="94">
        <f t="shared" si="3"/>
        <v>735</v>
      </c>
      <c r="AA16" s="94" t="s">
        <v>32</v>
      </c>
      <c r="AB16" s="94">
        <f t="shared" si="3"/>
        <v>430</v>
      </c>
      <c r="AC16" s="94">
        <f t="shared" si="3"/>
        <v>61</v>
      </c>
      <c r="AD16" s="94">
        <f t="shared" si="3"/>
        <v>2</v>
      </c>
      <c r="AE16" s="94">
        <f t="shared" si="3"/>
        <v>296</v>
      </c>
      <c r="AF16" s="94">
        <f t="shared" si="3"/>
        <v>260</v>
      </c>
      <c r="AG16" s="94">
        <f t="shared" si="3"/>
        <v>648</v>
      </c>
      <c r="AH16" s="101">
        <f t="shared" si="3"/>
        <v>311</v>
      </c>
      <c r="AI16" s="101">
        <f t="shared" si="3"/>
        <v>2749</v>
      </c>
      <c r="AJ16" s="100">
        <f t="shared" si="3"/>
        <v>1536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C1">
      <selection activeCell="H16" sqref="H16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102" t="s">
        <v>158</v>
      </c>
      <c r="B1" s="102"/>
      <c r="C1" s="102"/>
      <c r="D1" s="102"/>
      <c r="E1" s="103"/>
      <c r="F1" s="104" t="s">
        <v>159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ht="22.5" customHeight="1" thickBot="1">
      <c r="F2" s="105"/>
    </row>
    <row r="3" spans="1:29" ht="19.5" customHeight="1">
      <c r="A3" s="106" t="s">
        <v>0</v>
      </c>
      <c r="B3" s="107" t="s">
        <v>0</v>
      </c>
      <c r="C3" s="108" t="s">
        <v>0</v>
      </c>
      <c r="D3" s="109" t="s">
        <v>160</v>
      </c>
      <c r="E3" s="110"/>
      <c r="F3" s="111" t="s">
        <v>161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111" t="s">
        <v>162</v>
      </c>
      <c r="S3" s="112"/>
      <c r="T3" s="112"/>
      <c r="U3" s="112"/>
      <c r="V3" s="112"/>
      <c r="W3" s="112"/>
      <c r="X3" s="112"/>
      <c r="Y3" s="112"/>
      <c r="Z3" s="112"/>
      <c r="AA3" s="113"/>
      <c r="AB3" s="114" t="s">
        <v>160</v>
      </c>
      <c r="AC3" s="110"/>
    </row>
    <row r="4" spans="1:29" ht="39" customHeight="1">
      <c r="A4" s="115" t="s">
        <v>10</v>
      </c>
      <c r="B4" s="116" t="s">
        <v>3</v>
      </c>
      <c r="C4" s="117" t="s">
        <v>4</v>
      </c>
      <c r="D4" s="118"/>
      <c r="E4" s="119"/>
      <c r="F4" s="120" t="s">
        <v>163</v>
      </c>
      <c r="G4" s="33"/>
      <c r="H4" s="121" t="s">
        <v>164</v>
      </c>
      <c r="I4" s="121"/>
      <c r="J4" s="121" t="s">
        <v>165</v>
      </c>
      <c r="K4" s="121"/>
      <c r="L4" s="121" t="s">
        <v>166</v>
      </c>
      <c r="M4" s="121"/>
      <c r="N4" s="121" t="s">
        <v>167</v>
      </c>
      <c r="O4" s="121"/>
      <c r="P4" s="121" t="s">
        <v>168</v>
      </c>
      <c r="Q4" s="122"/>
      <c r="R4" s="31" t="s">
        <v>169</v>
      </c>
      <c r="S4" s="32"/>
      <c r="T4" s="32" t="s">
        <v>170</v>
      </c>
      <c r="U4" s="32"/>
      <c r="V4" s="32" t="s">
        <v>171</v>
      </c>
      <c r="W4" s="32"/>
      <c r="X4" s="32" t="s">
        <v>172</v>
      </c>
      <c r="Y4" s="32"/>
      <c r="Z4" s="33" t="s">
        <v>173</v>
      </c>
      <c r="AA4" s="35"/>
      <c r="AB4" s="123"/>
      <c r="AC4" s="119"/>
    </row>
    <row r="5" spans="1:29" ht="12.75" customHeight="1" thickBot="1">
      <c r="A5" s="124" t="s">
        <v>0</v>
      </c>
      <c r="B5" s="125" t="s">
        <v>0</v>
      </c>
      <c r="C5" s="126" t="s">
        <v>0</v>
      </c>
      <c r="D5" s="127" t="s">
        <v>28</v>
      </c>
      <c r="E5" s="128" t="s">
        <v>29</v>
      </c>
      <c r="F5" s="44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5" t="s">
        <v>29</v>
      </c>
      <c r="R5" s="44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5" t="s">
        <v>29</v>
      </c>
      <c r="AB5" s="129" t="s">
        <v>28</v>
      </c>
      <c r="AC5" s="128" t="s">
        <v>29</v>
      </c>
    </row>
    <row r="6" spans="1:29" ht="24" customHeight="1">
      <c r="A6" s="130">
        <v>1</v>
      </c>
      <c r="B6" s="131" t="s">
        <v>30</v>
      </c>
      <c r="C6" s="132" t="s">
        <v>31</v>
      </c>
      <c r="D6" s="133">
        <f>F6+H6+J6+L6+N6+P6</f>
        <v>1586</v>
      </c>
      <c r="E6" s="134">
        <f>G6+I6+K6+M6+O6+Q6</f>
        <v>946</v>
      </c>
      <c r="F6" s="135">
        <v>354</v>
      </c>
      <c r="G6" s="136">
        <v>217</v>
      </c>
      <c r="H6" s="136">
        <v>500</v>
      </c>
      <c r="I6" s="136">
        <v>312</v>
      </c>
      <c r="J6" s="136">
        <v>310</v>
      </c>
      <c r="K6" s="137">
        <v>179</v>
      </c>
      <c r="L6" s="138">
        <v>313</v>
      </c>
      <c r="M6" s="136">
        <v>189</v>
      </c>
      <c r="N6" s="136">
        <v>95</v>
      </c>
      <c r="O6" s="136">
        <v>49</v>
      </c>
      <c r="P6" s="136">
        <v>14</v>
      </c>
      <c r="Q6" s="139">
        <v>0</v>
      </c>
      <c r="R6" s="135">
        <v>225</v>
      </c>
      <c r="S6" s="136">
        <v>168</v>
      </c>
      <c r="T6" s="136">
        <v>383</v>
      </c>
      <c r="U6" s="136">
        <v>251</v>
      </c>
      <c r="V6" s="136">
        <v>186</v>
      </c>
      <c r="W6" s="136">
        <v>137</v>
      </c>
      <c r="X6" s="136">
        <v>387</v>
      </c>
      <c r="Y6" s="136">
        <v>192</v>
      </c>
      <c r="Z6" s="136">
        <v>405</v>
      </c>
      <c r="AA6" s="140">
        <v>198</v>
      </c>
      <c r="AB6" s="141">
        <f>R6+T6+V6+X6+Z6</f>
        <v>1586</v>
      </c>
      <c r="AC6" s="134">
        <f>S6+U6+W6+Y6+AA6</f>
        <v>946</v>
      </c>
    </row>
    <row r="7" spans="1:29" ht="24" customHeight="1">
      <c r="A7" s="142">
        <v>2</v>
      </c>
      <c r="B7" s="143" t="s">
        <v>33</v>
      </c>
      <c r="C7" s="144" t="s">
        <v>34</v>
      </c>
      <c r="D7" s="145">
        <f aca="true" t="shared" si="0" ref="D7:E14">F7+H7+J7+L7+N7+P7</f>
        <v>385</v>
      </c>
      <c r="E7" s="146">
        <f t="shared" si="0"/>
        <v>212</v>
      </c>
      <c r="F7" s="147" t="s">
        <v>47</v>
      </c>
      <c r="G7" s="148" t="s">
        <v>48</v>
      </c>
      <c r="H7" s="148" t="s">
        <v>174</v>
      </c>
      <c r="I7" s="148" t="s">
        <v>142</v>
      </c>
      <c r="J7" s="148" t="s">
        <v>81</v>
      </c>
      <c r="K7" s="148" t="s">
        <v>72</v>
      </c>
      <c r="L7" s="148" t="s">
        <v>68</v>
      </c>
      <c r="M7" s="148" t="s">
        <v>144</v>
      </c>
      <c r="N7" s="148" t="s">
        <v>115</v>
      </c>
      <c r="O7" s="148" t="s">
        <v>51</v>
      </c>
      <c r="P7" s="148" t="s">
        <v>84</v>
      </c>
      <c r="Q7" s="149" t="s">
        <v>70</v>
      </c>
      <c r="R7" s="147" t="s">
        <v>72</v>
      </c>
      <c r="S7" s="148" t="s">
        <v>175</v>
      </c>
      <c r="T7" s="148" t="s">
        <v>176</v>
      </c>
      <c r="U7" s="148" t="s">
        <v>177</v>
      </c>
      <c r="V7" s="148" t="s">
        <v>88</v>
      </c>
      <c r="W7" s="148" t="s">
        <v>115</v>
      </c>
      <c r="X7" s="148" t="s">
        <v>178</v>
      </c>
      <c r="Y7" s="148" t="s">
        <v>98</v>
      </c>
      <c r="Z7" s="148" t="s">
        <v>179</v>
      </c>
      <c r="AA7" s="150">
        <v>59</v>
      </c>
      <c r="AB7" s="151">
        <f aca="true" t="shared" si="1" ref="AB7:AC14">R7+T7+V7+X7+Z7</f>
        <v>385</v>
      </c>
      <c r="AC7" s="146">
        <f t="shared" si="1"/>
        <v>212</v>
      </c>
    </row>
    <row r="8" spans="1:29" ht="24" customHeight="1">
      <c r="A8" s="142">
        <v>3</v>
      </c>
      <c r="B8" s="143" t="s">
        <v>55</v>
      </c>
      <c r="C8" s="144" t="s">
        <v>56</v>
      </c>
      <c r="D8" s="145">
        <f t="shared" si="0"/>
        <v>293</v>
      </c>
      <c r="E8" s="146">
        <f t="shared" si="0"/>
        <v>179</v>
      </c>
      <c r="F8" s="147" t="s">
        <v>67</v>
      </c>
      <c r="G8" s="148" t="s">
        <v>68</v>
      </c>
      <c r="H8" s="148" t="s">
        <v>180</v>
      </c>
      <c r="I8" s="148" t="s">
        <v>45</v>
      </c>
      <c r="J8" s="148" t="s">
        <v>181</v>
      </c>
      <c r="K8" s="148" t="s">
        <v>72</v>
      </c>
      <c r="L8" s="148" t="s">
        <v>155</v>
      </c>
      <c r="M8" s="148" t="s">
        <v>50</v>
      </c>
      <c r="N8" s="148" t="s">
        <v>115</v>
      </c>
      <c r="O8" s="148" t="s">
        <v>51</v>
      </c>
      <c r="P8" s="148" t="s">
        <v>182</v>
      </c>
      <c r="Q8" s="149" t="s">
        <v>70</v>
      </c>
      <c r="R8" s="147" t="s">
        <v>88</v>
      </c>
      <c r="S8" s="148" t="s">
        <v>156</v>
      </c>
      <c r="T8" s="148" t="s">
        <v>183</v>
      </c>
      <c r="U8" s="148" t="s">
        <v>42</v>
      </c>
      <c r="V8" s="148" t="s">
        <v>46</v>
      </c>
      <c r="W8" s="148" t="s">
        <v>53</v>
      </c>
      <c r="X8" s="148" t="s">
        <v>184</v>
      </c>
      <c r="Y8" s="148" t="s">
        <v>69</v>
      </c>
      <c r="Z8" s="148" t="s">
        <v>185</v>
      </c>
      <c r="AA8" s="150">
        <v>51</v>
      </c>
      <c r="AB8" s="151">
        <f t="shared" si="1"/>
        <v>293</v>
      </c>
      <c r="AC8" s="146">
        <f t="shared" si="1"/>
        <v>179</v>
      </c>
    </row>
    <row r="9" spans="1:29" ht="24" customHeight="1">
      <c r="A9" s="142">
        <v>4</v>
      </c>
      <c r="B9" s="143" t="s">
        <v>75</v>
      </c>
      <c r="C9" s="144" t="s">
        <v>76</v>
      </c>
      <c r="D9" s="145">
        <f t="shared" si="0"/>
        <v>217</v>
      </c>
      <c r="E9" s="146">
        <f t="shared" si="0"/>
        <v>112</v>
      </c>
      <c r="F9" s="147" t="s">
        <v>86</v>
      </c>
      <c r="G9" s="148" t="s">
        <v>87</v>
      </c>
      <c r="H9" s="148" t="s">
        <v>82</v>
      </c>
      <c r="I9" s="148" t="s">
        <v>186</v>
      </c>
      <c r="J9" s="148" t="s">
        <v>187</v>
      </c>
      <c r="K9" s="148" t="s">
        <v>71</v>
      </c>
      <c r="L9" s="148" t="s">
        <v>54</v>
      </c>
      <c r="M9" s="148" t="s">
        <v>100</v>
      </c>
      <c r="N9" s="148" t="s">
        <v>85</v>
      </c>
      <c r="O9" s="148" t="s">
        <v>97</v>
      </c>
      <c r="P9" s="148" t="s">
        <v>52</v>
      </c>
      <c r="Q9" s="149" t="s">
        <v>70</v>
      </c>
      <c r="R9" s="147" t="s">
        <v>101</v>
      </c>
      <c r="S9" s="148" t="s">
        <v>125</v>
      </c>
      <c r="T9" s="148" t="s">
        <v>188</v>
      </c>
      <c r="U9" s="148" t="s">
        <v>189</v>
      </c>
      <c r="V9" s="148" t="s">
        <v>101</v>
      </c>
      <c r="W9" s="148" t="s">
        <v>100</v>
      </c>
      <c r="X9" s="148" t="s">
        <v>45</v>
      </c>
      <c r="Y9" s="148" t="s">
        <v>190</v>
      </c>
      <c r="Z9" s="148" t="s">
        <v>188</v>
      </c>
      <c r="AA9" s="150">
        <v>26</v>
      </c>
      <c r="AB9" s="151">
        <f t="shared" si="1"/>
        <v>217</v>
      </c>
      <c r="AC9" s="146">
        <f t="shared" si="1"/>
        <v>112</v>
      </c>
    </row>
    <row r="10" spans="1:29" ht="24" customHeight="1">
      <c r="A10" s="142">
        <v>5</v>
      </c>
      <c r="B10" s="143" t="s">
        <v>89</v>
      </c>
      <c r="C10" s="144" t="s">
        <v>90</v>
      </c>
      <c r="D10" s="145">
        <f t="shared" si="0"/>
        <v>241</v>
      </c>
      <c r="E10" s="146">
        <f t="shared" si="0"/>
        <v>121</v>
      </c>
      <c r="F10" s="147" t="s">
        <v>98</v>
      </c>
      <c r="G10" s="148" t="s">
        <v>87</v>
      </c>
      <c r="H10" s="148" t="s">
        <v>184</v>
      </c>
      <c r="I10" s="148" t="s">
        <v>181</v>
      </c>
      <c r="J10" s="148" t="s">
        <v>191</v>
      </c>
      <c r="K10" s="148" t="s">
        <v>43</v>
      </c>
      <c r="L10" s="148" t="s">
        <v>189</v>
      </c>
      <c r="M10" s="148" t="s">
        <v>156</v>
      </c>
      <c r="N10" s="148" t="s">
        <v>125</v>
      </c>
      <c r="O10" s="148" t="s">
        <v>192</v>
      </c>
      <c r="P10" s="148" t="s">
        <v>70</v>
      </c>
      <c r="Q10" s="149" t="s">
        <v>70</v>
      </c>
      <c r="R10" s="147" t="s">
        <v>115</v>
      </c>
      <c r="S10" s="148" t="s">
        <v>100</v>
      </c>
      <c r="T10" s="148" t="s">
        <v>143</v>
      </c>
      <c r="U10" s="148" t="s">
        <v>110</v>
      </c>
      <c r="V10" s="148" t="s">
        <v>156</v>
      </c>
      <c r="W10" s="148" t="s">
        <v>84</v>
      </c>
      <c r="X10" s="148" t="s">
        <v>193</v>
      </c>
      <c r="Y10" s="148" t="s">
        <v>110</v>
      </c>
      <c r="Z10" s="148" t="s">
        <v>109</v>
      </c>
      <c r="AA10" s="150">
        <v>20</v>
      </c>
      <c r="AB10" s="151">
        <f t="shared" si="1"/>
        <v>241</v>
      </c>
      <c r="AC10" s="146">
        <f t="shared" si="1"/>
        <v>121</v>
      </c>
    </row>
    <row r="11" spans="1:29" ht="24" customHeight="1">
      <c r="A11" s="142">
        <v>6</v>
      </c>
      <c r="B11" s="143" t="s">
        <v>102</v>
      </c>
      <c r="C11" s="144" t="s">
        <v>103</v>
      </c>
      <c r="D11" s="145">
        <f t="shared" si="0"/>
        <v>249</v>
      </c>
      <c r="E11" s="146">
        <f t="shared" si="0"/>
        <v>141</v>
      </c>
      <c r="F11" s="147" t="s">
        <v>112</v>
      </c>
      <c r="G11" s="148" t="s">
        <v>69</v>
      </c>
      <c r="H11" s="148" t="s">
        <v>142</v>
      </c>
      <c r="I11" s="148" t="s">
        <v>181</v>
      </c>
      <c r="J11" s="148" t="s">
        <v>143</v>
      </c>
      <c r="K11" s="148" t="s">
        <v>187</v>
      </c>
      <c r="L11" s="148" t="s">
        <v>144</v>
      </c>
      <c r="M11" s="148" t="s">
        <v>125</v>
      </c>
      <c r="N11" s="148" t="s">
        <v>66</v>
      </c>
      <c r="O11" s="148" t="s">
        <v>192</v>
      </c>
      <c r="P11" s="148" t="s">
        <v>52</v>
      </c>
      <c r="Q11" s="149" t="s">
        <v>70</v>
      </c>
      <c r="R11" s="147" t="s">
        <v>175</v>
      </c>
      <c r="S11" s="148" t="s">
        <v>46</v>
      </c>
      <c r="T11" s="148" t="s">
        <v>194</v>
      </c>
      <c r="U11" s="148" t="s">
        <v>110</v>
      </c>
      <c r="V11" s="148" t="s">
        <v>54</v>
      </c>
      <c r="W11" s="148" t="s">
        <v>156</v>
      </c>
      <c r="X11" s="148" t="s">
        <v>153</v>
      </c>
      <c r="Y11" s="148" t="s">
        <v>191</v>
      </c>
      <c r="Z11" s="148" t="s">
        <v>195</v>
      </c>
      <c r="AA11" s="150">
        <v>23</v>
      </c>
      <c r="AB11" s="151">
        <f t="shared" si="1"/>
        <v>249</v>
      </c>
      <c r="AC11" s="146">
        <f t="shared" si="1"/>
        <v>141</v>
      </c>
    </row>
    <row r="12" spans="1:29" ht="24" customHeight="1">
      <c r="A12" s="142">
        <v>7</v>
      </c>
      <c r="B12" s="143" t="s">
        <v>116</v>
      </c>
      <c r="C12" s="144" t="s">
        <v>117</v>
      </c>
      <c r="D12" s="145">
        <f t="shared" si="0"/>
        <v>719</v>
      </c>
      <c r="E12" s="146">
        <f t="shared" si="0"/>
        <v>407</v>
      </c>
      <c r="F12" s="147" t="s">
        <v>127</v>
      </c>
      <c r="G12" s="148" t="s">
        <v>106</v>
      </c>
      <c r="H12" s="148" t="s">
        <v>196</v>
      </c>
      <c r="I12" s="148" t="s">
        <v>74</v>
      </c>
      <c r="J12" s="148" t="s">
        <v>197</v>
      </c>
      <c r="K12" s="148" t="s">
        <v>198</v>
      </c>
      <c r="L12" s="148" t="s">
        <v>179</v>
      </c>
      <c r="M12" s="148" t="s">
        <v>199</v>
      </c>
      <c r="N12" s="148" t="s">
        <v>189</v>
      </c>
      <c r="O12" s="148" t="s">
        <v>43</v>
      </c>
      <c r="P12" s="148" t="s">
        <v>111</v>
      </c>
      <c r="Q12" s="149" t="s">
        <v>70</v>
      </c>
      <c r="R12" s="147" t="s">
        <v>98</v>
      </c>
      <c r="S12" s="148" t="s">
        <v>200</v>
      </c>
      <c r="T12" s="148" t="s">
        <v>201</v>
      </c>
      <c r="U12" s="148" t="s">
        <v>202</v>
      </c>
      <c r="V12" s="148" t="s">
        <v>188</v>
      </c>
      <c r="W12" s="148" t="s">
        <v>64</v>
      </c>
      <c r="X12" s="148" t="s">
        <v>203</v>
      </c>
      <c r="Y12" s="148" t="s">
        <v>141</v>
      </c>
      <c r="Z12" s="148" t="s">
        <v>204</v>
      </c>
      <c r="AA12" s="150">
        <v>83</v>
      </c>
      <c r="AB12" s="151">
        <f>R12+T12+V12+X12+Z12</f>
        <v>719</v>
      </c>
      <c r="AC12" s="146">
        <f t="shared" si="1"/>
        <v>407</v>
      </c>
    </row>
    <row r="13" spans="1:29" ht="24" customHeight="1">
      <c r="A13" s="142">
        <v>8</v>
      </c>
      <c r="B13" s="143" t="s">
        <v>30</v>
      </c>
      <c r="C13" s="144" t="s">
        <v>133</v>
      </c>
      <c r="D13" s="145">
        <f t="shared" si="0"/>
        <v>423</v>
      </c>
      <c r="E13" s="146">
        <f t="shared" si="0"/>
        <v>270</v>
      </c>
      <c r="F13" s="147" t="s">
        <v>205</v>
      </c>
      <c r="G13" s="148" t="s">
        <v>206</v>
      </c>
      <c r="H13" s="148" t="s">
        <v>207</v>
      </c>
      <c r="I13" s="148" t="s">
        <v>202</v>
      </c>
      <c r="J13" s="148" t="s">
        <v>139</v>
      </c>
      <c r="K13" s="148" t="s">
        <v>208</v>
      </c>
      <c r="L13" s="148" t="s">
        <v>143</v>
      </c>
      <c r="M13" s="148" t="s">
        <v>144</v>
      </c>
      <c r="N13" s="148" t="s">
        <v>156</v>
      </c>
      <c r="O13" s="148" t="s">
        <v>182</v>
      </c>
      <c r="P13" s="148" t="s">
        <v>52</v>
      </c>
      <c r="Q13" s="149" t="s">
        <v>70</v>
      </c>
      <c r="R13" s="147" t="s">
        <v>176</v>
      </c>
      <c r="S13" s="148" t="s">
        <v>194</v>
      </c>
      <c r="T13" s="148" t="s">
        <v>193</v>
      </c>
      <c r="U13" s="148" t="s">
        <v>63</v>
      </c>
      <c r="V13" s="148" t="s">
        <v>186</v>
      </c>
      <c r="W13" s="148" t="s">
        <v>72</v>
      </c>
      <c r="X13" s="148" t="s">
        <v>209</v>
      </c>
      <c r="Y13" s="148" t="s">
        <v>109</v>
      </c>
      <c r="Z13" s="148" t="s">
        <v>210</v>
      </c>
      <c r="AA13" s="150">
        <v>42</v>
      </c>
      <c r="AB13" s="151">
        <f t="shared" si="1"/>
        <v>423</v>
      </c>
      <c r="AC13" s="146">
        <f t="shared" si="1"/>
        <v>270</v>
      </c>
    </row>
    <row r="14" spans="1:29" ht="24" customHeight="1" thickBot="1">
      <c r="A14" s="130">
        <v>9</v>
      </c>
      <c r="B14" s="131" t="s">
        <v>145</v>
      </c>
      <c r="C14" s="132" t="s">
        <v>146</v>
      </c>
      <c r="D14" s="133">
        <f t="shared" si="0"/>
        <v>553</v>
      </c>
      <c r="E14" s="134">
        <f t="shared" si="0"/>
        <v>303</v>
      </c>
      <c r="F14" s="135" t="s">
        <v>154</v>
      </c>
      <c r="G14" s="136" t="s">
        <v>107</v>
      </c>
      <c r="H14" s="136" t="s">
        <v>61</v>
      </c>
      <c r="I14" s="136" t="s">
        <v>106</v>
      </c>
      <c r="J14" s="136" t="s">
        <v>130</v>
      </c>
      <c r="K14" s="137" t="s">
        <v>93</v>
      </c>
      <c r="L14" s="138" t="s">
        <v>206</v>
      </c>
      <c r="M14" s="136" t="s">
        <v>191</v>
      </c>
      <c r="N14" s="136" t="s">
        <v>88</v>
      </c>
      <c r="O14" s="136" t="s">
        <v>182</v>
      </c>
      <c r="P14" s="136" t="s">
        <v>97</v>
      </c>
      <c r="Q14" s="139" t="s">
        <v>70</v>
      </c>
      <c r="R14" s="135" t="s">
        <v>68</v>
      </c>
      <c r="S14" s="136" t="s">
        <v>181</v>
      </c>
      <c r="T14" s="136" t="s">
        <v>211</v>
      </c>
      <c r="U14" s="136" t="s">
        <v>41</v>
      </c>
      <c r="V14" s="136" t="s">
        <v>69</v>
      </c>
      <c r="W14" s="136" t="s">
        <v>113</v>
      </c>
      <c r="X14" s="136" t="s">
        <v>212</v>
      </c>
      <c r="Y14" s="136" t="s">
        <v>67</v>
      </c>
      <c r="Z14" s="136" t="s">
        <v>213</v>
      </c>
      <c r="AA14" s="140">
        <v>51</v>
      </c>
      <c r="AB14" s="141">
        <f t="shared" si="1"/>
        <v>553</v>
      </c>
      <c r="AC14" s="134">
        <f t="shared" si="1"/>
        <v>303</v>
      </c>
    </row>
    <row r="15" spans="1:29" ht="19.5" customHeight="1" thickBot="1">
      <c r="A15" s="152"/>
      <c r="B15" s="153" t="s">
        <v>214</v>
      </c>
      <c r="C15" s="153"/>
      <c r="D15" s="154">
        <f>D6+D7+D8+D9+D10+D11+D12+D13+D14</f>
        <v>4666</v>
      </c>
      <c r="E15" s="155">
        <f aca="true" t="shared" si="2" ref="E15:Y15">E6+E7+E8+E9+E10+E11+E12+E13+E14</f>
        <v>2691</v>
      </c>
      <c r="F15" s="154">
        <f t="shared" si="2"/>
        <v>1269</v>
      </c>
      <c r="G15" s="156">
        <f t="shared" si="2"/>
        <v>735</v>
      </c>
      <c r="H15" s="156">
        <f t="shared" si="2"/>
        <v>1508</v>
      </c>
      <c r="I15" s="156">
        <f t="shared" si="2"/>
        <v>943</v>
      </c>
      <c r="J15" s="156">
        <f t="shared" si="2"/>
        <v>871</v>
      </c>
      <c r="K15" s="156">
        <f t="shared" si="2"/>
        <v>491</v>
      </c>
      <c r="L15" s="156">
        <f t="shared" si="2"/>
        <v>764</v>
      </c>
      <c r="M15" s="156">
        <f t="shared" si="2"/>
        <v>431</v>
      </c>
      <c r="N15" s="156">
        <f t="shared" si="2"/>
        <v>215</v>
      </c>
      <c r="O15" s="156">
        <f t="shared" si="2"/>
        <v>91</v>
      </c>
      <c r="P15" s="156">
        <f t="shared" si="2"/>
        <v>39</v>
      </c>
      <c r="Q15" s="155">
        <f t="shared" si="2"/>
        <v>0</v>
      </c>
      <c r="R15" s="154">
        <f t="shared" si="2"/>
        <v>526</v>
      </c>
      <c r="S15" s="156">
        <f t="shared" si="2"/>
        <v>415</v>
      </c>
      <c r="T15" s="156">
        <f t="shared" si="2"/>
        <v>1072</v>
      </c>
      <c r="U15" s="156">
        <f t="shared" si="2"/>
        <v>732</v>
      </c>
      <c r="V15" s="156">
        <f t="shared" si="2"/>
        <v>407</v>
      </c>
      <c r="W15" s="156">
        <f t="shared" si="2"/>
        <v>312</v>
      </c>
      <c r="X15" s="156">
        <f t="shared" si="2"/>
        <v>1402</v>
      </c>
      <c r="Y15" s="156">
        <f t="shared" si="2"/>
        <v>679</v>
      </c>
      <c r="Z15" s="156">
        <f>Z6+Z7+Z8+Z9+Z10+Z11+Z12+Z13+Z14</f>
        <v>1259</v>
      </c>
      <c r="AA15" s="157">
        <f>AA6+AA7+AA8+AA9+AA10+AA11+AA12+AA13+AA14</f>
        <v>553</v>
      </c>
      <c r="AB15" s="158">
        <f>AB6+AB7+AB8+AB9+AB10+AB11+AB12+AB13+AB14</f>
        <v>4666</v>
      </c>
      <c r="AC15" s="155">
        <f>AC6+AC7+AC8+AC9+AC10+AC11+AC12+AC13+AC14</f>
        <v>2691</v>
      </c>
    </row>
    <row r="16" ht="42.75" customHeight="1" thickBot="1"/>
    <row r="17" spans="1:33" ht="18" customHeight="1">
      <c r="A17" s="106" t="s">
        <v>0</v>
      </c>
      <c r="B17" s="107" t="s">
        <v>0</v>
      </c>
      <c r="C17" s="159" t="s">
        <v>4</v>
      </c>
      <c r="D17" s="109" t="s">
        <v>215</v>
      </c>
      <c r="E17" s="110"/>
      <c r="F17" s="160" t="s">
        <v>216</v>
      </c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2"/>
      <c r="T17" s="163" t="s">
        <v>217</v>
      </c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4"/>
      <c r="AF17" s="163" t="s">
        <v>215</v>
      </c>
      <c r="AG17" s="164"/>
    </row>
    <row r="18" spans="1:33" ht="33" customHeight="1">
      <c r="A18" s="115" t="s">
        <v>10</v>
      </c>
      <c r="B18" s="116" t="s">
        <v>3</v>
      </c>
      <c r="C18" s="165"/>
      <c r="D18" s="118"/>
      <c r="E18" s="119"/>
      <c r="F18" s="166" t="s">
        <v>218</v>
      </c>
      <c r="G18" s="167"/>
      <c r="H18" s="166" t="s">
        <v>219</v>
      </c>
      <c r="I18" s="166"/>
      <c r="J18" s="166" t="s">
        <v>220</v>
      </c>
      <c r="K18" s="166"/>
      <c r="L18" s="166" t="s">
        <v>221</v>
      </c>
      <c r="M18" s="166"/>
      <c r="N18" s="166" t="s">
        <v>222</v>
      </c>
      <c r="O18" s="166"/>
      <c r="P18" s="166" t="s">
        <v>223</v>
      </c>
      <c r="Q18" s="166"/>
      <c r="R18" s="166" t="s">
        <v>224</v>
      </c>
      <c r="S18" s="168"/>
      <c r="T18" s="169" t="s">
        <v>225</v>
      </c>
      <c r="U18" s="167"/>
      <c r="V18" s="166" t="s">
        <v>226</v>
      </c>
      <c r="W18" s="166"/>
      <c r="X18" s="166" t="s">
        <v>227</v>
      </c>
      <c r="Y18" s="166"/>
      <c r="Z18" s="166" t="s">
        <v>228</v>
      </c>
      <c r="AA18" s="166"/>
      <c r="AB18" s="166" t="s">
        <v>229</v>
      </c>
      <c r="AC18" s="166"/>
      <c r="AD18" s="166" t="s">
        <v>230</v>
      </c>
      <c r="AE18" s="170"/>
      <c r="AF18" s="171"/>
      <c r="AG18" s="172"/>
    </row>
    <row r="19" spans="1:33" ht="12.75" customHeight="1" thickBot="1">
      <c r="A19" s="124" t="s">
        <v>0</v>
      </c>
      <c r="B19" s="125" t="s">
        <v>0</v>
      </c>
      <c r="C19" s="173"/>
      <c r="D19" s="44" t="s">
        <v>28</v>
      </c>
      <c r="E19" s="45" t="s">
        <v>29</v>
      </c>
      <c r="F19" s="46" t="s">
        <v>28</v>
      </c>
      <c r="G19" s="46" t="s">
        <v>29</v>
      </c>
      <c r="H19" s="42" t="s">
        <v>28</v>
      </c>
      <c r="I19" s="46" t="s">
        <v>29</v>
      </c>
      <c r="J19" s="42" t="s">
        <v>28</v>
      </c>
      <c r="K19" s="46" t="s">
        <v>29</v>
      </c>
      <c r="L19" s="42" t="s">
        <v>28</v>
      </c>
      <c r="M19" s="46" t="s">
        <v>29</v>
      </c>
      <c r="N19" s="42" t="s">
        <v>28</v>
      </c>
      <c r="O19" s="46" t="s">
        <v>29</v>
      </c>
      <c r="P19" s="42" t="s">
        <v>28</v>
      </c>
      <c r="Q19" s="46" t="s">
        <v>29</v>
      </c>
      <c r="R19" s="42" t="s">
        <v>28</v>
      </c>
      <c r="S19" s="43" t="s">
        <v>29</v>
      </c>
      <c r="T19" s="44" t="s">
        <v>28</v>
      </c>
      <c r="U19" s="46" t="s">
        <v>29</v>
      </c>
      <c r="V19" s="42" t="s">
        <v>28</v>
      </c>
      <c r="W19" s="46" t="s">
        <v>29</v>
      </c>
      <c r="X19" s="42" t="s">
        <v>28</v>
      </c>
      <c r="Y19" s="46" t="s">
        <v>29</v>
      </c>
      <c r="Z19" s="42" t="s">
        <v>28</v>
      </c>
      <c r="AA19" s="46" t="s">
        <v>29</v>
      </c>
      <c r="AB19" s="42" t="s">
        <v>28</v>
      </c>
      <c r="AC19" s="46" t="s">
        <v>29</v>
      </c>
      <c r="AD19" s="42" t="s">
        <v>28</v>
      </c>
      <c r="AE19" s="45" t="s">
        <v>29</v>
      </c>
      <c r="AF19" s="174" t="s">
        <v>28</v>
      </c>
      <c r="AG19" s="175" t="s">
        <v>29</v>
      </c>
    </row>
    <row r="20" spans="1:33" ht="24.75" customHeight="1">
      <c r="A20" s="130">
        <v>1</v>
      </c>
      <c r="B20" s="131" t="s">
        <v>30</v>
      </c>
      <c r="C20" s="132" t="s">
        <v>31</v>
      </c>
      <c r="D20" s="59">
        <f>F20+H20+J20+L20+N20+P20+R20</f>
        <v>1586</v>
      </c>
      <c r="E20" s="176">
        <f>G20+I20+K20+M20+O20+Q20+S20</f>
        <v>946</v>
      </c>
      <c r="F20" s="177">
        <v>242</v>
      </c>
      <c r="G20" s="177">
        <v>156</v>
      </c>
      <c r="H20" s="177">
        <v>451</v>
      </c>
      <c r="I20" s="177">
        <v>272</v>
      </c>
      <c r="J20" s="177">
        <v>229</v>
      </c>
      <c r="K20" s="177">
        <v>106</v>
      </c>
      <c r="L20" s="177">
        <v>254</v>
      </c>
      <c r="M20" s="177">
        <v>157</v>
      </c>
      <c r="N20" s="177">
        <v>171</v>
      </c>
      <c r="O20" s="177">
        <v>97</v>
      </c>
      <c r="P20" s="177">
        <v>44</v>
      </c>
      <c r="Q20" s="177">
        <v>16</v>
      </c>
      <c r="R20" s="177">
        <v>195</v>
      </c>
      <c r="S20" s="178">
        <v>142</v>
      </c>
      <c r="T20" s="179">
        <v>124</v>
      </c>
      <c r="U20" s="177">
        <v>61</v>
      </c>
      <c r="V20" s="177">
        <v>401</v>
      </c>
      <c r="W20" s="177">
        <v>221</v>
      </c>
      <c r="X20" s="177">
        <v>369</v>
      </c>
      <c r="Y20" s="177">
        <v>184</v>
      </c>
      <c r="Z20" s="177">
        <v>274</v>
      </c>
      <c r="AA20" s="177">
        <v>174</v>
      </c>
      <c r="AB20" s="177">
        <v>246</v>
      </c>
      <c r="AC20" s="177">
        <v>173</v>
      </c>
      <c r="AD20" s="177">
        <v>172</v>
      </c>
      <c r="AE20" s="180">
        <v>133</v>
      </c>
      <c r="AF20" s="59">
        <f>T20+V20+X20+Z20+AB20+AD20</f>
        <v>1586</v>
      </c>
      <c r="AG20" s="176">
        <f>U20+W20+Y20+AA20+AC20+AE20</f>
        <v>946</v>
      </c>
    </row>
    <row r="21" spans="1:33" ht="24.75" customHeight="1">
      <c r="A21" s="142">
        <v>2</v>
      </c>
      <c r="B21" s="143" t="s">
        <v>33</v>
      </c>
      <c r="C21" s="181" t="s">
        <v>34</v>
      </c>
      <c r="D21" s="182">
        <f aca="true" t="shared" si="3" ref="D21:E28">F21+H21+J21+L21+N21+P21+R21</f>
        <v>385</v>
      </c>
      <c r="E21" s="183">
        <f t="shared" si="3"/>
        <v>212</v>
      </c>
      <c r="F21" s="184" t="s">
        <v>231</v>
      </c>
      <c r="G21" s="184" t="s">
        <v>129</v>
      </c>
      <c r="H21" s="184" t="s">
        <v>232</v>
      </c>
      <c r="I21" s="184" t="s">
        <v>195</v>
      </c>
      <c r="J21" s="184" t="s">
        <v>194</v>
      </c>
      <c r="K21" s="184" t="s">
        <v>72</v>
      </c>
      <c r="L21" s="184" t="s">
        <v>93</v>
      </c>
      <c r="M21" s="184" t="s">
        <v>50</v>
      </c>
      <c r="N21" s="184" t="s">
        <v>190</v>
      </c>
      <c r="O21" s="184" t="s">
        <v>115</v>
      </c>
      <c r="P21" s="184" t="s">
        <v>44</v>
      </c>
      <c r="Q21" s="184" t="s">
        <v>52</v>
      </c>
      <c r="R21" s="184" t="s">
        <v>194</v>
      </c>
      <c r="S21" s="185" t="s">
        <v>177</v>
      </c>
      <c r="T21" s="186" t="s">
        <v>96</v>
      </c>
      <c r="U21" s="184" t="s">
        <v>100</v>
      </c>
      <c r="V21" s="184" t="s">
        <v>233</v>
      </c>
      <c r="W21" s="184" t="s">
        <v>68</v>
      </c>
      <c r="X21" s="184" t="s">
        <v>184</v>
      </c>
      <c r="Y21" s="184" t="s">
        <v>69</v>
      </c>
      <c r="Z21" s="184" t="s">
        <v>206</v>
      </c>
      <c r="AA21" s="184" t="s">
        <v>231</v>
      </c>
      <c r="AB21" s="184" t="s">
        <v>234</v>
      </c>
      <c r="AC21" s="184" t="s">
        <v>235</v>
      </c>
      <c r="AD21" s="184" t="s">
        <v>186</v>
      </c>
      <c r="AE21" s="187" t="s">
        <v>175</v>
      </c>
      <c r="AF21" s="182">
        <f aca="true" t="shared" si="4" ref="AF21:AG28">T21+V21+X21+Z21+AB21+AD21</f>
        <v>385</v>
      </c>
      <c r="AG21" s="183">
        <f t="shared" si="4"/>
        <v>212</v>
      </c>
    </row>
    <row r="22" spans="1:33" ht="24.75" customHeight="1">
      <c r="A22" s="142">
        <v>3</v>
      </c>
      <c r="B22" s="143" t="s">
        <v>55</v>
      </c>
      <c r="C22" s="181" t="s">
        <v>56</v>
      </c>
      <c r="D22" s="182">
        <f t="shared" si="3"/>
        <v>293</v>
      </c>
      <c r="E22" s="183">
        <f t="shared" si="3"/>
        <v>179</v>
      </c>
      <c r="F22" s="184" t="s">
        <v>236</v>
      </c>
      <c r="G22" s="184" t="s">
        <v>50</v>
      </c>
      <c r="H22" s="184" t="s">
        <v>60</v>
      </c>
      <c r="I22" s="184" t="s">
        <v>237</v>
      </c>
      <c r="J22" s="184" t="s">
        <v>155</v>
      </c>
      <c r="K22" s="184" t="s">
        <v>46</v>
      </c>
      <c r="L22" s="184" t="s">
        <v>69</v>
      </c>
      <c r="M22" s="184" t="s">
        <v>53</v>
      </c>
      <c r="N22" s="184" t="s">
        <v>88</v>
      </c>
      <c r="O22" s="184" t="s">
        <v>66</v>
      </c>
      <c r="P22" s="184" t="s">
        <v>97</v>
      </c>
      <c r="Q22" s="184" t="s">
        <v>52</v>
      </c>
      <c r="R22" s="184" t="s">
        <v>200</v>
      </c>
      <c r="S22" s="185" t="s">
        <v>114</v>
      </c>
      <c r="T22" s="186" t="s">
        <v>50</v>
      </c>
      <c r="U22" s="184" t="s">
        <v>156</v>
      </c>
      <c r="V22" s="184" t="s">
        <v>93</v>
      </c>
      <c r="W22" s="184" t="s">
        <v>72</v>
      </c>
      <c r="X22" s="184" t="s">
        <v>199</v>
      </c>
      <c r="Y22" s="184" t="s">
        <v>129</v>
      </c>
      <c r="Z22" s="184" t="s">
        <v>231</v>
      </c>
      <c r="AA22" s="184" t="s">
        <v>187</v>
      </c>
      <c r="AB22" s="184" t="s">
        <v>93</v>
      </c>
      <c r="AC22" s="184" t="s">
        <v>187</v>
      </c>
      <c r="AD22" s="184" t="s">
        <v>129</v>
      </c>
      <c r="AE22" s="187" t="s">
        <v>235</v>
      </c>
      <c r="AF22" s="182">
        <f t="shared" si="4"/>
        <v>293</v>
      </c>
      <c r="AG22" s="183">
        <f t="shared" si="4"/>
        <v>179</v>
      </c>
    </row>
    <row r="23" spans="1:33" ht="24.75" customHeight="1">
      <c r="A23" s="142">
        <v>4</v>
      </c>
      <c r="B23" s="143" t="s">
        <v>75</v>
      </c>
      <c r="C23" s="181" t="s">
        <v>76</v>
      </c>
      <c r="D23" s="182">
        <f t="shared" si="3"/>
        <v>217</v>
      </c>
      <c r="E23" s="183">
        <f t="shared" si="3"/>
        <v>112</v>
      </c>
      <c r="F23" s="184" t="s">
        <v>95</v>
      </c>
      <c r="G23" s="184" t="s">
        <v>129</v>
      </c>
      <c r="H23" s="184" t="s">
        <v>231</v>
      </c>
      <c r="I23" s="184" t="s">
        <v>113</v>
      </c>
      <c r="J23" s="184" t="s">
        <v>236</v>
      </c>
      <c r="K23" s="184" t="s">
        <v>125</v>
      </c>
      <c r="L23" s="184" t="s">
        <v>71</v>
      </c>
      <c r="M23" s="184" t="s">
        <v>85</v>
      </c>
      <c r="N23" s="184" t="s">
        <v>84</v>
      </c>
      <c r="O23" s="184" t="s">
        <v>51</v>
      </c>
      <c r="P23" s="184" t="s">
        <v>97</v>
      </c>
      <c r="Q23" s="184" t="s">
        <v>52</v>
      </c>
      <c r="R23" s="184" t="s">
        <v>208</v>
      </c>
      <c r="S23" s="185" t="s">
        <v>175</v>
      </c>
      <c r="T23" s="186" t="s">
        <v>46</v>
      </c>
      <c r="U23" s="184" t="s">
        <v>44</v>
      </c>
      <c r="V23" s="184" t="s">
        <v>200</v>
      </c>
      <c r="W23" s="184" t="s">
        <v>46</v>
      </c>
      <c r="X23" s="184" t="s">
        <v>155</v>
      </c>
      <c r="Y23" s="184" t="s">
        <v>99</v>
      </c>
      <c r="Z23" s="184" t="s">
        <v>83</v>
      </c>
      <c r="AA23" s="184" t="s">
        <v>53</v>
      </c>
      <c r="AB23" s="184" t="s">
        <v>129</v>
      </c>
      <c r="AC23" s="184" t="s">
        <v>53</v>
      </c>
      <c r="AD23" s="184" t="s">
        <v>65</v>
      </c>
      <c r="AE23" s="187" t="s">
        <v>115</v>
      </c>
      <c r="AF23" s="182">
        <f t="shared" si="4"/>
        <v>217</v>
      </c>
      <c r="AG23" s="183">
        <f t="shared" si="4"/>
        <v>112</v>
      </c>
    </row>
    <row r="24" spans="1:33" ht="24.75" customHeight="1">
      <c r="A24" s="142">
        <v>5</v>
      </c>
      <c r="B24" s="143" t="s">
        <v>89</v>
      </c>
      <c r="C24" s="181" t="s">
        <v>90</v>
      </c>
      <c r="D24" s="182">
        <f t="shared" si="3"/>
        <v>241</v>
      </c>
      <c r="E24" s="183">
        <f t="shared" si="3"/>
        <v>121</v>
      </c>
      <c r="F24" s="184" t="s">
        <v>99</v>
      </c>
      <c r="G24" s="184" t="s">
        <v>65</v>
      </c>
      <c r="H24" s="184" t="s">
        <v>41</v>
      </c>
      <c r="I24" s="184" t="s">
        <v>155</v>
      </c>
      <c r="J24" s="184" t="s">
        <v>114</v>
      </c>
      <c r="K24" s="184" t="s">
        <v>54</v>
      </c>
      <c r="L24" s="184" t="s">
        <v>234</v>
      </c>
      <c r="M24" s="184" t="s">
        <v>115</v>
      </c>
      <c r="N24" s="184" t="s">
        <v>125</v>
      </c>
      <c r="O24" s="184" t="s">
        <v>97</v>
      </c>
      <c r="P24" s="184" t="s">
        <v>111</v>
      </c>
      <c r="Q24" s="184" t="s">
        <v>192</v>
      </c>
      <c r="R24" s="184" t="s">
        <v>72</v>
      </c>
      <c r="S24" s="185" t="s">
        <v>54</v>
      </c>
      <c r="T24" s="186" t="s">
        <v>65</v>
      </c>
      <c r="U24" s="184" t="s">
        <v>44</v>
      </c>
      <c r="V24" s="184" t="s">
        <v>83</v>
      </c>
      <c r="W24" s="184" t="s">
        <v>88</v>
      </c>
      <c r="X24" s="184" t="s">
        <v>195</v>
      </c>
      <c r="Y24" s="184" t="s">
        <v>175</v>
      </c>
      <c r="Z24" s="184" t="s">
        <v>95</v>
      </c>
      <c r="AA24" s="184" t="s">
        <v>113</v>
      </c>
      <c r="AB24" s="184" t="s">
        <v>114</v>
      </c>
      <c r="AC24" s="184" t="s">
        <v>53</v>
      </c>
      <c r="AD24" s="184" t="s">
        <v>175</v>
      </c>
      <c r="AE24" s="187" t="s">
        <v>53</v>
      </c>
      <c r="AF24" s="182">
        <f t="shared" si="4"/>
        <v>241</v>
      </c>
      <c r="AG24" s="183">
        <f t="shared" si="4"/>
        <v>121</v>
      </c>
    </row>
    <row r="25" spans="1:33" ht="24.75" customHeight="1">
      <c r="A25" s="142">
        <v>6</v>
      </c>
      <c r="B25" s="143" t="s">
        <v>102</v>
      </c>
      <c r="C25" s="181" t="s">
        <v>103</v>
      </c>
      <c r="D25" s="182">
        <f t="shared" si="3"/>
        <v>249</v>
      </c>
      <c r="E25" s="183">
        <f t="shared" si="3"/>
        <v>141</v>
      </c>
      <c r="F25" s="184" t="s">
        <v>87</v>
      </c>
      <c r="G25" s="184" t="s">
        <v>190</v>
      </c>
      <c r="H25" s="184" t="s">
        <v>82</v>
      </c>
      <c r="I25" s="184" t="s">
        <v>208</v>
      </c>
      <c r="J25" s="184" t="s">
        <v>114</v>
      </c>
      <c r="K25" s="184" t="s">
        <v>156</v>
      </c>
      <c r="L25" s="184" t="s">
        <v>236</v>
      </c>
      <c r="M25" s="184" t="s">
        <v>65</v>
      </c>
      <c r="N25" s="184" t="s">
        <v>125</v>
      </c>
      <c r="O25" s="184" t="s">
        <v>97</v>
      </c>
      <c r="P25" s="184" t="s">
        <v>52</v>
      </c>
      <c r="Q25" s="184" t="s">
        <v>70</v>
      </c>
      <c r="R25" s="184" t="s">
        <v>155</v>
      </c>
      <c r="S25" s="185" t="s">
        <v>190</v>
      </c>
      <c r="T25" s="186" t="s">
        <v>65</v>
      </c>
      <c r="U25" s="184" t="s">
        <v>125</v>
      </c>
      <c r="V25" s="184" t="s">
        <v>114</v>
      </c>
      <c r="W25" s="184" t="s">
        <v>54</v>
      </c>
      <c r="X25" s="184" t="s">
        <v>82</v>
      </c>
      <c r="Y25" s="184" t="s">
        <v>190</v>
      </c>
      <c r="Z25" s="184" t="s">
        <v>238</v>
      </c>
      <c r="AA25" s="184" t="s">
        <v>235</v>
      </c>
      <c r="AB25" s="184" t="s">
        <v>114</v>
      </c>
      <c r="AC25" s="184" t="s">
        <v>235</v>
      </c>
      <c r="AD25" s="184" t="s">
        <v>186</v>
      </c>
      <c r="AE25" s="187" t="s">
        <v>129</v>
      </c>
      <c r="AF25" s="182">
        <f t="shared" si="4"/>
        <v>249</v>
      </c>
      <c r="AG25" s="183">
        <f t="shared" si="4"/>
        <v>141</v>
      </c>
    </row>
    <row r="26" spans="1:33" ht="24.75" customHeight="1">
      <c r="A26" s="142">
        <v>7</v>
      </c>
      <c r="B26" s="143" t="s">
        <v>116</v>
      </c>
      <c r="C26" s="181" t="s">
        <v>117</v>
      </c>
      <c r="D26" s="182">
        <f t="shared" si="3"/>
        <v>719</v>
      </c>
      <c r="E26" s="183">
        <f t="shared" si="3"/>
        <v>407</v>
      </c>
      <c r="F26" s="184" t="s">
        <v>239</v>
      </c>
      <c r="G26" s="184" t="s">
        <v>42</v>
      </c>
      <c r="H26" s="184" t="s">
        <v>73</v>
      </c>
      <c r="I26" s="184" t="s">
        <v>211</v>
      </c>
      <c r="J26" s="184" t="s">
        <v>211</v>
      </c>
      <c r="K26" s="184" t="s">
        <v>194</v>
      </c>
      <c r="L26" s="184" t="s">
        <v>38</v>
      </c>
      <c r="M26" s="184" t="s">
        <v>93</v>
      </c>
      <c r="N26" s="184" t="s">
        <v>155</v>
      </c>
      <c r="O26" s="184" t="s">
        <v>101</v>
      </c>
      <c r="P26" s="184" t="s">
        <v>100</v>
      </c>
      <c r="Q26" s="184" t="s">
        <v>51</v>
      </c>
      <c r="R26" s="184" t="s">
        <v>240</v>
      </c>
      <c r="S26" s="185" t="s">
        <v>62</v>
      </c>
      <c r="T26" s="186" t="s">
        <v>81</v>
      </c>
      <c r="U26" s="184" t="s">
        <v>235</v>
      </c>
      <c r="V26" s="184" t="s">
        <v>213</v>
      </c>
      <c r="W26" s="184" t="s">
        <v>241</v>
      </c>
      <c r="X26" s="184" t="s">
        <v>242</v>
      </c>
      <c r="Y26" s="184" t="s">
        <v>107</v>
      </c>
      <c r="Z26" s="184" t="s">
        <v>243</v>
      </c>
      <c r="AA26" s="184" t="s">
        <v>239</v>
      </c>
      <c r="AB26" s="184" t="s">
        <v>174</v>
      </c>
      <c r="AC26" s="184" t="s">
        <v>244</v>
      </c>
      <c r="AD26" s="184" t="s">
        <v>128</v>
      </c>
      <c r="AE26" s="187" t="s">
        <v>63</v>
      </c>
      <c r="AF26" s="182">
        <f t="shared" si="4"/>
        <v>719</v>
      </c>
      <c r="AG26" s="183">
        <f t="shared" si="4"/>
        <v>407</v>
      </c>
    </row>
    <row r="27" spans="1:33" ht="24.75" customHeight="1">
      <c r="A27" s="142">
        <v>8</v>
      </c>
      <c r="B27" s="143" t="s">
        <v>30</v>
      </c>
      <c r="C27" s="181" t="s">
        <v>133</v>
      </c>
      <c r="D27" s="182">
        <f t="shared" si="3"/>
        <v>423</v>
      </c>
      <c r="E27" s="183">
        <f t="shared" si="3"/>
        <v>270</v>
      </c>
      <c r="F27" s="184" t="s">
        <v>45</v>
      </c>
      <c r="G27" s="184" t="s">
        <v>64</v>
      </c>
      <c r="H27" s="184" t="s">
        <v>40</v>
      </c>
      <c r="I27" s="184" t="s">
        <v>82</v>
      </c>
      <c r="J27" s="184" t="s">
        <v>183</v>
      </c>
      <c r="K27" s="184" t="s">
        <v>87</v>
      </c>
      <c r="L27" s="184" t="s">
        <v>68</v>
      </c>
      <c r="M27" s="184" t="s">
        <v>96</v>
      </c>
      <c r="N27" s="184" t="s">
        <v>140</v>
      </c>
      <c r="O27" s="184" t="s">
        <v>125</v>
      </c>
      <c r="P27" s="184" t="s">
        <v>66</v>
      </c>
      <c r="Q27" s="184" t="s">
        <v>51</v>
      </c>
      <c r="R27" s="184" t="s">
        <v>112</v>
      </c>
      <c r="S27" s="185" t="s">
        <v>42</v>
      </c>
      <c r="T27" s="186" t="s">
        <v>144</v>
      </c>
      <c r="U27" s="184" t="s">
        <v>54</v>
      </c>
      <c r="V27" s="184" t="s">
        <v>138</v>
      </c>
      <c r="W27" s="184" t="s">
        <v>176</v>
      </c>
      <c r="X27" s="184" t="s">
        <v>78</v>
      </c>
      <c r="Y27" s="184" t="s">
        <v>176</v>
      </c>
      <c r="Z27" s="184" t="s">
        <v>176</v>
      </c>
      <c r="AA27" s="184" t="s">
        <v>200</v>
      </c>
      <c r="AB27" s="184" t="s">
        <v>181</v>
      </c>
      <c r="AC27" s="184" t="s">
        <v>189</v>
      </c>
      <c r="AD27" s="184" t="s">
        <v>234</v>
      </c>
      <c r="AE27" s="187" t="s">
        <v>99</v>
      </c>
      <c r="AF27" s="182">
        <f t="shared" si="4"/>
        <v>423</v>
      </c>
      <c r="AG27" s="183">
        <f t="shared" si="4"/>
        <v>270</v>
      </c>
    </row>
    <row r="28" spans="1:33" ht="24.75" customHeight="1">
      <c r="A28" s="130">
        <v>9</v>
      </c>
      <c r="B28" s="131" t="s">
        <v>145</v>
      </c>
      <c r="C28" s="132" t="s">
        <v>146</v>
      </c>
      <c r="D28" s="188">
        <f t="shared" si="3"/>
        <v>553</v>
      </c>
      <c r="E28" s="189">
        <f t="shared" si="3"/>
        <v>303</v>
      </c>
      <c r="F28" s="177" t="s">
        <v>206</v>
      </c>
      <c r="G28" s="177" t="s">
        <v>42</v>
      </c>
      <c r="H28" s="177" t="s">
        <v>245</v>
      </c>
      <c r="I28" s="177" t="s">
        <v>185</v>
      </c>
      <c r="J28" s="177" t="s">
        <v>246</v>
      </c>
      <c r="K28" s="177" t="s">
        <v>110</v>
      </c>
      <c r="L28" s="177" t="s">
        <v>184</v>
      </c>
      <c r="M28" s="177" t="s">
        <v>114</v>
      </c>
      <c r="N28" s="177" t="s">
        <v>189</v>
      </c>
      <c r="O28" s="177" t="s">
        <v>100</v>
      </c>
      <c r="P28" s="177" t="s">
        <v>85</v>
      </c>
      <c r="Q28" s="177" t="s">
        <v>97</v>
      </c>
      <c r="R28" s="177" t="s">
        <v>184</v>
      </c>
      <c r="S28" s="178" t="s">
        <v>143</v>
      </c>
      <c r="T28" s="179" t="s">
        <v>83</v>
      </c>
      <c r="U28" s="177" t="s">
        <v>88</v>
      </c>
      <c r="V28" s="177" t="s">
        <v>59</v>
      </c>
      <c r="W28" s="177" t="s">
        <v>176</v>
      </c>
      <c r="X28" s="177" t="s">
        <v>108</v>
      </c>
      <c r="Y28" s="177" t="s">
        <v>247</v>
      </c>
      <c r="Z28" s="177" t="s">
        <v>248</v>
      </c>
      <c r="AA28" s="177" t="s">
        <v>188</v>
      </c>
      <c r="AB28" s="177" t="s">
        <v>86</v>
      </c>
      <c r="AC28" s="177" t="s">
        <v>231</v>
      </c>
      <c r="AD28" s="177" t="s">
        <v>231</v>
      </c>
      <c r="AE28" s="180" t="s">
        <v>87</v>
      </c>
      <c r="AF28" s="188">
        <f t="shared" si="4"/>
        <v>553</v>
      </c>
      <c r="AG28" s="189">
        <f t="shared" si="4"/>
        <v>303</v>
      </c>
    </row>
    <row r="29" spans="1:33" ht="19.5" customHeight="1" thickBot="1">
      <c r="A29" s="190"/>
      <c r="B29" s="191" t="s">
        <v>214</v>
      </c>
      <c r="C29" s="192"/>
      <c r="D29" s="190">
        <f>D20+D21+D23+D22+D24+D25+D26+D27+D28</f>
        <v>4666</v>
      </c>
      <c r="E29" s="193">
        <f>E20+E21+E23+E22+E24+E25+E26+E27+E28</f>
        <v>2691</v>
      </c>
      <c r="F29" s="194">
        <f aca="true" t="shared" si="5" ref="F29:AE29">F20+F21+F23+F22+F24+F25+F26+F27+F28</f>
        <v>673</v>
      </c>
      <c r="G29" s="195">
        <f t="shared" si="5"/>
        <v>458</v>
      </c>
      <c r="H29" s="195">
        <f t="shared" si="5"/>
        <v>1400</v>
      </c>
      <c r="I29" s="195">
        <f t="shared" si="5"/>
        <v>823</v>
      </c>
      <c r="J29" s="195">
        <f t="shared" si="5"/>
        <v>734</v>
      </c>
      <c r="K29" s="195">
        <f t="shared" si="5"/>
        <v>342</v>
      </c>
      <c r="L29" s="195">
        <f t="shared" si="5"/>
        <v>702</v>
      </c>
      <c r="M29" s="195">
        <f t="shared" si="5"/>
        <v>367</v>
      </c>
      <c r="N29" s="195">
        <f t="shared" si="5"/>
        <v>353</v>
      </c>
      <c r="O29" s="195">
        <f t="shared" si="5"/>
        <v>167</v>
      </c>
      <c r="P29" s="195">
        <f t="shared" si="5"/>
        <v>93</v>
      </c>
      <c r="Q29" s="195">
        <f t="shared" si="5"/>
        <v>32</v>
      </c>
      <c r="R29" s="195">
        <f t="shared" si="5"/>
        <v>711</v>
      </c>
      <c r="S29" s="196">
        <f t="shared" si="5"/>
        <v>502</v>
      </c>
      <c r="T29" s="190">
        <f t="shared" si="5"/>
        <v>370</v>
      </c>
      <c r="U29" s="195">
        <f t="shared" si="5"/>
        <v>177</v>
      </c>
      <c r="V29" s="195">
        <f t="shared" si="5"/>
        <v>1097</v>
      </c>
      <c r="W29" s="195">
        <f t="shared" si="5"/>
        <v>561</v>
      </c>
      <c r="X29" s="195">
        <f t="shared" si="5"/>
        <v>1160</v>
      </c>
      <c r="Y29" s="195">
        <f t="shared" si="5"/>
        <v>548</v>
      </c>
      <c r="Z29" s="195">
        <f t="shared" si="5"/>
        <v>844</v>
      </c>
      <c r="AA29" s="195">
        <f t="shared" si="5"/>
        <v>546</v>
      </c>
      <c r="AB29" s="195">
        <f t="shared" si="5"/>
        <v>698</v>
      </c>
      <c r="AC29" s="195">
        <f t="shared" si="5"/>
        <v>471</v>
      </c>
      <c r="AD29" s="195">
        <f t="shared" si="5"/>
        <v>497</v>
      </c>
      <c r="AE29" s="193">
        <f t="shared" si="5"/>
        <v>388</v>
      </c>
      <c r="AF29" s="190">
        <f>AF20+AF21+AF23+AF22+AF24+AF25+AF26+AF27+AF28</f>
        <v>4666</v>
      </c>
      <c r="AG29" s="193">
        <f>AG20+AG21+AG23+AG22+AG24+AG25+AG26+AG27+AG28</f>
        <v>2691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Z4:AA4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H16" sqref="H16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197" t="s">
        <v>249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</row>
    <row r="2" spans="1:47" ht="22.5" customHeight="1">
      <c r="A2" s="198" t="s">
        <v>250</v>
      </c>
      <c r="B2" s="199" t="s">
        <v>251</v>
      </c>
      <c r="C2" s="200"/>
      <c r="D2" s="201"/>
      <c r="E2" s="201"/>
      <c r="F2" s="202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3"/>
    </row>
    <row r="3" spans="1:47" ht="21.75" customHeight="1">
      <c r="A3" s="204"/>
      <c r="B3" s="205"/>
      <c r="C3" s="206"/>
      <c r="D3" s="207" t="s">
        <v>252</v>
      </c>
      <c r="E3" s="208"/>
      <c r="F3" s="209" t="s">
        <v>253</v>
      </c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10" t="s">
        <v>254</v>
      </c>
      <c r="W3" s="211"/>
      <c r="X3" s="210" t="s">
        <v>255</v>
      </c>
      <c r="Y3" s="212"/>
      <c r="Z3" s="210" t="s">
        <v>256</v>
      </c>
      <c r="AA3" s="212"/>
      <c r="AB3" s="210" t="s">
        <v>257</v>
      </c>
      <c r="AC3" s="211"/>
      <c r="AD3" s="210" t="s">
        <v>258</v>
      </c>
      <c r="AE3" s="212"/>
      <c r="AF3" s="210" t="s">
        <v>259</v>
      </c>
      <c r="AG3" s="212"/>
      <c r="AH3" s="213" t="s">
        <v>260</v>
      </c>
      <c r="AI3" s="213"/>
      <c r="AJ3" s="210" t="s">
        <v>261</v>
      </c>
      <c r="AK3" s="212"/>
      <c r="AL3" s="213" t="s">
        <v>262</v>
      </c>
      <c r="AM3" s="213"/>
      <c r="AN3" s="210" t="s">
        <v>263</v>
      </c>
      <c r="AO3" s="212"/>
      <c r="AP3" s="213" t="s">
        <v>264</v>
      </c>
      <c r="AQ3" s="213"/>
      <c r="AR3" s="210" t="s">
        <v>265</v>
      </c>
      <c r="AS3" s="212"/>
      <c r="AT3" s="213" t="s">
        <v>266</v>
      </c>
      <c r="AU3" s="214"/>
    </row>
    <row r="4" spans="1:47" ht="48" customHeight="1">
      <c r="A4" s="204"/>
      <c r="B4" s="205"/>
      <c r="C4" s="206"/>
      <c r="D4" s="215"/>
      <c r="E4" s="216"/>
      <c r="F4" s="217" t="s">
        <v>267</v>
      </c>
      <c r="G4" s="218"/>
      <c r="H4" s="219" t="s">
        <v>268</v>
      </c>
      <c r="I4" s="220"/>
      <c r="J4" s="219" t="s">
        <v>269</v>
      </c>
      <c r="K4" s="220"/>
      <c r="L4" s="221" t="s">
        <v>270</v>
      </c>
      <c r="M4" s="216"/>
      <c r="N4" s="217" t="s">
        <v>271</v>
      </c>
      <c r="O4" s="218"/>
      <c r="P4" s="217" t="s">
        <v>272</v>
      </c>
      <c r="Q4" s="222"/>
      <c r="R4" s="223" t="s">
        <v>273</v>
      </c>
      <c r="S4" s="223"/>
      <c r="T4" s="217" t="s">
        <v>274</v>
      </c>
      <c r="U4" s="218"/>
      <c r="V4" s="224"/>
      <c r="W4" s="225"/>
      <c r="X4" s="217"/>
      <c r="Y4" s="218"/>
      <c r="Z4" s="217"/>
      <c r="AA4" s="218"/>
      <c r="AB4" s="224"/>
      <c r="AC4" s="225"/>
      <c r="AD4" s="217"/>
      <c r="AE4" s="218"/>
      <c r="AF4" s="217"/>
      <c r="AG4" s="218"/>
      <c r="AH4" s="222"/>
      <c r="AI4" s="222"/>
      <c r="AJ4" s="217"/>
      <c r="AK4" s="218"/>
      <c r="AL4" s="222"/>
      <c r="AM4" s="222"/>
      <c r="AN4" s="217"/>
      <c r="AO4" s="218"/>
      <c r="AP4" s="222"/>
      <c r="AQ4" s="222"/>
      <c r="AR4" s="217"/>
      <c r="AS4" s="218"/>
      <c r="AT4" s="222"/>
      <c r="AU4" s="226"/>
    </row>
    <row r="5" spans="1:47" ht="19.5" customHeight="1" thickBot="1">
      <c r="A5" s="227"/>
      <c r="B5" s="44" t="s">
        <v>28</v>
      </c>
      <c r="C5" s="45" t="s">
        <v>29</v>
      </c>
      <c r="D5" s="46" t="s">
        <v>28</v>
      </c>
      <c r="E5" s="46" t="s">
        <v>29</v>
      </c>
      <c r="F5" s="42" t="s">
        <v>28</v>
      </c>
      <c r="G5" s="46" t="s">
        <v>29</v>
      </c>
      <c r="H5" s="42" t="s">
        <v>28</v>
      </c>
      <c r="I5" s="46" t="s">
        <v>29</v>
      </c>
      <c r="J5" s="42" t="s">
        <v>28</v>
      </c>
      <c r="K5" s="46" t="s">
        <v>29</v>
      </c>
      <c r="L5" s="42" t="s">
        <v>28</v>
      </c>
      <c r="M5" s="46" t="s">
        <v>29</v>
      </c>
      <c r="N5" s="42" t="s">
        <v>28</v>
      </c>
      <c r="O5" s="46" t="s">
        <v>29</v>
      </c>
      <c r="P5" s="42" t="s">
        <v>28</v>
      </c>
      <c r="Q5" s="46" t="s">
        <v>29</v>
      </c>
      <c r="R5" s="42" t="s">
        <v>28</v>
      </c>
      <c r="S5" s="46" t="s">
        <v>29</v>
      </c>
      <c r="T5" s="42" t="s">
        <v>28</v>
      </c>
      <c r="U5" s="46" t="s">
        <v>29</v>
      </c>
      <c r="V5" s="42" t="s">
        <v>28</v>
      </c>
      <c r="W5" s="46" t="s">
        <v>29</v>
      </c>
      <c r="X5" s="42" t="s">
        <v>28</v>
      </c>
      <c r="Y5" s="46" t="s">
        <v>29</v>
      </c>
      <c r="Z5" s="42" t="s">
        <v>28</v>
      </c>
      <c r="AA5" s="46" t="s">
        <v>29</v>
      </c>
      <c r="AB5" s="42" t="s">
        <v>28</v>
      </c>
      <c r="AC5" s="46" t="s">
        <v>29</v>
      </c>
      <c r="AD5" s="42" t="s">
        <v>28</v>
      </c>
      <c r="AE5" s="46" t="s">
        <v>29</v>
      </c>
      <c r="AF5" s="42" t="s">
        <v>28</v>
      </c>
      <c r="AG5" s="46" t="s">
        <v>29</v>
      </c>
      <c r="AH5" s="42" t="s">
        <v>28</v>
      </c>
      <c r="AI5" s="46" t="s">
        <v>29</v>
      </c>
      <c r="AJ5" s="42" t="s">
        <v>28</v>
      </c>
      <c r="AK5" s="46" t="s">
        <v>29</v>
      </c>
      <c r="AL5" s="42" t="s">
        <v>28</v>
      </c>
      <c r="AM5" s="46" t="s">
        <v>29</v>
      </c>
      <c r="AN5" s="42" t="s">
        <v>28</v>
      </c>
      <c r="AO5" s="46" t="s">
        <v>29</v>
      </c>
      <c r="AP5" s="42" t="s">
        <v>28</v>
      </c>
      <c r="AQ5" s="46" t="s">
        <v>29</v>
      </c>
      <c r="AR5" s="42" t="s">
        <v>28</v>
      </c>
      <c r="AS5" s="46" t="s">
        <v>29</v>
      </c>
      <c r="AT5" s="42" t="s">
        <v>28</v>
      </c>
      <c r="AU5" s="45" t="s">
        <v>29</v>
      </c>
    </row>
    <row r="6" spans="1:47" ht="30" customHeight="1">
      <c r="A6" s="228" t="s">
        <v>275</v>
      </c>
      <c r="B6" s="229">
        <f>D6+V6+X6+Z6+AB6+AD6+AF6+AH6+AJ6+AL6+AN6+AP6+AR6+AT6</f>
        <v>234</v>
      </c>
      <c r="C6" s="230">
        <f>E6+W6+Y6+AA6+AC6+AE6+AG6+AI6+AK6+AM6+AO6+AQ6+AS6+AU6</f>
        <v>101</v>
      </c>
      <c r="D6" s="231">
        <v>112</v>
      </c>
      <c r="E6" s="231">
        <v>52</v>
      </c>
      <c r="F6" s="231">
        <v>111</v>
      </c>
      <c r="G6" s="231">
        <v>52</v>
      </c>
      <c r="H6" s="231">
        <v>0</v>
      </c>
      <c r="I6" s="232">
        <v>0</v>
      </c>
      <c r="J6" s="233">
        <v>0</v>
      </c>
      <c r="K6" s="231">
        <v>0</v>
      </c>
      <c r="L6" s="231">
        <v>0</v>
      </c>
      <c r="M6" s="231">
        <v>0</v>
      </c>
      <c r="N6" s="231">
        <v>0</v>
      </c>
      <c r="O6" s="231">
        <v>0</v>
      </c>
      <c r="P6" s="231">
        <v>0</v>
      </c>
      <c r="Q6" s="231">
        <v>0</v>
      </c>
      <c r="R6" s="231">
        <v>0</v>
      </c>
      <c r="S6" s="231">
        <v>0</v>
      </c>
      <c r="T6" s="231">
        <v>0</v>
      </c>
      <c r="U6" s="231">
        <v>0</v>
      </c>
      <c r="V6" s="231">
        <v>0</v>
      </c>
      <c r="W6" s="231">
        <v>0</v>
      </c>
      <c r="X6" s="231">
        <v>5</v>
      </c>
      <c r="Y6" s="234">
        <v>4</v>
      </c>
      <c r="Z6" s="235">
        <v>0</v>
      </c>
      <c r="AA6" s="235">
        <v>0</v>
      </c>
      <c r="AB6" s="235">
        <v>26</v>
      </c>
      <c r="AC6" s="235">
        <v>13</v>
      </c>
      <c r="AD6" s="235">
        <v>0</v>
      </c>
      <c r="AE6" s="235">
        <v>0</v>
      </c>
      <c r="AF6" s="235">
        <v>11</v>
      </c>
      <c r="AG6" s="236">
        <v>4</v>
      </c>
      <c r="AH6" s="235">
        <v>52</v>
      </c>
      <c r="AI6" s="237">
        <v>15</v>
      </c>
      <c r="AJ6" s="235">
        <v>17</v>
      </c>
      <c r="AK6" s="236">
        <v>8</v>
      </c>
      <c r="AL6" s="235">
        <v>0</v>
      </c>
      <c r="AM6" s="237">
        <v>0</v>
      </c>
      <c r="AN6" s="235">
        <v>0</v>
      </c>
      <c r="AO6" s="236">
        <v>0</v>
      </c>
      <c r="AP6" s="235">
        <v>0</v>
      </c>
      <c r="AQ6" s="237">
        <v>0</v>
      </c>
      <c r="AR6" s="235">
        <v>6</v>
      </c>
      <c r="AS6" s="236">
        <v>4</v>
      </c>
      <c r="AT6" s="235">
        <v>5</v>
      </c>
      <c r="AU6" s="238">
        <v>1</v>
      </c>
    </row>
    <row r="7" spans="1:47" ht="30" customHeight="1">
      <c r="A7" s="239" t="s">
        <v>33</v>
      </c>
      <c r="B7" s="240">
        <f aca="true" t="shared" si="0" ref="B7:C14">D7+V7+X7+Z7+AB7+AD7+AF7+AH7+AJ7+AL7+AN7+AP7+AR7+AT7</f>
        <v>45</v>
      </c>
      <c r="C7" s="241">
        <f t="shared" si="0"/>
        <v>24</v>
      </c>
      <c r="D7" s="242" t="s">
        <v>144</v>
      </c>
      <c r="E7" s="243" t="s">
        <v>54</v>
      </c>
      <c r="F7" s="243" t="s">
        <v>144</v>
      </c>
      <c r="G7" s="243" t="s">
        <v>54</v>
      </c>
      <c r="H7" s="243" t="s">
        <v>70</v>
      </c>
      <c r="I7" s="243" t="s">
        <v>70</v>
      </c>
      <c r="J7" s="243" t="s">
        <v>70</v>
      </c>
      <c r="K7" s="243" t="s">
        <v>70</v>
      </c>
      <c r="L7" s="243" t="s">
        <v>70</v>
      </c>
      <c r="M7" s="243" t="s">
        <v>70</v>
      </c>
      <c r="N7" s="243" t="s">
        <v>70</v>
      </c>
      <c r="O7" s="243" t="s">
        <v>70</v>
      </c>
      <c r="P7" s="243" t="s">
        <v>70</v>
      </c>
      <c r="Q7" s="243" t="s">
        <v>70</v>
      </c>
      <c r="R7" s="243" t="s">
        <v>70</v>
      </c>
      <c r="S7" s="243" t="s">
        <v>70</v>
      </c>
      <c r="T7" s="243" t="s">
        <v>70</v>
      </c>
      <c r="U7" s="243" t="s">
        <v>70</v>
      </c>
      <c r="V7" s="243" t="s">
        <v>70</v>
      </c>
      <c r="W7" s="243" t="s">
        <v>70</v>
      </c>
      <c r="X7" s="243" t="s">
        <v>52</v>
      </c>
      <c r="Y7" s="243">
        <v>1</v>
      </c>
      <c r="Z7" s="243" t="s">
        <v>70</v>
      </c>
      <c r="AA7" s="243" t="s">
        <v>70</v>
      </c>
      <c r="AB7" s="243" t="s">
        <v>70</v>
      </c>
      <c r="AC7" s="243" t="s">
        <v>70</v>
      </c>
      <c r="AD7" s="243" t="s">
        <v>70</v>
      </c>
      <c r="AE7" s="243" t="s">
        <v>70</v>
      </c>
      <c r="AF7" s="243" t="s">
        <v>70</v>
      </c>
      <c r="AG7" s="244" t="s">
        <v>70</v>
      </c>
      <c r="AH7" s="243" t="s">
        <v>182</v>
      </c>
      <c r="AI7" s="245" t="s">
        <v>192</v>
      </c>
      <c r="AJ7" s="243" t="s">
        <v>51</v>
      </c>
      <c r="AK7" s="244" t="s">
        <v>97</v>
      </c>
      <c r="AL7" s="243" t="s">
        <v>70</v>
      </c>
      <c r="AM7" s="245" t="s">
        <v>70</v>
      </c>
      <c r="AN7" s="243" t="s">
        <v>70</v>
      </c>
      <c r="AO7" s="244" t="s">
        <v>70</v>
      </c>
      <c r="AP7" s="243" t="s">
        <v>70</v>
      </c>
      <c r="AQ7" s="245" t="s">
        <v>70</v>
      </c>
      <c r="AR7" s="243" t="s">
        <v>70</v>
      </c>
      <c r="AS7" s="244" t="s">
        <v>70</v>
      </c>
      <c r="AT7" s="243" t="s">
        <v>52</v>
      </c>
      <c r="AU7" s="246" t="s">
        <v>70</v>
      </c>
    </row>
    <row r="8" spans="1:47" ht="30" customHeight="1">
      <c r="A8" s="239" t="s">
        <v>55</v>
      </c>
      <c r="B8" s="240">
        <f t="shared" si="0"/>
        <v>34</v>
      </c>
      <c r="C8" s="241">
        <f t="shared" si="0"/>
        <v>15</v>
      </c>
      <c r="D8" s="247" t="s">
        <v>65</v>
      </c>
      <c r="E8" s="248" t="s">
        <v>100</v>
      </c>
      <c r="F8" s="248" t="s">
        <v>65</v>
      </c>
      <c r="G8" s="248" t="s">
        <v>100</v>
      </c>
      <c r="H8" s="248" t="s">
        <v>70</v>
      </c>
      <c r="I8" s="249" t="s">
        <v>70</v>
      </c>
      <c r="J8" s="250" t="s">
        <v>70</v>
      </c>
      <c r="K8" s="248" t="s">
        <v>70</v>
      </c>
      <c r="L8" s="248" t="s">
        <v>70</v>
      </c>
      <c r="M8" s="248" t="s">
        <v>70</v>
      </c>
      <c r="N8" s="248" t="s">
        <v>70</v>
      </c>
      <c r="O8" s="248" t="s">
        <v>70</v>
      </c>
      <c r="P8" s="248" t="s">
        <v>70</v>
      </c>
      <c r="Q8" s="248" t="s">
        <v>70</v>
      </c>
      <c r="R8" s="248" t="s">
        <v>70</v>
      </c>
      <c r="S8" s="248" t="s">
        <v>70</v>
      </c>
      <c r="T8" s="248" t="s">
        <v>70</v>
      </c>
      <c r="U8" s="248" t="s">
        <v>70</v>
      </c>
      <c r="V8" s="248" t="s">
        <v>70</v>
      </c>
      <c r="W8" s="248" t="s">
        <v>70</v>
      </c>
      <c r="X8" s="248" t="s">
        <v>70</v>
      </c>
      <c r="Y8" s="251">
        <v>0</v>
      </c>
      <c r="Z8" s="243" t="s">
        <v>70</v>
      </c>
      <c r="AA8" s="243" t="s">
        <v>70</v>
      </c>
      <c r="AB8" s="243" t="s">
        <v>70</v>
      </c>
      <c r="AC8" s="243" t="s">
        <v>70</v>
      </c>
      <c r="AD8" s="243" t="s">
        <v>70</v>
      </c>
      <c r="AE8" s="243" t="s">
        <v>70</v>
      </c>
      <c r="AF8" s="243" t="s">
        <v>52</v>
      </c>
      <c r="AG8" s="244" t="s">
        <v>52</v>
      </c>
      <c r="AH8" s="243" t="s">
        <v>100</v>
      </c>
      <c r="AI8" s="245" t="s">
        <v>192</v>
      </c>
      <c r="AJ8" s="243" t="s">
        <v>192</v>
      </c>
      <c r="AK8" s="244" t="s">
        <v>52</v>
      </c>
      <c r="AL8" s="243" t="s">
        <v>70</v>
      </c>
      <c r="AM8" s="245" t="s">
        <v>70</v>
      </c>
      <c r="AN8" s="243" t="s">
        <v>70</v>
      </c>
      <c r="AO8" s="244" t="s">
        <v>70</v>
      </c>
      <c r="AP8" s="243" t="s">
        <v>52</v>
      </c>
      <c r="AQ8" s="245" t="s">
        <v>70</v>
      </c>
      <c r="AR8" s="243" t="s">
        <v>70</v>
      </c>
      <c r="AS8" s="244" t="s">
        <v>70</v>
      </c>
      <c r="AT8" s="243" t="s">
        <v>70</v>
      </c>
      <c r="AU8" s="246" t="s">
        <v>70</v>
      </c>
    </row>
    <row r="9" spans="1:47" ht="30" customHeight="1">
      <c r="A9" s="239" t="s">
        <v>75</v>
      </c>
      <c r="B9" s="240">
        <f t="shared" si="0"/>
        <v>22</v>
      </c>
      <c r="C9" s="241">
        <f t="shared" si="0"/>
        <v>11</v>
      </c>
      <c r="D9" s="247" t="s">
        <v>88</v>
      </c>
      <c r="E9" s="248" t="s">
        <v>100</v>
      </c>
      <c r="F9" s="248" t="s">
        <v>88</v>
      </c>
      <c r="G9" s="248" t="s">
        <v>100</v>
      </c>
      <c r="H9" s="248" t="s">
        <v>70</v>
      </c>
      <c r="I9" s="249" t="s">
        <v>70</v>
      </c>
      <c r="J9" s="250" t="s">
        <v>70</v>
      </c>
      <c r="K9" s="248" t="s">
        <v>70</v>
      </c>
      <c r="L9" s="248" t="s">
        <v>70</v>
      </c>
      <c r="M9" s="248" t="s">
        <v>70</v>
      </c>
      <c r="N9" s="248" t="s">
        <v>70</v>
      </c>
      <c r="O9" s="248" t="s">
        <v>70</v>
      </c>
      <c r="P9" s="248" t="s">
        <v>70</v>
      </c>
      <c r="Q9" s="248" t="s">
        <v>70</v>
      </c>
      <c r="R9" s="248" t="s">
        <v>70</v>
      </c>
      <c r="S9" s="248" t="s">
        <v>70</v>
      </c>
      <c r="T9" s="248" t="s">
        <v>70</v>
      </c>
      <c r="U9" s="248" t="s">
        <v>70</v>
      </c>
      <c r="V9" s="248" t="s">
        <v>70</v>
      </c>
      <c r="W9" s="248" t="s">
        <v>70</v>
      </c>
      <c r="X9" s="248" t="s">
        <v>70</v>
      </c>
      <c r="Y9" s="251">
        <v>0</v>
      </c>
      <c r="Z9" s="243" t="s">
        <v>70</v>
      </c>
      <c r="AA9" s="243" t="s">
        <v>70</v>
      </c>
      <c r="AB9" s="243" t="s">
        <v>70</v>
      </c>
      <c r="AC9" s="243" t="s">
        <v>70</v>
      </c>
      <c r="AD9" s="243" t="s">
        <v>52</v>
      </c>
      <c r="AE9" s="243" t="s">
        <v>70</v>
      </c>
      <c r="AF9" s="243" t="s">
        <v>52</v>
      </c>
      <c r="AG9" s="244" t="s">
        <v>70</v>
      </c>
      <c r="AH9" s="243" t="s">
        <v>52</v>
      </c>
      <c r="AI9" s="245" t="s">
        <v>70</v>
      </c>
      <c r="AJ9" s="243" t="s">
        <v>192</v>
      </c>
      <c r="AK9" s="244" t="s">
        <v>70</v>
      </c>
      <c r="AL9" s="243" t="s">
        <v>70</v>
      </c>
      <c r="AM9" s="245" t="s">
        <v>70</v>
      </c>
      <c r="AN9" s="243" t="s">
        <v>70</v>
      </c>
      <c r="AO9" s="244" t="s">
        <v>70</v>
      </c>
      <c r="AP9" s="243" t="s">
        <v>70</v>
      </c>
      <c r="AQ9" s="245" t="s">
        <v>70</v>
      </c>
      <c r="AR9" s="243" t="s">
        <v>70</v>
      </c>
      <c r="AS9" s="244" t="s">
        <v>70</v>
      </c>
      <c r="AT9" s="243" t="s">
        <v>70</v>
      </c>
      <c r="AU9" s="246" t="s">
        <v>70</v>
      </c>
    </row>
    <row r="10" spans="1:47" ht="30" customHeight="1">
      <c r="A10" s="239" t="s">
        <v>89</v>
      </c>
      <c r="B10" s="240">
        <f t="shared" si="0"/>
        <v>30</v>
      </c>
      <c r="C10" s="241">
        <f t="shared" si="0"/>
        <v>17</v>
      </c>
      <c r="D10" s="247" t="s">
        <v>54</v>
      </c>
      <c r="E10" s="248" t="s">
        <v>85</v>
      </c>
      <c r="F10" s="248" t="s">
        <v>54</v>
      </c>
      <c r="G10" s="248" t="s">
        <v>85</v>
      </c>
      <c r="H10" s="248" t="s">
        <v>70</v>
      </c>
      <c r="I10" s="249" t="s">
        <v>70</v>
      </c>
      <c r="J10" s="250" t="s">
        <v>70</v>
      </c>
      <c r="K10" s="248" t="s">
        <v>70</v>
      </c>
      <c r="L10" s="248" t="s">
        <v>70</v>
      </c>
      <c r="M10" s="248" t="s">
        <v>70</v>
      </c>
      <c r="N10" s="248" t="s">
        <v>70</v>
      </c>
      <c r="O10" s="248" t="s">
        <v>70</v>
      </c>
      <c r="P10" s="248" t="s">
        <v>70</v>
      </c>
      <c r="Q10" s="248" t="s">
        <v>70</v>
      </c>
      <c r="R10" s="248" t="s">
        <v>70</v>
      </c>
      <c r="S10" s="248" t="s">
        <v>70</v>
      </c>
      <c r="T10" s="248" t="s">
        <v>70</v>
      </c>
      <c r="U10" s="248" t="s">
        <v>70</v>
      </c>
      <c r="V10" s="248" t="s">
        <v>70</v>
      </c>
      <c r="W10" s="248" t="s">
        <v>70</v>
      </c>
      <c r="X10" s="248" t="s">
        <v>52</v>
      </c>
      <c r="Y10" s="251">
        <v>1</v>
      </c>
      <c r="Z10" s="243" t="s">
        <v>70</v>
      </c>
      <c r="AA10" s="243" t="s">
        <v>70</v>
      </c>
      <c r="AB10" s="243" t="s">
        <v>70</v>
      </c>
      <c r="AC10" s="243" t="s">
        <v>70</v>
      </c>
      <c r="AD10" s="243" t="s">
        <v>70</v>
      </c>
      <c r="AE10" s="243" t="s">
        <v>70</v>
      </c>
      <c r="AF10" s="243" t="s">
        <v>192</v>
      </c>
      <c r="AG10" s="244" t="s">
        <v>52</v>
      </c>
      <c r="AH10" s="243" t="s">
        <v>111</v>
      </c>
      <c r="AI10" s="245" t="s">
        <v>192</v>
      </c>
      <c r="AJ10" s="243" t="s">
        <v>52</v>
      </c>
      <c r="AK10" s="244" t="s">
        <v>52</v>
      </c>
      <c r="AL10" s="243" t="s">
        <v>70</v>
      </c>
      <c r="AM10" s="245" t="s">
        <v>70</v>
      </c>
      <c r="AN10" s="243" t="s">
        <v>70</v>
      </c>
      <c r="AO10" s="244" t="s">
        <v>70</v>
      </c>
      <c r="AP10" s="243" t="s">
        <v>70</v>
      </c>
      <c r="AQ10" s="245" t="s">
        <v>70</v>
      </c>
      <c r="AR10" s="243" t="s">
        <v>192</v>
      </c>
      <c r="AS10" s="244" t="s">
        <v>192</v>
      </c>
      <c r="AT10" s="243" t="s">
        <v>52</v>
      </c>
      <c r="AU10" s="246" t="s">
        <v>52</v>
      </c>
    </row>
    <row r="11" spans="1:47" ht="30" customHeight="1">
      <c r="A11" s="239" t="s">
        <v>102</v>
      </c>
      <c r="B11" s="240">
        <f t="shared" si="0"/>
        <v>24</v>
      </c>
      <c r="C11" s="241">
        <f t="shared" si="0"/>
        <v>10</v>
      </c>
      <c r="D11" s="247" t="s">
        <v>65</v>
      </c>
      <c r="E11" s="248" t="s">
        <v>84</v>
      </c>
      <c r="F11" s="248" t="s">
        <v>65</v>
      </c>
      <c r="G11" s="248" t="s">
        <v>84</v>
      </c>
      <c r="H11" s="248" t="s">
        <v>70</v>
      </c>
      <c r="I11" s="249" t="s">
        <v>70</v>
      </c>
      <c r="J11" s="250" t="s">
        <v>70</v>
      </c>
      <c r="K11" s="248" t="s">
        <v>70</v>
      </c>
      <c r="L11" s="248" t="s">
        <v>70</v>
      </c>
      <c r="M11" s="248" t="s">
        <v>70</v>
      </c>
      <c r="N11" s="248" t="s">
        <v>70</v>
      </c>
      <c r="O11" s="248" t="s">
        <v>70</v>
      </c>
      <c r="P11" s="248" t="s">
        <v>70</v>
      </c>
      <c r="Q11" s="248" t="s">
        <v>70</v>
      </c>
      <c r="R11" s="248" t="s">
        <v>70</v>
      </c>
      <c r="S11" s="248" t="s">
        <v>70</v>
      </c>
      <c r="T11" s="248" t="s">
        <v>70</v>
      </c>
      <c r="U11" s="248" t="s">
        <v>70</v>
      </c>
      <c r="V11" s="248" t="s">
        <v>70</v>
      </c>
      <c r="W11" s="248" t="s">
        <v>70</v>
      </c>
      <c r="X11" s="248" t="s">
        <v>70</v>
      </c>
      <c r="Y11" s="251">
        <v>0</v>
      </c>
      <c r="Z11" s="243" t="s">
        <v>70</v>
      </c>
      <c r="AA11" s="243" t="s">
        <v>70</v>
      </c>
      <c r="AB11" s="243" t="s">
        <v>70</v>
      </c>
      <c r="AC11" s="243" t="s">
        <v>70</v>
      </c>
      <c r="AD11" s="243" t="s">
        <v>70</v>
      </c>
      <c r="AE11" s="243" t="s">
        <v>70</v>
      </c>
      <c r="AF11" s="243" t="s">
        <v>52</v>
      </c>
      <c r="AG11" s="244" t="s">
        <v>70</v>
      </c>
      <c r="AH11" s="243" t="s">
        <v>192</v>
      </c>
      <c r="AI11" s="245" t="s">
        <v>52</v>
      </c>
      <c r="AJ11" s="243" t="s">
        <v>52</v>
      </c>
      <c r="AK11" s="244" t="s">
        <v>70</v>
      </c>
      <c r="AL11" s="243" t="s">
        <v>70</v>
      </c>
      <c r="AM11" s="245" t="s">
        <v>70</v>
      </c>
      <c r="AN11" s="243" t="s">
        <v>70</v>
      </c>
      <c r="AO11" s="244" t="s">
        <v>70</v>
      </c>
      <c r="AP11" s="243" t="s">
        <v>70</v>
      </c>
      <c r="AQ11" s="245" t="s">
        <v>70</v>
      </c>
      <c r="AR11" s="243" t="s">
        <v>70</v>
      </c>
      <c r="AS11" s="244" t="s">
        <v>70</v>
      </c>
      <c r="AT11" s="243" t="s">
        <v>52</v>
      </c>
      <c r="AU11" s="246" t="s">
        <v>52</v>
      </c>
    </row>
    <row r="12" spans="1:47" ht="32.25" customHeight="1">
      <c r="A12" s="239" t="s">
        <v>116</v>
      </c>
      <c r="B12" s="240">
        <f t="shared" si="0"/>
        <v>88</v>
      </c>
      <c r="C12" s="241">
        <f t="shared" si="0"/>
        <v>35</v>
      </c>
      <c r="D12" s="247" t="s">
        <v>208</v>
      </c>
      <c r="E12" s="248" t="s">
        <v>88</v>
      </c>
      <c r="F12" s="248" t="s">
        <v>155</v>
      </c>
      <c r="G12" s="248" t="s">
        <v>88</v>
      </c>
      <c r="H12" s="248" t="s">
        <v>70</v>
      </c>
      <c r="I12" s="249" t="s">
        <v>70</v>
      </c>
      <c r="J12" s="250">
        <v>2</v>
      </c>
      <c r="K12" s="248" t="s">
        <v>70</v>
      </c>
      <c r="L12" s="248" t="s">
        <v>70</v>
      </c>
      <c r="M12" s="248" t="s">
        <v>70</v>
      </c>
      <c r="N12" s="248" t="s">
        <v>70</v>
      </c>
      <c r="O12" s="248" t="s">
        <v>70</v>
      </c>
      <c r="P12" s="248" t="s">
        <v>70</v>
      </c>
      <c r="Q12" s="248" t="s">
        <v>70</v>
      </c>
      <c r="R12" s="248">
        <v>2</v>
      </c>
      <c r="S12" s="248" t="s">
        <v>70</v>
      </c>
      <c r="T12" s="248" t="s">
        <v>70</v>
      </c>
      <c r="U12" s="248" t="s">
        <v>70</v>
      </c>
      <c r="V12" s="248" t="s">
        <v>70</v>
      </c>
      <c r="W12" s="248" t="s">
        <v>70</v>
      </c>
      <c r="X12" s="248" t="s">
        <v>52</v>
      </c>
      <c r="Y12" s="251">
        <v>1</v>
      </c>
      <c r="Z12" s="243" t="s">
        <v>70</v>
      </c>
      <c r="AA12" s="243" t="s">
        <v>70</v>
      </c>
      <c r="AB12" s="243" t="s">
        <v>52</v>
      </c>
      <c r="AC12" s="243" t="s">
        <v>52</v>
      </c>
      <c r="AD12" s="243" t="s">
        <v>70</v>
      </c>
      <c r="AE12" s="243" t="s">
        <v>70</v>
      </c>
      <c r="AF12" s="243" t="s">
        <v>44</v>
      </c>
      <c r="AG12" s="244" t="s">
        <v>111</v>
      </c>
      <c r="AH12" s="243" t="s">
        <v>101</v>
      </c>
      <c r="AI12" s="245" t="s">
        <v>182</v>
      </c>
      <c r="AJ12" s="243" t="s">
        <v>85</v>
      </c>
      <c r="AK12" s="244" t="s">
        <v>111</v>
      </c>
      <c r="AL12" s="243" t="s">
        <v>70</v>
      </c>
      <c r="AM12" s="245" t="s">
        <v>70</v>
      </c>
      <c r="AN12" s="243" t="s">
        <v>70</v>
      </c>
      <c r="AO12" s="244" t="s">
        <v>70</v>
      </c>
      <c r="AP12" s="243" t="s">
        <v>52</v>
      </c>
      <c r="AQ12" s="245" t="s">
        <v>70</v>
      </c>
      <c r="AR12" s="243" t="s">
        <v>70</v>
      </c>
      <c r="AS12" s="244" t="s">
        <v>70</v>
      </c>
      <c r="AT12" s="243" t="s">
        <v>192</v>
      </c>
      <c r="AU12" s="246" t="s">
        <v>70</v>
      </c>
    </row>
    <row r="13" spans="1:47" ht="30" customHeight="1">
      <c r="A13" s="239" t="s">
        <v>276</v>
      </c>
      <c r="B13" s="240">
        <f t="shared" si="0"/>
        <v>59</v>
      </c>
      <c r="C13" s="241">
        <f t="shared" si="0"/>
        <v>34</v>
      </c>
      <c r="D13" s="247" t="s">
        <v>69</v>
      </c>
      <c r="E13" s="248" t="s">
        <v>140</v>
      </c>
      <c r="F13" s="248" t="s">
        <v>186</v>
      </c>
      <c r="G13" s="248" t="s">
        <v>140</v>
      </c>
      <c r="H13" s="248" t="s">
        <v>70</v>
      </c>
      <c r="I13" s="249" t="s">
        <v>70</v>
      </c>
      <c r="J13" s="250" t="s">
        <v>52</v>
      </c>
      <c r="K13" s="248" t="s">
        <v>70</v>
      </c>
      <c r="L13" s="248" t="s">
        <v>70</v>
      </c>
      <c r="M13" s="248" t="s">
        <v>70</v>
      </c>
      <c r="N13" s="248" t="s">
        <v>70</v>
      </c>
      <c r="O13" s="248" t="s">
        <v>70</v>
      </c>
      <c r="P13" s="248" t="s">
        <v>70</v>
      </c>
      <c r="Q13" s="248" t="s">
        <v>70</v>
      </c>
      <c r="R13" s="248" t="s">
        <v>52</v>
      </c>
      <c r="S13" s="248" t="s">
        <v>70</v>
      </c>
      <c r="T13" s="248" t="s">
        <v>70</v>
      </c>
      <c r="U13" s="248" t="s">
        <v>70</v>
      </c>
      <c r="V13" s="248" t="s">
        <v>70</v>
      </c>
      <c r="W13" s="248" t="s">
        <v>70</v>
      </c>
      <c r="X13" s="248" t="s">
        <v>52</v>
      </c>
      <c r="Y13" s="251">
        <v>1</v>
      </c>
      <c r="Z13" s="243" t="s">
        <v>70</v>
      </c>
      <c r="AA13" s="243" t="s">
        <v>70</v>
      </c>
      <c r="AB13" s="243" t="s">
        <v>70</v>
      </c>
      <c r="AC13" s="243" t="s">
        <v>70</v>
      </c>
      <c r="AD13" s="243" t="s">
        <v>70</v>
      </c>
      <c r="AE13" s="243" t="s">
        <v>70</v>
      </c>
      <c r="AF13" s="243" t="s">
        <v>111</v>
      </c>
      <c r="AG13" s="244" t="s">
        <v>51</v>
      </c>
      <c r="AH13" s="243" t="s">
        <v>156</v>
      </c>
      <c r="AI13" s="245" t="s">
        <v>51</v>
      </c>
      <c r="AJ13" s="243" t="s">
        <v>70</v>
      </c>
      <c r="AK13" s="244" t="s">
        <v>70</v>
      </c>
      <c r="AL13" s="243" t="s">
        <v>70</v>
      </c>
      <c r="AM13" s="245" t="s">
        <v>70</v>
      </c>
      <c r="AN13" s="243" t="s">
        <v>70</v>
      </c>
      <c r="AO13" s="244" t="s">
        <v>70</v>
      </c>
      <c r="AP13" s="243" t="s">
        <v>70</v>
      </c>
      <c r="AQ13" s="245" t="s">
        <v>70</v>
      </c>
      <c r="AR13" s="243" t="s">
        <v>192</v>
      </c>
      <c r="AS13" s="244" t="s">
        <v>192</v>
      </c>
      <c r="AT13" s="243" t="s">
        <v>52</v>
      </c>
      <c r="AU13" s="246" t="s">
        <v>70</v>
      </c>
    </row>
    <row r="14" spans="1:47" ht="30" customHeight="1">
      <c r="A14" s="239" t="s">
        <v>145</v>
      </c>
      <c r="B14" s="240">
        <f t="shared" si="0"/>
        <v>65</v>
      </c>
      <c r="C14" s="241">
        <f t="shared" si="0"/>
        <v>32</v>
      </c>
      <c r="D14" s="252" t="s">
        <v>129</v>
      </c>
      <c r="E14" s="252" t="s">
        <v>101</v>
      </c>
      <c r="F14" s="252" t="s">
        <v>72</v>
      </c>
      <c r="G14" s="252" t="s">
        <v>43</v>
      </c>
      <c r="H14" s="252" t="s">
        <v>70</v>
      </c>
      <c r="I14" s="253" t="s">
        <v>70</v>
      </c>
      <c r="J14" s="254" t="s">
        <v>52</v>
      </c>
      <c r="K14" s="252" t="s">
        <v>52</v>
      </c>
      <c r="L14" s="252" t="s">
        <v>70</v>
      </c>
      <c r="M14" s="252" t="s">
        <v>70</v>
      </c>
      <c r="N14" s="252" t="s">
        <v>70</v>
      </c>
      <c r="O14" s="252" t="s">
        <v>70</v>
      </c>
      <c r="P14" s="252" t="s">
        <v>70</v>
      </c>
      <c r="Q14" s="252" t="s">
        <v>70</v>
      </c>
      <c r="R14" s="252" t="s">
        <v>52</v>
      </c>
      <c r="S14" s="252" t="s">
        <v>52</v>
      </c>
      <c r="T14" s="252" t="s">
        <v>70</v>
      </c>
      <c r="U14" s="252" t="s">
        <v>70</v>
      </c>
      <c r="V14" s="252" t="s">
        <v>70</v>
      </c>
      <c r="W14" s="252" t="s">
        <v>70</v>
      </c>
      <c r="X14" s="252" t="s">
        <v>51</v>
      </c>
      <c r="Y14" s="255">
        <v>4</v>
      </c>
      <c r="Z14" s="243" t="s">
        <v>70</v>
      </c>
      <c r="AA14" s="243" t="s">
        <v>70</v>
      </c>
      <c r="AB14" s="243" t="s">
        <v>70</v>
      </c>
      <c r="AC14" s="243" t="s">
        <v>70</v>
      </c>
      <c r="AD14" s="243" t="s">
        <v>70</v>
      </c>
      <c r="AE14" s="243" t="s">
        <v>70</v>
      </c>
      <c r="AF14" s="243" t="s">
        <v>84</v>
      </c>
      <c r="AG14" s="244" t="s">
        <v>51</v>
      </c>
      <c r="AH14" s="243" t="s">
        <v>156</v>
      </c>
      <c r="AI14" s="245" t="s">
        <v>51</v>
      </c>
      <c r="AJ14" s="243" t="s">
        <v>182</v>
      </c>
      <c r="AK14" s="244" t="s">
        <v>97</v>
      </c>
      <c r="AL14" s="243" t="s">
        <v>70</v>
      </c>
      <c r="AM14" s="245" t="s">
        <v>70</v>
      </c>
      <c r="AN14" s="243" t="s">
        <v>70</v>
      </c>
      <c r="AO14" s="244" t="s">
        <v>70</v>
      </c>
      <c r="AP14" s="243" t="s">
        <v>70</v>
      </c>
      <c r="AQ14" s="245" t="s">
        <v>70</v>
      </c>
      <c r="AR14" s="243" t="s">
        <v>70</v>
      </c>
      <c r="AS14" s="244" t="s">
        <v>70</v>
      </c>
      <c r="AT14" s="243" t="s">
        <v>192</v>
      </c>
      <c r="AU14" s="246" t="s">
        <v>52</v>
      </c>
    </row>
    <row r="15" spans="1:47" ht="30" customHeight="1" thickBot="1">
      <c r="A15" s="256" t="s">
        <v>157</v>
      </c>
      <c r="B15" s="257">
        <f>B6+B7+B8+B9+B10+B11+B12+B13+B14</f>
        <v>601</v>
      </c>
      <c r="C15" s="258">
        <f aca="true" t="shared" si="1" ref="C15:AU15">C6+C7+C8+C9+C10+C11+C12+C13+C14</f>
        <v>279</v>
      </c>
      <c r="D15" s="259">
        <f t="shared" si="1"/>
        <v>335</v>
      </c>
      <c r="E15" s="260">
        <f t="shared" si="1"/>
        <v>165</v>
      </c>
      <c r="F15" s="260">
        <f t="shared" si="1"/>
        <v>331</v>
      </c>
      <c r="G15" s="260">
        <f t="shared" si="1"/>
        <v>164</v>
      </c>
      <c r="H15" s="260">
        <f t="shared" si="1"/>
        <v>0</v>
      </c>
      <c r="I15" s="260">
        <f t="shared" si="1"/>
        <v>0</v>
      </c>
      <c r="J15" s="260">
        <f t="shared" si="1"/>
        <v>4</v>
      </c>
      <c r="K15" s="260">
        <f t="shared" si="1"/>
        <v>1</v>
      </c>
      <c r="L15" s="260">
        <f t="shared" si="1"/>
        <v>0</v>
      </c>
      <c r="M15" s="260">
        <f t="shared" si="1"/>
        <v>0</v>
      </c>
      <c r="N15" s="260">
        <f t="shared" si="1"/>
        <v>0</v>
      </c>
      <c r="O15" s="260">
        <f t="shared" si="1"/>
        <v>0</v>
      </c>
      <c r="P15" s="260">
        <f t="shared" si="1"/>
        <v>0</v>
      </c>
      <c r="Q15" s="260">
        <f t="shared" si="1"/>
        <v>0</v>
      </c>
      <c r="R15" s="260">
        <f t="shared" si="1"/>
        <v>4</v>
      </c>
      <c r="S15" s="260">
        <f t="shared" si="1"/>
        <v>1</v>
      </c>
      <c r="T15" s="260">
        <f t="shared" si="1"/>
        <v>0</v>
      </c>
      <c r="U15" s="260">
        <f t="shared" si="1"/>
        <v>0</v>
      </c>
      <c r="V15" s="260">
        <f t="shared" si="1"/>
        <v>0</v>
      </c>
      <c r="W15" s="260">
        <f t="shared" si="1"/>
        <v>0</v>
      </c>
      <c r="X15" s="260">
        <f t="shared" si="1"/>
        <v>13</v>
      </c>
      <c r="Y15" s="260">
        <f t="shared" si="1"/>
        <v>12</v>
      </c>
      <c r="Z15" s="260">
        <f t="shared" si="1"/>
        <v>0</v>
      </c>
      <c r="AA15" s="260">
        <f t="shared" si="1"/>
        <v>0</v>
      </c>
      <c r="AB15" s="260">
        <f t="shared" si="1"/>
        <v>27</v>
      </c>
      <c r="AC15" s="260">
        <f t="shared" si="1"/>
        <v>14</v>
      </c>
      <c r="AD15" s="260">
        <f t="shared" si="1"/>
        <v>1</v>
      </c>
      <c r="AE15" s="260">
        <f t="shared" si="1"/>
        <v>0</v>
      </c>
      <c r="AF15" s="260">
        <f t="shared" si="1"/>
        <v>39</v>
      </c>
      <c r="AG15" s="260">
        <f t="shared" si="1"/>
        <v>19</v>
      </c>
      <c r="AH15" s="260">
        <f t="shared" si="1"/>
        <v>119</v>
      </c>
      <c r="AI15" s="260">
        <f t="shared" si="1"/>
        <v>36</v>
      </c>
      <c r="AJ15" s="260">
        <f t="shared" si="1"/>
        <v>42</v>
      </c>
      <c r="AK15" s="260">
        <f t="shared" si="1"/>
        <v>21</v>
      </c>
      <c r="AL15" s="260">
        <f t="shared" si="1"/>
        <v>0</v>
      </c>
      <c r="AM15" s="260">
        <f t="shared" si="1"/>
        <v>0</v>
      </c>
      <c r="AN15" s="260">
        <f t="shared" si="1"/>
        <v>0</v>
      </c>
      <c r="AO15" s="260">
        <f t="shared" si="1"/>
        <v>0</v>
      </c>
      <c r="AP15" s="260">
        <f t="shared" si="1"/>
        <v>2</v>
      </c>
      <c r="AQ15" s="260">
        <f t="shared" si="1"/>
        <v>0</v>
      </c>
      <c r="AR15" s="260">
        <f t="shared" si="1"/>
        <v>10</v>
      </c>
      <c r="AS15" s="260">
        <f t="shared" si="1"/>
        <v>8</v>
      </c>
      <c r="AT15" s="260">
        <f t="shared" si="1"/>
        <v>13</v>
      </c>
      <c r="AU15" s="260">
        <f t="shared" si="1"/>
        <v>4</v>
      </c>
    </row>
  </sheetData>
  <sheetProtection/>
  <mergeCells count="27">
    <mergeCell ref="T4:U4"/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  <mergeCell ref="AB3:AC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workbookViewId="0" topLeftCell="A16">
      <selection activeCell="H16" sqref="H16"/>
    </sheetView>
  </sheetViews>
  <sheetFormatPr defaultColWidth="9.00390625" defaultRowHeight="12.75"/>
  <cols>
    <col min="1" max="1" width="3.625" style="262" customWidth="1"/>
    <col min="2" max="2" width="12.75390625" style="262" customWidth="1"/>
    <col min="3" max="3" width="9.25390625" style="262" customWidth="1"/>
    <col min="4" max="27" width="5.75390625" style="262" customWidth="1"/>
    <col min="28" max="16384" width="9.125" style="262" customWidth="1"/>
  </cols>
  <sheetData>
    <row r="1" spans="1:27" ht="19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</row>
    <row r="2" spans="1:27" ht="33" customHeight="1">
      <c r="A2" s="263" t="s">
        <v>158</v>
      </c>
      <c r="B2" s="264"/>
      <c r="C2" s="264"/>
      <c r="D2" s="264"/>
      <c r="E2" s="265"/>
      <c r="F2" s="266" t="s">
        <v>277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8"/>
    </row>
    <row r="3" spans="1:27" ht="12.75" customHeight="1" thickBot="1">
      <c r="A3" s="269" t="s">
        <v>278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</row>
    <row r="4" spans="1:27" ht="24" customHeight="1">
      <c r="A4" s="270" t="s">
        <v>10</v>
      </c>
      <c r="B4" s="271" t="s">
        <v>3</v>
      </c>
      <c r="C4" s="272" t="s">
        <v>4</v>
      </c>
      <c r="D4" s="16" t="s">
        <v>160</v>
      </c>
      <c r="E4" s="17"/>
      <c r="F4" s="273" t="s">
        <v>279</v>
      </c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4"/>
    </row>
    <row r="5" spans="1:27" ht="39.75" customHeight="1">
      <c r="A5" s="275"/>
      <c r="B5" s="276"/>
      <c r="C5" s="277"/>
      <c r="D5" s="27"/>
      <c r="E5" s="29"/>
      <c r="F5" s="278" t="s">
        <v>280</v>
      </c>
      <c r="G5" s="279"/>
      <c r="H5" s="280" t="s">
        <v>281</v>
      </c>
      <c r="I5" s="279"/>
      <c r="J5" s="280" t="s">
        <v>282</v>
      </c>
      <c r="K5" s="279"/>
      <c r="L5" s="280" t="s">
        <v>283</v>
      </c>
      <c r="M5" s="279"/>
      <c r="N5" s="280" t="s">
        <v>284</v>
      </c>
      <c r="O5" s="279"/>
      <c r="P5" s="280" t="s">
        <v>285</v>
      </c>
      <c r="Q5" s="279"/>
      <c r="R5" s="280" t="s">
        <v>286</v>
      </c>
      <c r="S5" s="279"/>
      <c r="T5" s="280" t="s">
        <v>287</v>
      </c>
      <c r="U5" s="279"/>
      <c r="V5" s="280" t="s">
        <v>288</v>
      </c>
      <c r="W5" s="279"/>
      <c r="X5" s="280" t="s">
        <v>289</v>
      </c>
      <c r="Y5" s="279"/>
      <c r="Z5" s="280" t="s">
        <v>290</v>
      </c>
      <c r="AA5" s="281"/>
    </row>
    <row r="6" spans="1:27" ht="13.5" customHeight="1" thickBot="1">
      <c r="A6" s="282"/>
      <c r="B6" s="283"/>
      <c r="C6" s="284"/>
      <c r="D6" s="44" t="s">
        <v>28</v>
      </c>
      <c r="E6" s="45" t="s">
        <v>29</v>
      </c>
      <c r="F6" s="46" t="s">
        <v>28</v>
      </c>
      <c r="G6" s="46" t="s">
        <v>29</v>
      </c>
      <c r="H6" s="42" t="s">
        <v>28</v>
      </c>
      <c r="I6" s="46" t="s">
        <v>29</v>
      </c>
      <c r="J6" s="42" t="s">
        <v>28</v>
      </c>
      <c r="K6" s="46" t="s">
        <v>29</v>
      </c>
      <c r="L6" s="42" t="s">
        <v>28</v>
      </c>
      <c r="M6" s="46" t="s">
        <v>29</v>
      </c>
      <c r="N6" s="42" t="s">
        <v>28</v>
      </c>
      <c r="O6" s="46" t="s">
        <v>29</v>
      </c>
      <c r="P6" s="42" t="s">
        <v>28</v>
      </c>
      <c r="Q6" s="46" t="s">
        <v>29</v>
      </c>
      <c r="R6" s="42" t="s">
        <v>28</v>
      </c>
      <c r="S6" s="46" t="s">
        <v>29</v>
      </c>
      <c r="T6" s="42" t="s">
        <v>28</v>
      </c>
      <c r="U6" s="46" t="s">
        <v>29</v>
      </c>
      <c r="V6" s="42" t="s">
        <v>28</v>
      </c>
      <c r="W6" s="46" t="s">
        <v>29</v>
      </c>
      <c r="X6" s="42" t="s">
        <v>28</v>
      </c>
      <c r="Y6" s="46" t="s">
        <v>29</v>
      </c>
      <c r="Z6" s="42" t="s">
        <v>28</v>
      </c>
      <c r="AA6" s="45" t="s">
        <v>29</v>
      </c>
    </row>
    <row r="7" spans="1:29" ht="21.75" customHeight="1">
      <c r="A7" s="285">
        <v>1</v>
      </c>
      <c r="B7" s="286" t="s">
        <v>30</v>
      </c>
      <c r="C7" s="287" t="s">
        <v>31</v>
      </c>
      <c r="D7" s="288">
        <f>F7+H7+L7+N7+P7+R7+T7+V7+X7+Z7+J7</f>
        <v>154</v>
      </c>
      <c r="E7" s="289">
        <f>G7+I7+M7+O7+Q7+S7+U7+W7+Y7+AA7+K7</f>
        <v>80</v>
      </c>
      <c r="F7" s="290" t="s">
        <v>53</v>
      </c>
      <c r="G7" s="291" t="s">
        <v>85</v>
      </c>
      <c r="H7" s="291" t="s">
        <v>51</v>
      </c>
      <c r="I7" s="291" t="s">
        <v>192</v>
      </c>
      <c r="J7" s="291" t="s">
        <v>192</v>
      </c>
      <c r="K7" s="291" t="s">
        <v>192</v>
      </c>
      <c r="L7" s="291">
        <v>3</v>
      </c>
      <c r="M7" s="292" t="s">
        <v>70</v>
      </c>
      <c r="N7" s="293" t="s">
        <v>70</v>
      </c>
      <c r="O7" s="291" t="s">
        <v>70</v>
      </c>
      <c r="P7" s="291">
        <v>8</v>
      </c>
      <c r="Q7" s="291">
        <v>6</v>
      </c>
      <c r="R7" s="291" t="s">
        <v>70</v>
      </c>
      <c r="S7" s="291" t="s">
        <v>70</v>
      </c>
      <c r="T7" s="291" t="s">
        <v>70</v>
      </c>
      <c r="U7" s="291" t="s">
        <v>70</v>
      </c>
      <c r="V7" s="291">
        <v>1</v>
      </c>
      <c r="W7" s="291" t="s">
        <v>70</v>
      </c>
      <c r="X7" s="291" t="s">
        <v>70</v>
      </c>
      <c r="Y7" s="291" t="s">
        <v>70</v>
      </c>
      <c r="Z7" s="294">
        <v>116</v>
      </c>
      <c r="AA7" s="295">
        <v>61</v>
      </c>
      <c r="AB7" s="296"/>
      <c r="AC7" s="296"/>
    </row>
    <row r="8" spans="1:29" ht="21.75" customHeight="1">
      <c r="A8" s="297">
        <v>2</v>
      </c>
      <c r="B8" s="298" t="s">
        <v>33</v>
      </c>
      <c r="C8" s="299" t="s">
        <v>34</v>
      </c>
      <c r="D8" s="300">
        <f aca="true" t="shared" si="0" ref="D8:E15">F8+H8+L8+N8+P8+R8+T8+V8+X8+Z8+J8</f>
        <v>34</v>
      </c>
      <c r="E8" s="301">
        <f t="shared" si="0"/>
        <v>15</v>
      </c>
      <c r="F8" s="302" t="s">
        <v>51</v>
      </c>
      <c r="G8" s="303" t="s">
        <v>52</v>
      </c>
      <c r="H8" s="303" t="s">
        <v>70</v>
      </c>
      <c r="I8" s="303" t="s">
        <v>70</v>
      </c>
      <c r="J8" s="303" t="s">
        <v>52</v>
      </c>
      <c r="K8" s="303" t="s">
        <v>70</v>
      </c>
      <c r="L8" s="303" t="s">
        <v>70</v>
      </c>
      <c r="M8" s="304" t="s">
        <v>70</v>
      </c>
      <c r="N8" s="305" t="s">
        <v>70</v>
      </c>
      <c r="O8" s="303" t="s">
        <v>70</v>
      </c>
      <c r="P8" s="303" t="s">
        <v>51</v>
      </c>
      <c r="Q8" s="303" t="s">
        <v>51</v>
      </c>
      <c r="R8" s="303" t="s">
        <v>70</v>
      </c>
      <c r="S8" s="303" t="s">
        <v>70</v>
      </c>
      <c r="T8" s="303" t="s">
        <v>70</v>
      </c>
      <c r="U8" s="303" t="s">
        <v>70</v>
      </c>
      <c r="V8" s="303" t="s">
        <v>70</v>
      </c>
      <c r="W8" s="303" t="s">
        <v>70</v>
      </c>
      <c r="X8" s="303" t="s">
        <v>70</v>
      </c>
      <c r="Y8" s="303" t="s">
        <v>70</v>
      </c>
      <c r="Z8" s="303" t="s">
        <v>235</v>
      </c>
      <c r="AA8" s="306" t="s">
        <v>44</v>
      </c>
      <c r="AB8" s="296"/>
      <c r="AC8" s="296"/>
    </row>
    <row r="9" spans="1:29" ht="21.75" customHeight="1">
      <c r="A9" s="297">
        <v>3</v>
      </c>
      <c r="B9" s="298" t="s">
        <v>55</v>
      </c>
      <c r="C9" s="299" t="s">
        <v>56</v>
      </c>
      <c r="D9" s="300">
        <f t="shared" si="0"/>
        <v>27</v>
      </c>
      <c r="E9" s="301">
        <f t="shared" si="0"/>
        <v>14</v>
      </c>
      <c r="F9" s="302" t="s">
        <v>111</v>
      </c>
      <c r="G9" s="303" t="s">
        <v>97</v>
      </c>
      <c r="H9" s="303" t="s">
        <v>70</v>
      </c>
      <c r="I9" s="303" t="s">
        <v>70</v>
      </c>
      <c r="J9" s="303" t="s">
        <v>52</v>
      </c>
      <c r="K9" s="303" t="s">
        <v>52</v>
      </c>
      <c r="L9" s="303" t="s">
        <v>70</v>
      </c>
      <c r="M9" s="304" t="s">
        <v>70</v>
      </c>
      <c r="N9" s="305" t="s">
        <v>70</v>
      </c>
      <c r="O9" s="303" t="s">
        <v>70</v>
      </c>
      <c r="P9" s="303" t="s">
        <v>192</v>
      </c>
      <c r="Q9" s="303" t="s">
        <v>52</v>
      </c>
      <c r="R9" s="303" t="s">
        <v>70</v>
      </c>
      <c r="S9" s="303" t="s">
        <v>70</v>
      </c>
      <c r="T9" s="303" t="s">
        <v>70</v>
      </c>
      <c r="U9" s="303" t="s">
        <v>70</v>
      </c>
      <c r="V9" s="303" t="s">
        <v>70</v>
      </c>
      <c r="W9" s="303" t="s">
        <v>70</v>
      </c>
      <c r="X9" s="303" t="s">
        <v>70</v>
      </c>
      <c r="Y9" s="303" t="s">
        <v>70</v>
      </c>
      <c r="Z9" s="303" t="s">
        <v>65</v>
      </c>
      <c r="AA9" s="306" t="s">
        <v>85</v>
      </c>
      <c r="AB9" s="296"/>
      <c r="AC9" s="296"/>
    </row>
    <row r="10" spans="1:29" ht="21.75" customHeight="1">
      <c r="A10" s="297">
        <v>4</v>
      </c>
      <c r="B10" s="298" t="s">
        <v>75</v>
      </c>
      <c r="C10" s="299" t="s">
        <v>76</v>
      </c>
      <c r="D10" s="300">
        <f t="shared" si="0"/>
        <v>22</v>
      </c>
      <c r="E10" s="301">
        <f t="shared" si="0"/>
        <v>11</v>
      </c>
      <c r="F10" s="302" t="s">
        <v>97</v>
      </c>
      <c r="G10" s="303" t="s">
        <v>52</v>
      </c>
      <c r="H10" s="303" t="s">
        <v>70</v>
      </c>
      <c r="I10" s="303" t="s">
        <v>70</v>
      </c>
      <c r="J10" s="303" t="s">
        <v>52</v>
      </c>
      <c r="K10" s="303" t="s">
        <v>70</v>
      </c>
      <c r="L10" s="303" t="s">
        <v>70</v>
      </c>
      <c r="M10" s="304" t="s">
        <v>70</v>
      </c>
      <c r="N10" s="305" t="s">
        <v>70</v>
      </c>
      <c r="O10" s="303" t="s">
        <v>70</v>
      </c>
      <c r="P10" s="303" t="s">
        <v>70</v>
      </c>
      <c r="Q10" s="303" t="s">
        <v>70</v>
      </c>
      <c r="R10" s="303" t="s">
        <v>70</v>
      </c>
      <c r="S10" s="303" t="s">
        <v>70</v>
      </c>
      <c r="T10" s="303" t="s">
        <v>70</v>
      </c>
      <c r="U10" s="303" t="s">
        <v>70</v>
      </c>
      <c r="V10" s="303" t="s">
        <v>70</v>
      </c>
      <c r="W10" s="303" t="s">
        <v>70</v>
      </c>
      <c r="X10" s="303" t="s">
        <v>70</v>
      </c>
      <c r="Y10" s="303" t="s">
        <v>70</v>
      </c>
      <c r="Z10" s="303" t="s">
        <v>54</v>
      </c>
      <c r="AA10" s="306" t="s">
        <v>44</v>
      </c>
      <c r="AB10" s="296"/>
      <c r="AC10" s="296"/>
    </row>
    <row r="11" spans="1:29" ht="21.75" customHeight="1">
      <c r="A11" s="297">
        <v>5</v>
      </c>
      <c r="B11" s="298" t="s">
        <v>89</v>
      </c>
      <c r="C11" s="299" t="s">
        <v>90</v>
      </c>
      <c r="D11" s="300">
        <f t="shared" si="0"/>
        <v>20</v>
      </c>
      <c r="E11" s="301">
        <f t="shared" si="0"/>
        <v>11</v>
      </c>
      <c r="F11" s="302" t="s">
        <v>111</v>
      </c>
      <c r="G11" s="303" t="s">
        <v>192</v>
      </c>
      <c r="H11" s="303" t="s">
        <v>52</v>
      </c>
      <c r="I11" s="303" t="s">
        <v>52</v>
      </c>
      <c r="J11" s="303" t="s">
        <v>70</v>
      </c>
      <c r="K11" s="303" t="s">
        <v>70</v>
      </c>
      <c r="L11" s="303" t="s">
        <v>70</v>
      </c>
      <c r="M11" s="304" t="s">
        <v>70</v>
      </c>
      <c r="N11" s="305" t="s">
        <v>70</v>
      </c>
      <c r="O11" s="303" t="s">
        <v>70</v>
      </c>
      <c r="P11" s="303" t="s">
        <v>52</v>
      </c>
      <c r="Q11" s="303" t="s">
        <v>52</v>
      </c>
      <c r="R11" s="303" t="s">
        <v>70</v>
      </c>
      <c r="S11" s="303" t="s">
        <v>70</v>
      </c>
      <c r="T11" s="303" t="s">
        <v>70</v>
      </c>
      <c r="U11" s="303" t="s">
        <v>70</v>
      </c>
      <c r="V11" s="303" t="s">
        <v>70</v>
      </c>
      <c r="W11" s="303" t="s">
        <v>70</v>
      </c>
      <c r="X11" s="303" t="s">
        <v>70</v>
      </c>
      <c r="Y11" s="303" t="s">
        <v>70</v>
      </c>
      <c r="Z11" s="303" t="s">
        <v>156</v>
      </c>
      <c r="AA11" s="306" t="s">
        <v>66</v>
      </c>
      <c r="AB11" s="296"/>
      <c r="AC11" s="296"/>
    </row>
    <row r="12" spans="1:29" ht="21.75" customHeight="1">
      <c r="A12" s="297">
        <v>6</v>
      </c>
      <c r="B12" s="298" t="s">
        <v>102</v>
      </c>
      <c r="C12" s="299" t="s">
        <v>103</v>
      </c>
      <c r="D12" s="300">
        <f t="shared" si="0"/>
        <v>23</v>
      </c>
      <c r="E12" s="301">
        <f t="shared" si="0"/>
        <v>14</v>
      </c>
      <c r="F12" s="302" t="s">
        <v>51</v>
      </c>
      <c r="G12" s="303" t="s">
        <v>192</v>
      </c>
      <c r="H12" s="303" t="s">
        <v>70</v>
      </c>
      <c r="I12" s="303" t="s">
        <v>70</v>
      </c>
      <c r="J12" s="303" t="s">
        <v>70</v>
      </c>
      <c r="K12" s="303" t="s">
        <v>70</v>
      </c>
      <c r="L12" s="303" t="s">
        <v>70</v>
      </c>
      <c r="M12" s="304" t="s">
        <v>70</v>
      </c>
      <c r="N12" s="305" t="s">
        <v>70</v>
      </c>
      <c r="O12" s="303" t="s">
        <v>70</v>
      </c>
      <c r="P12" s="303" t="s">
        <v>51</v>
      </c>
      <c r="Q12" s="303" t="s">
        <v>192</v>
      </c>
      <c r="R12" s="303" t="s">
        <v>70</v>
      </c>
      <c r="S12" s="303" t="s">
        <v>70</v>
      </c>
      <c r="T12" s="303" t="s">
        <v>70</v>
      </c>
      <c r="U12" s="303" t="s">
        <v>70</v>
      </c>
      <c r="V12" s="303" t="s">
        <v>70</v>
      </c>
      <c r="W12" s="303" t="s">
        <v>70</v>
      </c>
      <c r="X12" s="303" t="s">
        <v>70</v>
      </c>
      <c r="Y12" s="303" t="s">
        <v>70</v>
      </c>
      <c r="Z12" s="303" t="s">
        <v>43</v>
      </c>
      <c r="AA12" s="306" t="s">
        <v>44</v>
      </c>
      <c r="AB12" s="296"/>
      <c r="AC12" s="296"/>
    </row>
    <row r="13" spans="1:29" ht="21.75" customHeight="1">
      <c r="A13" s="297">
        <v>7</v>
      </c>
      <c r="B13" s="298" t="s">
        <v>116</v>
      </c>
      <c r="C13" s="299" t="s">
        <v>117</v>
      </c>
      <c r="D13" s="300">
        <f t="shared" si="0"/>
        <v>67</v>
      </c>
      <c r="E13" s="301">
        <f t="shared" si="0"/>
        <v>31</v>
      </c>
      <c r="F13" s="302" t="s">
        <v>125</v>
      </c>
      <c r="G13" s="303" t="s">
        <v>182</v>
      </c>
      <c r="H13" s="303" t="s">
        <v>70</v>
      </c>
      <c r="I13" s="303" t="s">
        <v>70</v>
      </c>
      <c r="J13" s="303" t="s">
        <v>70</v>
      </c>
      <c r="K13" s="303" t="s">
        <v>70</v>
      </c>
      <c r="L13" s="303" t="s">
        <v>70</v>
      </c>
      <c r="M13" s="304" t="s">
        <v>70</v>
      </c>
      <c r="N13" s="305" t="s">
        <v>70</v>
      </c>
      <c r="O13" s="303" t="s">
        <v>70</v>
      </c>
      <c r="P13" s="303" t="s">
        <v>111</v>
      </c>
      <c r="Q13" s="303">
        <v>2</v>
      </c>
      <c r="R13" s="303" t="s">
        <v>70</v>
      </c>
      <c r="S13" s="303" t="s">
        <v>70</v>
      </c>
      <c r="T13" s="303" t="s">
        <v>70</v>
      </c>
      <c r="U13" s="303" t="s">
        <v>70</v>
      </c>
      <c r="V13" s="303" t="s">
        <v>70</v>
      </c>
      <c r="W13" s="303" t="s">
        <v>70</v>
      </c>
      <c r="X13" s="303" t="s">
        <v>70</v>
      </c>
      <c r="Y13" s="303" t="s">
        <v>70</v>
      </c>
      <c r="Z13" s="303" t="s">
        <v>64</v>
      </c>
      <c r="AA13" s="306" t="s">
        <v>140</v>
      </c>
      <c r="AC13" s="296"/>
    </row>
    <row r="14" spans="1:29" ht="21.75" customHeight="1">
      <c r="A14" s="297">
        <v>8</v>
      </c>
      <c r="B14" s="298" t="s">
        <v>30</v>
      </c>
      <c r="C14" s="299" t="s">
        <v>133</v>
      </c>
      <c r="D14" s="300">
        <f t="shared" si="0"/>
        <v>46</v>
      </c>
      <c r="E14" s="301">
        <f t="shared" si="0"/>
        <v>25</v>
      </c>
      <c r="F14" s="302" t="s">
        <v>66</v>
      </c>
      <c r="G14" s="303" t="s">
        <v>182</v>
      </c>
      <c r="H14" s="303" t="s">
        <v>52</v>
      </c>
      <c r="I14" s="303" t="s">
        <v>52</v>
      </c>
      <c r="J14" s="303" t="s">
        <v>52</v>
      </c>
      <c r="K14" s="303" t="s">
        <v>52</v>
      </c>
      <c r="L14" s="303" t="s">
        <v>70</v>
      </c>
      <c r="M14" s="304" t="s">
        <v>70</v>
      </c>
      <c r="N14" s="305" t="s">
        <v>70</v>
      </c>
      <c r="O14" s="303" t="s">
        <v>70</v>
      </c>
      <c r="P14" s="303" t="s">
        <v>182</v>
      </c>
      <c r="Q14" s="303">
        <v>4</v>
      </c>
      <c r="R14" s="303" t="s">
        <v>70</v>
      </c>
      <c r="S14" s="303" t="s">
        <v>70</v>
      </c>
      <c r="T14" s="303" t="s">
        <v>70</v>
      </c>
      <c r="U14" s="303" t="s">
        <v>70</v>
      </c>
      <c r="V14" s="303" t="s">
        <v>70</v>
      </c>
      <c r="W14" s="303" t="s">
        <v>70</v>
      </c>
      <c r="X14" s="303" t="s">
        <v>70</v>
      </c>
      <c r="Y14" s="303" t="s">
        <v>70</v>
      </c>
      <c r="Z14" s="303" t="s">
        <v>72</v>
      </c>
      <c r="AA14" s="306" t="s">
        <v>156</v>
      </c>
      <c r="AC14" s="296"/>
    </row>
    <row r="15" spans="1:29" ht="21.75" customHeight="1">
      <c r="A15" s="307">
        <v>9</v>
      </c>
      <c r="B15" s="308" t="s">
        <v>145</v>
      </c>
      <c r="C15" s="309" t="s">
        <v>146</v>
      </c>
      <c r="D15" s="310">
        <f t="shared" si="0"/>
        <v>59</v>
      </c>
      <c r="E15" s="311">
        <f t="shared" si="0"/>
        <v>20</v>
      </c>
      <c r="F15" s="312" t="s">
        <v>66</v>
      </c>
      <c r="G15" s="313" t="s">
        <v>52</v>
      </c>
      <c r="H15" s="313" t="s">
        <v>70</v>
      </c>
      <c r="I15" s="313" t="s">
        <v>70</v>
      </c>
      <c r="J15" s="313" t="s">
        <v>52</v>
      </c>
      <c r="K15" s="313" t="s">
        <v>52</v>
      </c>
      <c r="L15" s="313" t="s">
        <v>52</v>
      </c>
      <c r="M15" s="314" t="s">
        <v>52</v>
      </c>
      <c r="N15" s="315" t="s">
        <v>70</v>
      </c>
      <c r="O15" s="313" t="s">
        <v>70</v>
      </c>
      <c r="P15" s="313" t="s">
        <v>182</v>
      </c>
      <c r="Q15" s="313">
        <v>2</v>
      </c>
      <c r="R15" s="313" t="s">
        <v>70</v>
      </c>
      <c r="S15" s="313" t="s">
        <v>70</v>
      </c>
      <c r="T15" s="313" t="s">
        <v>70</v>
      </c>
      <c r="U15" s="313" t="s">
        <v>70</v>
      </c>
      <c r="V15" s="313" t="s">
        <v>70</v>
      </c>
      <c r="W15" s="313" t="s">
        <v>70</v>
      </c>
      <c r="X15" s="313" t="s">
        <v>70</v>
      </c>
      <c r="Y15" s="313" t="s">
        <v>70</v>
      </c>
      <c r="Z15" s="303" t="s">
        <v>234</v>
      </c>
      <c r="AA15" s="306" t="s">
        <v>43</v>
      </c>
      <c r="AC15" s="296"/>
    </row>
    <row r="16" spans="1:29" ht="21.75" customHeight="1" thickBot="1">
      <c r="A16" s="316" t="s">
        <v>291</v>
      </c>
      <c r="B16" s="317"/>
      <c r="C16" s="317"/>
      <c r="D16" s="318">
        <f>D7+D8+D9+D10+D11+D12+D13+D14+D15</f>
        <v>452</v>
      </c>
      <c r="E16" s="319">
        <f>E7+E8+E9+E10+E11+E12+E13+E14+E15</f>
        <v>221</v>
      </c>
      <c r="F16" s="320">
        <f aca="true" t="shared" si="1" ref="F16:AA16">F7+F8+F9+F10+F11+F12+F13+F14+F15</f>
        <v>67</v>
      </c>
      <c r="G16" s="321">
        <f t="shared" si="1"/>
        <v>31</v>
      </c>
      <c r="H16" s="321">
        <f t="shared" si="1"/>
        <v>6</v>
      </c>
      <c r="I16" s="321">
        <f t="shared" si="1"/>
        <v>4</v>
      </c>
      <c r="J16" s="321">
        <f>J7+J8+J9+J10+J11+J12+J13+J14+J15</f>
        <v>7</v>
      </c>
      <c r="K16" s="321">
        <f>K7+K8+K9+K10+K11+K12+K13+K14+K15</f>
        <v>5</v>
      </c>
      <c r="L16" s="321">
        <f t="shared" si="1"/>
        <v>4</v>
      </c>
      <c r="M16" s="321">
        <f t="shared" si="1"/>
        <v>1</v>
      </c>
      <c r="N16" s="321">
        <f t="shared" si="1"/>
        <v>0</v>
      </c>
      <c r="O16" s="321">
        <f t="shared" si="1"/>
        <v>0</v>
      </c>
      <c r="P16" s="321">
        <f t="shared" si="1"/>
        <v>36</v>
      </c>
      <c r="Q16" s="321">
        <f t="shared" si="1"/>
        <v>22</v>
      </c>
      <c r="R16" s="321">
        <f t="shared" si="1"/>
        <v>0</v>
      </c>
      <c r="S16" s="321">
        <f t="shared" si="1"/>
        <v>0</v>
      </c>
      <c r="T16" s="321">
        <f t="shared" si="1"/>
        <v>0</v>
      </c>
      <c r="U16" s="321">
        <f t="shared" si="1"/>
        <v>0</v>
      </c>
      <c r="V16" s="321">
        <f t="shared" si="1"/>
        <v>1</v>
      </c>
      <c r="W16" s="321">
        <f t="shared" si="1"/>
        <v>0</v>
      </c>
      <c r="X16" s="321">
        <f t="shared" si="1"/>
        <v>0</v>
      </c>
      <c r="Y16" s="321">
        <f t="shared" si="1"/>
        <v>0</v>
      </c>
      <c r="Z16" s="321">
        <f t="shared" si="1"/>
        <v>331</v>
      </c>
      <c r="AA16" s="322">
        <f t="shared" si="1"/>
        <v>158</v>
      </c>
      <c r="AB16" s="262">
        <f>F16+H16+L16+N16+P16+R16+T16+V16+X16+Z16+J16</f>
        <v>452</v>
      </c>
      <c r="AC16" s="262">
        <f>G16+I16+M16+O16+Q16+S16+U16+W16+Y16+AA16+K16</f>
        <v>221</v>
      </c>
    </row>
    <row r="17" ht="30.75" customHeight="1" thickBot="1"/>
    <row r="18" spans="1:23" ht="16.5" customHeight="1">
      <c r="A18" s="323" t="s">
        <v>10</v>
      </c>
      <c r="B18" s="324" t="s">
        <v>3</v>
      </c>
      <c r="C18" s="325" t="s">
        <v>4</v>
      </c>
      <c r="D18" s="326" t="s">
        <v>292</v>
      </c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8"/>
    </row>
    <row r="19" spans="1:23" ht="41.25" customHeight="1">
      <c r="A19" s="329"/>
      <c r="B19" s="330"/>
      <c r="C19" s="331"/>
      <c r="D19" s="332" t="s">
        <v>293</v>
      </c>
      <c r="E19" s="333"/>
      <c r="F19" s="334" t="s">
        <v>294</v>
      </c>
      <c r="G19" s="334"/>
      <c r="H19" s="335" t="s">
        <v>295</v>
      </c>
      <c r="I19" s="333"/>
      <c r="J19" s="334" t="s">
        <v>296</v>
      </c>
      <c r="K19" s="334"/>
      <c r="L19" s="334" t="s">
        <v>297</v>
      </c>
      <c r="M19" s="334"/>
      <c r="N19" s="334" t="s">
        <v>298</v>
      </c>
      <c r="O19" s="334"/>
      <c r="P19" s="334" t="s">
        <v>299</v>
      </c>
      <c r="Q19" s="334"/>
      <c r="R19" s="334" t="s">
        <v>300</v>
      </c>
      <c r="S19" s="334"/>
      <c r="T19" s="334" t="s">
        <v>301</v>
      </c>
      <c r="U19" s="336"/>
      <c r="V19" s="334" t="s">
        <v>302</v>
      </c>
      <c r="W19" s="337"/>
    </row>
    <row r="20" spans="1:23" ht="14.25" customHeight="1" thickBot="1">
      <c r="A20" s="338"/>
      <c r="B20" s="339"/>
      <c r="C20" s="340"/>
      <c r="D20" s="44" t="s">
        <v>303</v>
      </c>
      <c r="E20" s="46" t="s">
        <v>29</v>
      </c>
      <c r="F20" s="42" t="s">
        <v>28</v>
      </c>
      <c r="G20" s="46" t="s">
        <v>29</v>
      </c>
      <c r="H20" s="42" t="s">
        <v>28</v>
      </c>
      <c r="I20" s="46" t="s">
        <v>29</v>
      </c>
      <c r="J20" s="42" t="s">
        <v>28</v>
      </c>
      <c r="K20" s="46" t="s">
        <v>29</v>
      </c>
      <c r="L20" s="42" t="s">
        <v>28</v>
      </c>
      <c r="M20" s="46" t="s">
        <v>29</v>
      </c>
      <c r="N20" s="42" t="s">
        <v>28</v>
      </c>
      <c r="O20" s="46" t="s">
        <v>29</v>
      </c>
      <c r="P20" s="42" t="s">
        <v>28</v>
      </c>
      <c r="Q20" s="46" t="s">
        <v>29</v>
      </c>
      <c r="R20" s="42" t="s">
        <v>28</v>
      </c>
      <c r="S20" s="46" t="s">
        <v>29</v>
      </c>
      <c r="T20" s="42" t="s">
        <v>28</v>
      </c>
      <c r="U20" s="46" t="s">
        <v>29</v>
      </c>
      <c r="V20" s="42" t="s">
        <v>28</v>
      </c>
      <c r="W20" s="45" t="s">
        <v>29</v>
      </c>
    </row>
    <row r="21" spans="1:23" ht="21" customHeight="1">
      <c r="A21" s="285">
        <v>1</v>
      </c>
      <c r="B21" s="286" t="s">
        <v>30</v>
      </c>
      <c r="C21" s="341" t="s">
        <v>31</v>
      </c>
      <c r="D21" s="342" t="s">
        <v>175</v>
      </c>
      <c r="E21" s="343" t="s">
        <v>115</v>
      </c>
      <c r="F21" s="343" t="s">
        <v>46</v>
      </c>
      <c r="G21" s="343" t="s">
        <v>125</v>
      </c>
      <c r="H21" s="343" t="s">
        <v>74</v>
      </c>
      <c r="I21" s="343" t="s">
        <v>188</v>
      </c>
      <c r="J21" s="343" t="s">
        <v>74</v>
      </c>
      <c r="K21" s="343" t="s">
        <v>195</v>
      </c>
      <c r="L21" s="343" t="s">
        <v>46</v>
      </c>
      <c r="M21" s="343" t="s">
        <v>100</v>
      </c>
      <c r="N21" s="343" t="s">
        <v>44</v>
      </c>
      <c r="O21" s="343" t="s">
        <v>51</v>
      </c>
      <c r="P21" s="343" t="s">
        <v>46</v>
      </c>
      <c r="Q21" s="343" t="s">
        <v>125</v>
      </c>
      <c r="R21" s="343" t="s">
        <v>192</v>
      </c>
      <c r="S21" s="343" t="s">
        <v>52</v>
      </c>
      <c r="T21" s="343" t="s">
        <v>189</v>
      </c>
      <c r="U21" s="343" t="s">
        <v>115</v>
      </c>
      <c r="V21" s="343" t="s">
        <v>52</v>
      </c>
      <c r="W21" s="344" t="s">
        <v>70</v>
      </c>
    </row>
    <row r="22" spans="1:23" ht="21" customHeight="1">
      <c r="A22" s="345">
        <v>2</v>
      </c>
      <c r="B22" s="346" t="s">
        <v>33</v>
      </c>
      <c r="C22" s="347" t="s">
        <v>34</v>
      </c>
      <c r="D22" s="348" t="s">
        <v>111</v>
      </c>
      <c r="E22" s="349" t="s">
        <v>52</v>
      </c>
      <c r="F22" s="349" t="s">
        <v>97</v>
      </c>
      <c r="G22" s="349" t="s">
        <v>52</v>
      </c>
      <c r="H22" s="349" t="s">
        <v>72</v>
      </c>
      <c r="I22" s="349" t="s">
        <v>115</v>
      </c>
      <c r="J22" s="349" t="s">
        <v>113</v>
      </c>
      <c r="K22" s="349" t="s">
        <v>44</v>
      </c>
      <c r="L22" s="349" t="s">
        <v>182</v>
      </c>
      <c r="M22" s="349" t="s">
        <v>111</v>
      </c>
      <c r="N22" s="349" t="s">
        <v>192</v>
      </c>
      <c r="O22" s="349" t="s">
        <v>52</v>
      </c>
      <c r="P22" s="349" t="s">
        <v>52</v>
      </c>
      <c r="Q22" s="349" t="s">
        <v>70</v>
      </c>
      <c r="R22" s="349" t="s">
        <v>52</v>
      </c>
      <c r="S22" s="349" t="s">
        <v>70</v>
      </c>
      <c r="T22" s="349" t="s">
        <v>84</v>
      </c>
      <c r="U22" s="349" t="s">
        <v>52</v>
      </c>
      <c r="V22" s="349" t="s">
        <v>192</v>
      </c>
      <c r="W22" s="350" t="s">
        <v>192</v>
      </c>
    </row>
    <row r="23" spans="1:23" ht="21" customHeight="1">
      <c r="A23" s="345">
        <v>3</v>
      </c>
      <c r="B23" s="346" t="s">
        <v>55</v>
      </c>
      <c r="C23" s="347" t="s">
        <v>56</v>
      </c>
      <c r="D23" s="348" t="s">
        <v>182</v>
      </c>
      <c r="E23" s="349" t="s">
        <v>51</v>
      </c>
      <c r="F23" s="349" t="s">
        <v>70</v>
      </c>
      <c r="G23" s="349" t="s">
        <v>70</v>
      </c>
      <c r="H23" s="349" t="s">
        <v>99</v>
      </c>
      <c r="I23" s="349" t="s">
        <v>115</v>
      </c>
      <c r="J23" s="349" t="s">
        <v>53</v>
      </c>
      <c r="K23" s="349" t="s">
        <v>44</v>
      </c>
      <c r="L23" s="349" t="s">
        <v>66</v>
      </c>
      <c r="M23" s="349" t="s">
        <v>51</v>
      </c>
      <c r="N23" s="349" t="s">
        <v>51</v>
      </c>
      <c r="O23" s="349" t="s">
        <v>192</v>
      </c>
      <c r="P23" s="349" t="s">
        <v>97</v>
      </c>
      <c r="Q23" s="349" t="s">
        <v>192</v>
      </c>
      <c r="R23" s="349" t="s">
        <v>70</v>
      </c>
      <c r="S23" s="349" t="s">
        <v>70</v>
      </c>
      <c r="T23" s="349" t="s">
        <v>43</v>
      </c>
      <c r="U23" s="349" t="s">
        <v>66</v>
      </c>
      <c r="V23" s="349" t="s">
        <v>70</v>
      </c>
      <c r="W23" s="350" t="s">
        <v>70</v>
      </c>
    </row>
    <row r="24" spans="1:23" ht="21" customHeight="1">
      <c r="A24" s="345">
        <v>4</v>
      </c>
      <c r="B24" s="346" t="s">
        <v>75</v>
      </c>
      <c r="C24" s="347" t="s">
        <v>76</v>
      </c>
      <c r="D24" s="348" t="s">
        <v>111</v>
      </c>
      <c r="E24" s="349" t="s">
        <v>52</v>
      </c>
      <c r="F24" s="349" t="s">
        <v>192</v>
      </c>
      <c r="G24" s="349" t="s">
        <v>192</v>
      </c>
      <c r="H24" s="349" t="s">
        <v>53</v>
      </c>
      <c r="I24" s="349" t="s">
        <v>85</v>
      </c>
      <c r="J24" s="349" t="s">
        <v>65</v>
      </c>
      <c r="K24" s="349" t="s">
        <v>85</v>
      </c>
      <c r="L24" s="349" t="s">
        <v>97</v>
      </c>
      <c r="M24" s="349" t="s">
        <v>192</v>
      </c>
      <c r="N24" s="349" t="s">
        <v>52</v>
      </c>
      <c r="O24" s="349" t="s">
        <v>70</v>
      </c>
      <c r="P24" s="349" t="s">
        <v>52</v>
      </c>
      <c r="Q24" s="349" t="s">
        <v>70</v>
      </c>
      <c r="R24" s="349" t="s">
        <v>70</v>
      </c>
      <c r="S24" s="349" t="s">
        <v>70</v>
      </c>
      <c r="T24" s="349" t="s">
        <v>51</v>
      </c>
      <c r="U24" s="349" t="s">
        <v>52</v>
      </c>
      <c r="V24" s="349" t="s">
        <v>70</v>
      </c>
      <c r="W24" s="350" t="s">
        <v>70</v>
      </c>
    </row>
    <row r="25" spans="1:23" ht="21" customHeight="1">
      <c r="A25" s="345">
        <v>5</v>
      </c>
      <c r="B25" s="346" t="s">
        <v>89</v>
      </c>
      <c r="C25" s="347" t="s">
        <v>90</v>
      </c>
      <c r="D25" s="348" t="s">
        <v>182</v>
      </c>
      <c r="E25" s="349" t="s">
        <v>97</v>
      </c>
      <c r="F25" s="349" t="s">
        <v>182</v>
      </c>
      <c r="G25" s="349" t="s">
        <v>97</v>
      </c>
      <c r="H25" s="349" t="s">
        <v>115</v>
      </c>
      <c r="I25" s="349" t="s">
        <v>84</v>
      </c>
      <c r="J25" s="349" t="s">
        <v>88</v>
      </c>
      <c r="K25" s="349" t="s">
        <v>44</v>
      </c>
      <c r="L25" s="349" t="s">
        <v>97</v>
      </c>
      <c r="M25" s="349" t="s">
        <v>52</v>
      </c>
      <c r="N25" s="349" t="s">
        <v>70</v>
      </c>
      <c r="O25" s="349" t="s">
        <v>70</v>
      </c>
      <c r="P25" s="349" t="s">
        <v>192</v>
      </c>
      <c r="Q25" s="349" t="s">
        <v>52</v>
      </c>
      <c r="R25" s="349" t="s">
        <v>70</v>
      </c>
      <c r="S25" s="349" t="s">
        <v>70</v>
      </c>
      <c r="T25" s="349" t="s">
        <v>111</v>
      </c>
      <c r="U25" s="349" t="s">
        <v>192</v>
      </c>
      <c r="V25" s="349" t="s">
        <v>192</v>
      </c>
      <c r="W25" s="350" t="s">
        <v>52</v>
      </c>
    </row>
    <row r="26" spans="1:23" ht="21" customHeight="1">
      <c r="A26" s="345">
        <v>6</v>
      </c>
      <c r="B26" s="346" t="s">
        <v>102</v>
      </c>
      <c r="C26" s="347" t="s">
        <v>103</v>
      </c>
      <c r="D26" s="348" t="s">
        <v>182</v>
      </c>
      <c r="E26" s="349" t="s">
        <v>51</v>
      </c>
      <c r="F26" s="349" t="s">
        <v>52</v>
      </c>
      <c r="G26" s="349" t="s">
        <v>52</v>
      </c>
      <c r="H26" s="349" t="s">
        <v>71</v>
      </c>
      <c r="I26" s="349" t="s">
        <v>156</v>
      </c>
      <c r="J26" s="349" t="s">
        <v>101</v>
      </c>
      <c r="K26" s="349" t="s">
        <v>44</v>
      </c>
      <c r="L26" s="349" t="s">
        <v>66</v>
      </c>
      <c r="M26" s="349" t="s">
        <v>51</v>
      </c>
      <c r="N26" s="349" t="s">
        <v>52</v>
      </c>
      <c r="O26" s="349" t="s">
        <v>70</v>
      </c>
      <c r="P26" s="349" t="s">
        <v>66</v>
      </c>
      <c r="Q26" s="349" t="s">
        <v>51</v>
      </c>
      <c r="R26" s="349" t="s">
        <v>70</v>
      </c>
      <c r="S26" s="349" t="s">
        <v>70</v>
      </c>
      <c r="T26" s="349" t="s">
        <v>182</v>
      </c>
      <c r="U26" s="349" t="s">
        <v>51</v>
      </c>
      <c r="V26" s="349" t="s">
        <v>52</v>
      </c>
      <c r="W26" s="350" t="s">
        <v>52</v>
      </c>
    </row>
    <row r="27" spans="1:23" ht="21" customHeight="1">
      <c r="A27" s="345">
        <v>7</v>
      </c>
      <c r="B27" s="346" t="s">
        <v>116</v>
      </c>
      <c r="C27" s="347" t="s">
        <v>117</v>
      </c>
      <c r="D27" s="348" t="s">
        <v>125</v>
      </c>
      <c r="E27" s="349" t="s">
        <v>182</v>
      </c>
      <c r="F27" s="349" t="s">
        <v>66</v>
      </c>
      <c r="G27" s="349" t="s">
        <v>97</v>
      </c>
      <c r="H27" s="349" t="s">
        <v>194</v>
      </c>
      <c r="I27" s="349" t="s">
        <v>96</v>
      </c>
      <c r="J27" s="349" t="s">
        <v>143</v>
      </c>
      <c r="K27" s="349" t="s">
        <v>235</v>
      </c>
      <c r="L27" s="349" t="s">
        <v>44</v>
      </c>
      <c r="M27" s="349" t="s">
        <v>84</v>
      </c>
      <c r="N27" s="349" t="s">
        <v>111</v>
      </c>
      <c r="O27" s="349" t="s">
        <v>192</v>
      </c>
      <c r="P27" s="349" t="s">
        <v>66</v>
      </c>
      <c r="Q27" s="349" t="s">
        <v>182</v>
      </c>
      <c r="R27" s="349" t="s">
        <v>192</v>
      </c>
      <c r="S27" s="349" t="s">
        <v>70</v>
      </c>
      <c r="T27" s="349" t="s">
        <v>43</v>
      </c>
      <c r="U27" s="349" t="s">
        <v>66</v>
      </c>
      <c r="V27" s="349" t="s">
        <v>192</v>
      </c>
      <c r="W27" s="350" t="s">
        <v>70</v>
      </c>
    </row>
    <row r="28" spans="1:23" ht="21" customHeight="1">
      <c r="A28" s="345">
        <v>8</v>
      </c>
      <c r="B28" s="346" t="s">
        <v>30</v>
      </c>
      <c r="C28" s="347" t="s">
        <v>133</v>
      </c>
      <c r="D28" s="348" t="s">
        <v>84</v>
      </c>
      <c r="E28" s="349" t="s">
        <v>66</v>
      </c>
      <c r="F28" s="349" t="s">
        <v>97</v>
      </c>
      <c r="G28" s="349" t="s">
        <v>97</v>
      </c>
      <c r="H28" s="349" t="s">
        <v>191</v>
      </c>
      <c r="I28" s="349" t="s">
        <v>140</v>
      </c>
      <c r="J28" s="349" t="s">
        <v>191</v>
      </c>
      <c r="K28" s="349" t="s">
        <v>140</v>
      </c>
      <c r="L28" s="349" t="s">
        <v>97</v>
      </c>
      <c r="M28" s="349" t="s">
        <v>97</v>
      </c>
      <c r="N28" s="349" t="s">
        <v>70</v>
      </c>
      <c r="O28" s="349" t="s">
        <v>70</v>
      </c>
      <c r="P28" s="349" t="s">
        <v>182</v>
      </c>
      <c r="Q28" s="349" t="s">
        <v>111</v>
      </c>
      <c r="R28" s="349" t="s">
        <v>70</v>
      </c>
      <c r="S28" s="349" t="s">
        <v>70</v>
      </c>
      <c r="T28" s="349" t="s">
        <v>115</v>
      </c>
      <c r="U28" s="349" t="s">
        <v>51</v>
      </c>
      <c r="V28" s="349" t="s">
        <v>192</v>
      </c>
      <c r="W28" s="350" t="s">
        <v>52</v>
      </c>
    </row>
    <row r="29" spans="1:23" ht="21" customHeight="1" thickBot="1">
      <c r="A29" s="351">
        <v>9</v>
      </c>
      <c r="B29" s="352" t="s">
        <v>145</v>
      </c>
      <c r="C29" s="353" t="s">
        <v>146</v>
      </c>
      <c r="D29" s="354" t="s">
        <v>85</v>
      </c>
      <c r="E29" s="355" t="s">
        <v>192</v>
      </c>
      <c r="F29" s="355" t="s">
        <v>44</v>
      </c>
      <c r="G29" s="355" t="s">
        <v>97</v>
      </c>
      <c r="H29" s="355" t="s">
        <v>95</v>
      </c>
      <c r="I29" s="355" t="s">
        <v>65</v>
      </c>
      <c r="J29" s="355" t="s">
        <v>155</v>
      </c>
      <c r="K29" s="355" t="s">
        <v>101</v>
      </c>
      <c r="L29" s="355" t="s">
        <v>125</v>
      </c>
      <c r="M29" s="355" t="s">
        <v>182</v>
      </c>
      <c r="N29" s="355" t="s">
        <v>182</v>
      </c>
      <c r="O29" s="355" t="s">
        <v>70</v>
      </c>
      <c r="P29" s="355" t="s">
        <v>44</v>
      </c>
      <c r="Q29" s="355" t="s">
        <v>182</v>
      </c>
      <c r="R29" s="355" t="s">
        <v>70</v>
      </c>
      <c r="S29" s="355" t="s">
        <v>70</v>
      </c>
      <c r="T29" s="355" t="s">
        <v>100</v>
      </c>
      <c r="U29" s="355" t="s">
        <v>51</v>
      </c>
      <c r="V29" s="355" t="s">
        <v>111</v>
      </c>
      <c r="W29" s="356" t="s">
        <v>192</v>
      </c>
    </row>
    <row r="30" spans="1:23" ht="21" customHeight="1" thickBot="1">
      <c r="A30" s="357" t="s">
        <v>215</v>
      </c>
      <c r="B30" s="358"/>
      <c r="C30" s="359"/>
      <c r="D30" s="360">
        <f>D21+D22+D23+D24+D25+D26+D27+D28+D29</f>
        <v>83</v>
      </c>
      <c r="E30" s="361">
        <f aca="true" t="shared" si="2" ref="E30:W30">E21+E22+E23+E24+E25+E26+E27+E28+E29</f>
        <v>42</v>
      </c>
      <c r="F30" s="361">
        <f t="shared" si="2"/>
        <v>53</v>
      </c>
      <c r="G30" s="361">
        <f t="shared" si="2"/>
        <v>28</v>
      </c>
      <c r="H30" s="361">
        <f t="shared" si="2"/>
        <v>399</v>
      </c>
      <c r="I30" s="361">
        <f t="shared" si="2"/>
        <v>193</v>
      </c>
      <c r="J30" s="361">
        <f>J21+J22+J23+J24+J25+J26+J27+J28+J29</f>
        <v>380</v>
      </c>
      <c r="K30" s="361">
        <f>K21+K22+K23+K24+K25+K26+K27+K28+K29</f>
        <v>177</v>
      </c>
      <c r="L30" s="361">
        <f t="shared" si="2"/>
        <v>72</v>
      </c>
      <c r="M30" s="361">
        <f t="shared" si="2"/>
        <v>44</v>
      </c>
      <c r="N30" s="361">
        <f t="shared" si="2"/>
        <v>29</v>
      </c>
      <c r="O30" s="361">
        <f t="shared" si="2"/>
        <v>9</v>
      </c>
      <c r="P30" s="361">
        <f t="shared" si="2"/>
        <v>58</v>
      </c>
      <c r="Q30" s="361">
        <f t="shared" si="2"/>
        <v>36</v>
      </c>
      <c r="R30" s="361">
        <f t="shared" si="2"/>
        <v>5</v>
      </c>
      <c r="S30" s="361">
        <f t="shared" si="2"/>
        <v>1</v>
      </c>
      <c r="T30" s="361">
        <f t="shared" si="2"/>
        <v>112</v>
      </c>
      <c r="U30" s="361">
        <f t="shared" si="2"/>
        <v>44</v>
      </c>
      <c r="V30" s="361">
        <f t="shared" si="2"/>
        <v>15</v>
      </c>
      <c r="W30" s="362">
        <f t="shared" si="2"/>
        <v>7</v>
      </c>
    </row>
    <row r="32" spans="6:11" ht="12.75">
      <c r="F32" s="262">
        <f>F30+H30</f>
        <v>452</v>
      </c>
      <c r="G32" s="262">
        <f>G30+I30</f>
        <v>221</v>
      </c>
      <c r="J32" s="262">
        <f>J30+L30</f>
        <v>452</v>
      </c>
      <c r="K32" s="262">
        <f>K30+M30</f>
        <v>221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.375" style="364" customWidth="1"/>
    <col min="2" max="2" width="13.125" style="364" customWidth="1"/>
    <col min="3" max="3" width="9.125" style="364" customWidth="1"/>
    <col min="4" max="4" width="11.75390625" style="364" customWidth="1"/>
    <col min="5" max="5" width="13.875" style="364" customWidth="1"/>
    <col min="6" max="6" width="14.00390625" style="364" customWidth="1"/>
    <col min="7" max="7" width="13.25390625" style="364" customWidth="1"/>
    <col min="8" max="14" width="12.75390625" style="364" customWidth="1"/>
    <col min="15" max="15" width="11.75390625" style="364" customWidth="1"/>
    <col min="16" max="16384" width="9.125" style="364" customWidth="1"/>
  </cols>
  <sheetData>
    <row r="1" spans="1:15" ht="19.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</row>
    <row r="2" spans="1:15" s="262" customFormat="1" ht="40.5" customHeight="1">
      <c r="A2" s="365" t="s">
        <v>304</v>
      </c>
      <c r="B2" s="365"/>
      <c r="C2" s="365"/>
      <c r="D2" s="365"/>
      <c r="E2" s="366" t="s">
        <v>305</v>
      </c>
      <c r="F2" s="366"/>
      <c r="G2" s="366"/>
      <c r="H2" s="366"/>
      <c r="I2" s="366"/>
      <c r="J2" s="366"/>
      <c r="K2" s="366"/>
      <c r="L2" s="366"/>
      <c r="M2" s="366"/>
      <c r="N2" s="366"/>
      <c r="O2" s="366"/>
    </row>
    <row r="3" spans="1:15" s="262" customFormat="1" ht="13.5" customHeight="1" thickBot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</row>
    <row r="4" spans="1:15" ht="22.5" customHeight="1">
      <c r="A4" s="368" t="s">
        <v>306</v>
      </c>
      <c r="B4" s="369" t="s">
        <v>3</v>
      </c>
      <c r="C4" s="370" t="s">
        <v>307</v>
      </c>
      <c r="D4" s="371" t="s">
        <v>308</v>
      </c>
      <c r="E4" s="372" t="s">
        <v>309</v>
      </c>
      <c r="F4" s="369"/>
      <c r="G4" s="369"/>
      <c r="H4" s="369"/>
      <c r="I4" s="369"/>
      <c r="J4" s="369"/>
      <c r="K4" s="369"/>
      <c r="L4" s="369"/>
      <c r="M4" s="369"/>
      <c r="N4" s="369"/>
      <c r="O4" s="373"/>
    </row>
    <row r="5" spans="1:15" ht="26.25" customHeight="1">
      <c r="A5" s="374"/>
      <c r="B5" s="375"/>
      <c r="C5" s="376"/>
      <c r="D5" s="377"/>
      <c r="E5" s="378" t="s">
        <v>310</v>
      </c>
      <c r="F5" s="375"/>
      <c r="G5" s="375" t="s">
        <v>311</v>
      </c>
      <c r="H5" s="375" t="s">
        <v>312</v>
      </c>
      <c r="I5" s="375"/>
      <c r="J5" s="375"/>
      <c r="K5" s="375"/>
      <c r="L5" s="375"/>
      <c r="M5" s="375"/>
      <c r="N5" s="375"/>
      <c r="O5" s="379" t="s">
        <v>313</v>
      </c>
    </row>
    <row r="6" spans="1:15" ht="51.75" customHeight="1">
      <c r="A6" s="374"/>
      <c r="B6" s="375"/>
      <c r="C6" s="376"/>
      <c r="D6" s="377"/>
      <c r="E6" s="380" t="s">
        <v>314</v>
      </c>
      <c r="F6" s="381" t="s">
        <v>315</v>
      </c>
      <c r="G6" s="375"/>
      <c r="H6" s="381" t="s">
        <v>316</v>
      </c>
      <c r="I6" s="381" t="s">
        <v>317</v>
      </c>
      <c r="J6" s="381" t="s">
        <v>318</v>
      </c>
      <c r="K6" s="381" t="s">
        <v>255</v>
      </c>
      <c r="L6" s="381" t="s">
        <v>319</v>
      </c>
      <c r="M6" s="381" t="s">
        <v>320</v>
      </c>
      <c r="N6" s="381" t="s">
        <v>321</v>
      </c>
      <c r="O6" s="379"/>
    </row>
    <row r="7" spans="1:16" s="262" customFormat="1" ht="21.75" customHeight="1">
      <c r="A7" s="285">
        <v>1</v>
      </c>
      <c r="B7" s="286" t="s">
        <v>30</v>
      </c>
      <c r="C7" s="287" t="s">
        <v>31</v>
      </c>
      <c r="D7" s="382">
        <f>E7+F7+H7+I7+J7+K7+L7+M7+N7+O7</f>
        <v>56</v>
      </c>
      <c r="E7" s="383" t="s">
        <v>54</v>
      </c>
      <c r="F7" s="383" t="s">
        <v>100</v>
      </c>
      <c r="G7" s="383" t="s">
        <v>99</v>
      </c>
      <c r="H7" s="383" t="s">
        <v>44</v>
      </c>
      <c r="I7" s="383" t="s">
        <v>70</v>
      </c>
      <c r="J7" s="383" t="s">
        <v>70</v>
      </c>
      <c r="K7" s="383" t="s">
        <v>88</v>
      </c>
      <c r="L7" s="383" t="s">
        <v>70</v>
      </c>
      <c r="M7" s="384" t="s">
        <v>70</v>
      </c>
      <c r="N7" s="385" t="s">
        <v>70</v>
      </c>
      <c r="O7" s="386" t="s">
        <v>70</v>
      </c>
      <c r="P7" s="296"/>
    </row>
    <row r="8" spans="1:16" s="262" customFormat="1" ht="21.75" customHeight="1">
      <c r="A8" s="297">
        <v>2</v>
      </c>
      <c r="B8" s="298" t="s">
        <v>33</v>
      </c>
      <c r="C8" s="299" t="s">
        <v>34</v>
      </c>
      <c r="D8" s="382">
        <f aca="true" t="shared" si="0" ref="D8:D16">E8+F8+H8+I8+J8+K8+L8+M8+N8+O8</f>
        <v>6</v>
      </c>
      <c r="E8" s="387" t="s">
        <v>70</v>
      </c>
      <c r="F8" s="303" t="s">
        <v>52</v>
      </c>
      <c r="G8" s="303" t="s">
        <v>111</v>
      </c>
      <c r="H8" s="303" t="s">
        <v>192</v>
      </c>
      <c r="I8" s="303" t="s">
        <v>70</v>
      </c>
      <c r="J8" s="303" t="s">
        <v>70</v>
      </c>
      <c r="K8" s="303" t="s">
        <v>97</v>
      </c>
      <c r="L8" s="303" t="s">
        <v>70</v>
      </c>
      <c r="M8" s="304" t="s">
        <v>70</v>
      </c>
      <c r="N8" s="305" t="s">
        <v>70</v>
      </c>
      <c r="O8" s="306" t="s">
        <v>70</v>
      </c>
      <c r="P8" s="296"/>
    </row>
    <row r="9" spans="1:16" s="262" customFormat="1" ht="21.75" customHeight="1">
      <c r="A9" s="297">
        <v>3</v>
      </c>
      <c r="B9" s="298" t="s">
        <v>55</v>
      </c>
      <c r="C9" s="299" t="s">
        <v>56</v>
      </c>
      <c r="D9" s="382">
        <f t="shared" si="0"/>
        <v>2</v>
      </c>
      <c r="E9" s="387" t="s">
        <v>70</v>
      </c>
      <c r="F9" s="303" t="s">
        <v>52</v>
      </c>
      <c r="G9" s="303" t="s">
        <v>52</v>
      </c>
      <c r="H9" s="303" t="s">
        <v>70</v>
      </c>
      <c r="I9" s="303" t="s">
        <v>70</v>
      </c>
      <c r="J9" s="303" t="s">
        <v>70</v>
      </c>
      <c r="K9" s="303" t="s">
        <v>52</v>
      </c>
      <c r="L9" s="303" t="s">
        <v>70</v>
      </c>
      <c r="M9" s="304" t="s">
        <v>70</v>
      </c>
      <c r="N9" s="305" t="s">
        <v>70</v>
      </c>
      <c r="O9" s="306" t="s">
        <v>70</v>
      </c>
      <c r="P9" s="296"/>
    </row>
    <row r="10" spans="1:16" s="262" customFormat="1" ht="21.75" customHeight="1">
      <c r="A10" s="297">
        <v>4</v>
      </c>
      <c r="B10" s="298" t="s">
        <v>75</v>
      </c>
      <c r="C10" s="299" t="s">
        <v>76</v>
      </c>
      <c r="D10" s="382">
        <f t="shared" si="0"/>
        <v>6</v>
      </c>
      <c r="E10" s="387" t="s">
        <v>70</v>
      </c>
      <c r="F10" s="303" t="s">
        <v>51</v>
      </c>
      <c r="G10" s="303" t="s">
        <v>192</v>
      </c>
      <c r="H10" s="303" t="s">
        <v>70</v>
      </c>
      <c r="I10" s="303" t="s">
        <v>70</v>
      </c>
      <c r="J10" s="303" t="s">
        <v>70</v>
      </c>
      <c r="K10" s="303" t="s">
        <v>192</v>
      </c>
      <c r="L10" s="303" t="s">
        <v>70</v>
      </c>
      <c r="M10" s="304" t="s">
        <v>70</v>
      </c>
      <c r="N10" s="305" t="s">
        <v>70</v>
      </c>
      <c r="O10" s="306" t="s">
        <v>70</v>
      </c>
      <c r="P10" s="296"/>
    </row>
    <row r="11" spans="1:16" s="262" customFormat="1" ht="21.75" customHeight="1">
      <c r="A11" s="297">
        <v>5</v>
      </c>
      <c r="B11" s="298" t="s">
        <v>89</v>
      </c>
      <c r="C11" s="299" t="s">
        <v>90</v>
      </c>
      <c r="D11" s="382">
        <f t="shared" si="0"/>
        <v>7</v>
      </c>
      <c r="E11" s="387" t="s">
        <v>70</v>
      </c>
      <c r="F11" s="303" t="s">
        <v>51</v>
      </c>
      <c r="G11" s="303" t="s">
        <v>97</v>
      </c>
      <c r="H11" s="303" t="s">
        <v>70</v>
      </c>
      <c r="I11" s="303" t="s">
        <v>70</v>
      </c>
      <c r="J11" s="303" t="s">
        <v>70</v>
      </c>
      <c r="K11" s="303" t="s">
        <v>97</v>
      </c>
      <c r="L11" s="303" t="s">
        <v>70</v>
      </c>
      <c r="M11" s="304" t="s">
        <v>70</v>
      </c>
      <c r="N11" s="305" t="s">
        <v>70</v>
      </c>
      <c r="O11" s="306" t="s">
        <v>70</v>
      </c>
      <c r="P11" s="296"/>
    </row>
    <row r="12" spans="1:16" s="262" customFormat="1" ht="21.75" customHeight="1">
      <c r="A12" s="297">
        <v>6</v>
      </c>
      <c r="B12" s="298" t="s">
        <v>102</v>
      </c>
      <c r="C12" s="299" t="s">
        <v>103</v>
      </c>
      <c r="D12" s="382">
        <f t="shared" si="0"/>
        <v>6</v>
      </c>
      <c r="E12" s="387" t="s">
        <v>52</v>
      </c>
      <c r="F12" s="303" t="s">
        <v>70</v>
      </c>
      <c r="G12" s="303" t="s">
        <v>111</v>
      </c>
      <c r="H12" s="303" t="s">
        <v>97</v>
      </c>
      <c r="I12" s="303" t="s">
        <v>70</v>
      </c>
      <c r="J12" s="303" t="s">
        <v>70</v>
      </c>
      <c r="K12" s="303" t="s">
        <v>192</v>
      </c>
      <c r="L12" s="303" t="s">
        <v>70</v>
      </c>
      <c r="M12" s="304" t="s">
        <v>70</v>
      </c>
      <c r="N12" s="305" t="s">
        <v>70</v>
      </c>
      <c r="O12" s="306" t="s">
        <v>70</v>
      </c>
      <c r="P12" s="296"/>
    </row>
    <row r="13" spans="1:16" s="262" customFormat="1" ht="21.75" customHeight="1">
      <c r="A13" s="297">
        <v>7</v>
      </c>
      <c r="B13" s="298" t="s">
        <v>116</v>
      </c>
      <c r="C13" s="299" t="s">
        <v>117</v>
      </c>
      <c r="D13" s="382">
        <f t="shared" si="0"/>
        <v>5</v>
      </c>
      <c r="E13" s="387" t="s">
        <v>52</v>
      </c>
      <c r="F13" s="303" t="s">
        <v>70</v>
      </c>
      <c r="G13" s="303" t="s">
        <v>51</v>
      </c>
      <c r="H13" s="303" t="s">
        <v>70</v>
      </c>
      <c r="I13" s="303" t="s">
        <v>70</v>
      </c>
      <c r="J13" s="303" t="s">
        <v>52</v>
      </c>
      <c r="K13" s="303" t="s">
        <v>97</v>
      </c>
      <c r="L13" s="303" t="s">
        <v>70</v>
      </c>
      <c r="M13" s="304" t="s">
        <v>70</v>
      </c>
      <c r="N13" s="305" t="s">
        <v>70</v>
      </c>
      <c r="O13" s="306" t="s">
        <v>70</v>
      </c>
      <c r="P13" s="296"/>
    </row>
    <row r="14" spans="1:16" s="262" customFormat="1" ht="21.75" customHeight="1">
      <c r="A14" s="297">
        <v>8</v>
      </c>
      <c r="B14" s="298" t="s">
        <v>30</v>
      </c>
      <c r="C14" s="299" t="s">
        <v>133</v>
      </c>
      <c r="D14" s="382">
        <f t="shared" si="0"/>
        <v>8</v>
      </c>
      <c r="E14" s="387" t="s">
        <v>111</v>
      </c>
      <c r="F14" s="303" t="s">
        <v>52</v>
      </c>
      <c r="G14" s="303" t="s">
        <v>192</v>
      </c>
      <c r="H14" s="303" t="s">
        <v>52</v>
      </c>
      <c r="I14" s="303" t="s">
        <v>70</v>
      </c>
      <c r="J14" s="303" t="s">
        <v>52</v>
      </c>
      <c r="K14" s="303" t="s">
        <v>70</v>
      </c>
      <c r="L14" s="303" t="s">
        <v>70</v>
      </c>
      <c r="M14" s="304" t="s">
        <v>70</v>
      </c>
      <c r="N14" s="305" t="s">
        <v>70</v>
      </c>
      <c r="O14" s="306" t="s">
        <v>70</v>
      </c>
      <c r="P14" s="296"/>
    </row>
    <row r="15" spans="1:16" s="262" customFormat="1" ht="21.75" customHeight="1">
      <c r="A15" s="297">
        <v>9</v>
      </c>
      <c r="B15" s="298" t="s">
        <v>145</v>
      </c>
      <c r="C15" s="299" t="s">
        <v>146</v>
      </c>
      <c r="D15" s="382">
        <f t="shared" si="0"/>
        <v>18</v>
      </c>
      <c r="E15" s="387" t="s">
        <v>70</v>
      </c>
      <c r="F15" s="303" t="s">
        <v>100</v>
      </c>
      <c r="G15" s="303" t="s">
        <v>66</v>
      </c>
      <c r="H15" s="303" t="s">
        <v>70</v>
      </c>
      <c r="I15" s="303" t="s">
        <v>70</v>
      </c>
      <c r="J15" s="303" t="s">
        <v>97</v>
      </c>
      <c r="K15" s="303" t="s">
        <v>51</v>
      </c>
      <c r="L15" s="303" t="s">
        <v>70</v>
      </c>
      <c r="M15" s="304" t="s">
        <v>70</v>
      </c>
      <c r="N15" s="305" t="s">
        <v>70</v>
      </c>
      <c r="O15" s="306" t="s">
        <v>70</v>
      </c>
      <c r="P15" s="296"/>
    </row>
    <row r="16" spans="1:16" s="262" customFormat="1" ht="26.25" customHeight="1" thickBot="1">
      <c r="A16" s="285">
        <v>10</v>
      </c>
      <c r="B16" s="286" t="s">
        <v>322</v>
      </c>
      <c r="C16" s="388" t="s">
        <v>323</v>
      </c>
      <c r="D16" s="382">
        <f t="shared" si="0"/>
        <v>0</v>
      </c>
      <c r="E16" s="389"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0</v>
      </c>
      <c r="M16" s="384">
        <v>0</v>
      </c>
      <c r="N16" s="385">
        <v>0</v>
      </c>
      <c r="O16" s="386">
        <v>0</v>
      </c>
      <c r="P16" s="296"/>
    </row>
    <row r="17" spans="1:15" ht="25.5" customHeight="1" thickBot="1">
      <c r="A17" s="390" t="s">
        <v>291</v>
      </c>
      <c r="B17" s="153"/>
      <c r="C17" s="153"/>
      <c r="D17" s="391">
        <f>D7+D8+D9+D10+D11+D12+D13+D14+D15+D16</f>
        <v>114</v>
      </c>
      <c r="E17" s="158">
        <f>E7+E8+E9+E10+E11+E12+E13+E14+E15+E16</f>
        <v>25</v>
      </c>
      <c r="F17" s="158">
        <f aca="true" t="shared" si="1" ref="F17:O17">F7+F8+F9+F10+F11+F12+F13+F14+F15+F16</f>
        <v>33</v>
      </c>
      <c r="G17" s="158">
        <f t="shared" si="1"/>
        <v>56</v>
      </c>
      <c r="H17" s="158">
        <f t="shared" si="1"/>
        <v>16</v>
      </c>
      <c r="I17" s="158">
        <f t="shared" si="1"/>
        <v>0</v>
      </c>
      <c r="J17" s="158">
        <f t="shared" si="1"/>
        <v>5</v>
      </c>
      <c r="K17" s="158">
        <f t="shared" si="1"/>
        <v>35</v>
      </c>
      <c r="L17" s="158">
        <f t="shared" si="1"/>
        <v>0</v>
      </c>
      <c r="M17" s="158">
        <f t="shared" si="1"/>
        <v>0</v>
      </c>
      <c r="N17" s="158">
        <f t="shared" si="1"/>
        <v>0</v>
      </c>
      <c r="O17" s="158">
        <f t="shared" si="1"/>
        <v>0</v>
      </c>
    </row>
    <row r="18" ht="18.75" customHeight="1"/>
    <row r="19" ht="18.75" customHeight="1"/>
    <row r="20" ht="18.75" customHeight="1"/>
    <row r="21" ht="18.75" customHeight="1">
      <c r="R21" s="364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3">
    <mergeCell ref="H5:N5"/>
    <mergeCell ref="O5:O6"/>
    <mergeCell ref="A17:C17"/>
    <mergeCell ref="A2:D2"/>
    <mergeCell ref="E2:O2"/>
    <mergeCell ref="A3:O3"/>
    <mergeCell ref="A4:A6"/>
    <mergeCell ref="B4:B6"/>
    <mergeCell ref="C4:C6"/>
    <mergeCell ref="D4:D6"/>
    <mergeCell ref="E4:O4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Janczak</dc:creator>
  <cp:keywords/>
  <dc:description/>
  <cp:lastModifiedBy>Piotr Janczak</cp:lastModifiedBy>
  <dcterms:created xsi:type="dcterms:W3CDTF">2011-04-07T07:57:27Z</dcterms:created>
  <dcterms:modified xsi:type="dcterms:W3CDTF">2011-04-07T07:57:55Z</dcterms:modified>
  <cp:category/>
  <cp:version/>
  <cp:contentType/>
  <cp:contentStatus/>
</cp:coreProperties>
</file>