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ormy aktywne" sheetId="1" r:id="rId1"/>
    <sheet name="oferty" sheetId="2" r:id="rId2"/>
    <sheet name="skierowania do pracy" sheetId="3" r:id="rId3"/>
  </sheets>
  <definedNames/>
  <calcPr fullCalcOnLoad="1"/>
</workbook>
</file>

<file path=xl/sharedStrings.xml><?xml version="1.0" encoding="utf-8"?>
<sst xmlns="http://schemas.openxmlformats.org/spreadsheetml/2006/main" count="158" uniqueCount="79">
  <si>
    <t>Skierowania i podjęcia pracy ze skierowania w 2006 r.</t>
  </si>
  <si>
    <t>L.p</t>
  </si>
  <si>
    <t>Wyszczególnienie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</si>
  <si>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</si>
  <si>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</si>
  <si>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</si>
  <si>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</si>
  <si>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</si>
  <si>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</si>
  <si>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</si>
  <si>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</si>
  <si>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</si>
  <si>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</si>
  <si>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</si>
  <si>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</si>
  <si>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</si>
  <si>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1.</t>
  </si>
  <si>
    <t>Wydane skierowania do pracy ogółem</t>
  </si>
  <si>
    <t>Odmowa podjęcia pracy</t>
  </si>
  <si>
    <t xml:space="preserve">do niesubsydiowanej </t>
  </si>
  <si>
    <t xml:space="preserve">do subsydiowanej </t>
  </si>
  <si>
    <t>w tym</t>
  </si>
  <si>
    <t>interwencyjnej</t>
  </si>
  <si>
    <t>publicznej</t>
  </si>
  <si>
    <t>stażu</t>
  </si>
  <si>
    <t>przygotowanie zawodowe</t>
  </si>
  <si>
    <t>prace społecznie użyteczne</t>
  </si>
  <si>
    <t>2.</t>
  </si>
  <si>
    <t>Podjęcie pracy ogółem</t>
  </si>
  <si>
    <t>3.</t>
  </si>
  <si>
    <t>Podjęte prace ze skierowania</t>
  </si>
  <si>
    <t>niesubsydiowana</t>
  </si>
  <si>
    <t>subsydiowana</t>
  </si>
  <si>
    <t>interwencyjna</t>
  </si>
  <si>
    <t>publiczna</t>
  </si>
  <si>
    <t xml:space="preserve">staż </t>
  </si>
  <si>
    <t>Oferty pracy w  2006 r.</t>
  </si>
  <si>
    <t>12.2005</t>
  </si>
  <si>
    <t xml:space="preserve"> 1.</t>
  </si>
  <si>
    <t>OGÓŁEM</t>
  </si>
  <si>
    <t>+/-</t>
  </si>
  <si>
    <t>w tym kobiet</t>
  </si>
  <si>
    <t>w tyym</t>
  </si>
  <si>
    <t>stanowiska nierobotnicze</t>
  </si>
  <si>
    <t>% do ogółu ofert</t>
  </si>
  <si>
    <t>z sektora publicznego</t>
  </si>
  <si>
    <t>Niesubsydiowana</t>
  </si>
  <si>
    <t>Prace interwencyjne</t>
  </si>
  <si>
    <t>w tym kobiety</t>
  </si>
  <si>
    <t>4.</t>
  </si>
  <si>
    <t>Roboty publiczne</t>
  </si>
  <si>
    <t>5.</t>
  </si>
  <si>
    <t xml:space="preserve">Staż </t>
  </si>
  <si>
    <t>6.</t>
  </si>
  <si>
    <t>Przyg. Zawodowe</t>
  </si>
  <si>
    <t>7.</t>
  </si>
  <si>
    <t>Prace społecznie użyteczne</t>
  </si>
  <si>
    <t>8.</t>
  </si>
  <si>
    <t>Niepełnosprawni</t>
  </si>
  <si>
    <t>w tym refundowane</t>
  </si>
  <si>
    <t>Aktywne Formy w 2006 r.</t>
  </si>
  <si>
    <t>lp</t>
  </si>
  <si>
    <t>ogół</t>
  </si>
  <si>
    <t>kob</t>
  </si>
  <si>
    <t>Podjęcie pracy OGÓŁEM</t>
  </si>
  <si>
    <t xml:space="preserve">W tym </t>
  </si>
  <si>
    <t>zamieszkali na wsi</t>
  </si>
  <si>
    <t>osoby w okresie so 12 m-cy od ukoń szkoly</t>
  </si>
  <si>
    <t>do 25 roku życia</t>
  </si>
  <si>
    <t>Długotrwale bezrobotni</t>
  </si>
  <si>
    <t>pow. 50 roku życia</t>
  </si>
  <si>
    <t>bez kwalifikacji</t>
  </si>
  <si>
    <t>niepełnosprawni</t>
  </si>
  <si>
    <t>ze skier.PUP niesub.</t>
  </si>
  <si>
    <t>prace interwencyjne</t>
  </si>
  <si>
    <t>podjęcie działalności gospodarczej</t>
  </si>
  <si>
    <t>Podjęcie pracy z PFRON</t>
  </si>
  <si>
    <t>szkolenie</t>
  </si>
  <si>
    <t>staż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</si>
</sst>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6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18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b/>
      <sz val="13"/>
      <color indexed="18"/>
      <name val="Arial CE"/>
      <family val="2"/>
    </font>
    <font>
      <b/>
      <i/>
      <sz val="12"/>
      <color indexed="18"/>
      <name val="Arial CE"/>
      <family val="2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6" borderId="11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20" fillId="6" borderId="19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165" fontId="20" fillId="6" borderId="18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23" fillId="5" borderId="6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textRotation="90" wrapText="1"/>
    </xf>
    <xf numFmtId="0" fontId="22" fillId="5" borderId="11" xfId="0" applyFont="1" applyFill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top"/>
    </xf>
    <xf numFmtId="0" fontId="0" fillId="2" borderId="58" xfId="0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/>
    </xf>
    <xf numFmtId="0" fontId="0" fillId="4" borderId="26" xfId="0" applyFont="1" applyFill="1" applyBorder="1" applyAlignment="1">
      <alignment horizontal="left" vertical="center" textRotation="90" wrapText="1"/>
    </xf>
    <xf numFmtId="0" fontId="0" fillId="4" borderId="11" xfId="0" applyFont="1" applyFill="1" applyBorder="1" applyAlignment="1">
      <alignment textRotation="90"/>
    </xf>
    <xf numFmtId="0" fontId="0" fillId="4" borderId="40" xfId="0" applyFill="1" applyBorder="1" applyAlignment="1">
      <alignment textRotation="90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horizontal="center" vertical="top"/>
    </xf>
    <xf numFmtId="0" fontId="4" fillId="2" borderId="49" xfId="0" applyFont="1" applyFill="1" applyBorder="1" applyAlignment="1">
      <alignment horizontal="center" vertical="top"/>
    </xf>
    <xf numFmtId="0" fontId="4" fillId="2" borderId="61" xfId="0" applyFont="1" applyFill="1" applyBorder="1" applyAlignment="1">
      <alignment horizontal="center" vertical="top"/>
    </xf>
    <xf numFmtId="0" fontId="5" fillId="2" borderId="6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/>
    </xf>
    <xf numFmtId="0" fontId="6" fillId="4" borderId="6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/>
    </xf>
    <xf numFmtId="0" fontId="0" fillId="4" borderId="24" xfId="0" applyFont="1" applyFill="1" applyBorder="1" applyAlignment="1">
      <alignment textRotation="9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75" zoomScaleNormal="75" workbookViewId="0" topLeftCell="C1">
      <selection activeCell="AB21" sqref="AB21"/>
    </sheetView>
  </sheetViews>
  <sheetFormatPr defaultColWidth="9.00390625" defaultRowHeight="12.75"/>
  <cols>
    <col min="1" max="1" width="2.75390625" style="0" customWidth="1"/>
    <col min="2" max="3" width="2.625" style="0" customWidth="1"/>
    <col min="4" max="4" width="29.125" style="0" customWidth="1"/>
    <col min="5" max="28" width="6.125" style="0" customWidth="1"/>
    <col min="29" max="30" width="6.625" style="0" customWidth="1"/>
  </cols>
  <sheetData>
    <row r="1" spans="1:30" ht="36.75" customHeight="1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23.25" customHeight="1">
      <c r="A2" s="116" t="s">
        <v>61</v>
      </c>
      <c r="B2" s="118" t="s">
        <v>2</v>
      </c>
      <c r="C2" s="119"/>
      <c r="D2" s="120"/>
      <c r="E2" s="105" t="s">
        <v>3</v>
      </c>
      <c r="F2" s="105"/>
      <c r="G2" s="105" t="s">
        <v>4</v>
      </c>
      <c r="H2" s="105"/>
      <c r="I2" s="105" t="s">
        <v>5</v>
      </c>
      <c r="J2" s="105"/>
      <c r="K2" s="105" t="s">
        <v>6</v>
      </c>
      <c r="L2" s="105"/>
      <c r="M2" s="105" t="s">
        <v>7</v>
      </c>
      <c r="N2" s="105"/>
      <c r="O2" s="105" t="s">
        <v>8</v>
      </c>
      <c r="P2" s="105"/>
      <c r="Q2" s="105" t="s">
        <v>9</v>
      </c>
      <c r="R2" s="105"/>
      <c r="S2" s="105" t="s">
        <v>10</v>
      </c>
      <c r="T2" s="105"/>
      <c r="U2" s="105" t="s">
        <v>11</v>
      </c>
      <c r="V2" s="105"/>
      <c r="W2" s="105" t="s">
        <v>12</v>
      </c>
      <c r="X2" s="105"/>
      <c r="Y2" s="105" t="s">
        <v>13</v>
      </c>
      <c r="Z2" s="105"/>
      <c r="AA2" s="105" t="s">
        <v>14</v>
      </c>
      <c r="AB2" s="105"/>
      <c r="AC2" s="114" t="s">
        <v>15</v>
      </c>
      <c r="AD2" s="114"/>
    </row>
    <row r="3" spans="1:30" s="86" customFormat="1" ht="19.5" customHeight="1">
      <c r="A3" s="117"/>
      <c r="B3" s="121"/>
      <c r="C3" s="122"/>
      <c r="D3" s="123"/>
      <c r="E3" s="89" t="s">
        <v>62</v>
      </c>
      <c r="F3" s="89" t="s">
        <v>63</v>
      </c>
      <c r="G3" s="89" t="s">
        <v>62</v>
      </c>
      <c r="H3" s="89" t="s">
        <v>63</v>
      </c>
      <c r="I3" s="89" t="s">
        <v>62</v>
      </c>
      <c r="J3" s="89" t="s">
        <v>63</v>
      </c>
      <c r="K3" s="89" t="s">
        <v>62</v>
      </c>
      <c r="L3" s="89" t="s">
        <v>63</v>
      </c>
      <c r="M3" s="89" t="s">
        <v>62</v>
      </c>
      <c r="N3" s="89" t="s">
        <v>63</v>
      </c>
      <c r="O3" s="89" t="s">
        <v>62</v>
      </c>
      <c r="P3" s="89" t="s">
        <v>63</v>
      </c>
      <c r="Q3" s="89" t="s">
        <v>62</v>
      </c>
      <c r="R3" s="89" t="s">
        <v>63</v>
      </c>
      <c r="S3" s="89" t="s">
        <v>62</v>
      </c>
      <c r="T3" s="89" t="s">
        <v>63</v>
      </c>
      <c r="U3" s="89" t="s">
        <v>62</v>
      </c>
      <c r="V3" s="89" t="s">
        <v>63</v>
      </c>
      <c r="W3" s="89" t="s">
        <v>62</v>
      </c>
      <c r="X3" s="89" t="s">
        <v>63</v>
      </c>
      <c r="Y3" s="89" t="s">
        <v>62</v>
      </c>
      <c r="Z3" s="89" t="s">
        <v>63</v>
      </c>
      <c r="AA3" s="89" t="s">
        <v>62</v>
      </c>
      <c r="AB3" s="89" t="s">
        <v>63</v>
      </c>
      <c r="AC3" s="90" t="s">
        <v>62</v>
      </c>
      <c r="AD3" s="90" t="s">
        <v>63</v>
      </c>
    </row>
    <row r="4" spans="1:30" ht="33" customHeight="1">
      <c r="A4" s="124" t="s">
        <v>38</v>
      </c>
      <c r="B4" s="125" t="s">
        <v>64</v>
      </c>
      <c r="C4" s="125"/>
      <c r="D4" s="125"/>
      <c r="E4" s="91">
        <v>460</v>
      </c>
      <c r="F4" s="91">
        <v>261</v>
      </c>
      <c r="G4" s="91">
        <v>616</v>
      </c>
      <c r="H4" s="91">
        <v>338</v>
      </c>
      <c r="I4" s="91">
        <v>532</v>
      </c>
      <c r="J4" s="91">
        <v>238</v>
      </c>
      <c r="K4" s="91">
        <v>573</v>
      </c>
      <c r="L4" s="91">
        <v>190</v>
      </c>
      <c r="M4" s="91">
        <v>460</v>
      </c>
      <c r="N4" s="91">
        <v>187</v>
      </c>
      <c r="O4" s="91">
        <v>441</v>
      </c>
      <c r="P4" s="91">
        <v>168</v>
      </c>
      <c r="Q4" s="91">
        <v>339</v>
      </c>
      <c r="R4" s="91">
        <v>115</v>
      </c>
      <c r="S4" s="91">
        <v>385</v>
      </c>
      <c r="T4" s="91">
        <v>208</v>
      </c>
      <c r="U4" s="91">
        <v>609</v>
      </c>
      <c r="V4" s="91">
        <v>354</v>
      </c>
      <c r="W4" s="91">
        <v>630</v>
      </c>
      <c r="X4" s="91">
        <v>353</v>
      </c>
      <c r="Y4" s="91">
        <v>530</v>
      </c>
      <c r="Z4" s="91">
        <v>312</v>
      </c>
      <c r="AA4" s="91">
        <v>334</v>
      </c>
      <c r="AB4" s="91">
        <v>190</v>
      </c>
      <c r="AC4" s="91">
        <f aca="true" t="shared" si="0" ref="AC4:AC20">E4+G4+I4+K4+M4+O4+Q4+S4+U4+W4+Y4+AA4</f>
        <v>5909</v>
      </c>
      <c r="AD4" s="91">
        <f aca="true" t="shared" si="1" ref="AD4:AD20">F4+H4+J4+L4+N4+P4+R4+T4+V4+X4+Z4+AB4</f>
        <v>2914</v>
      </c>
    </row>
    <row r="5" spans="1:30" s="94" customFormat="1" ht="15.75" customHeight="1">
      <c r="A5" s="124"/>
      <c r="B5" s="127" t="s">
        <v>65</v>
      </c>
      <c r="C5" s="111" t="s">
        <v>66</v>
      </c>
      <c r="D5" s="111"/>
      <c r="E5" s="92">
        <v>270</v>
      </c>
      <c r="F5" s="92">
        <v>153</v>
      </c>
      <c r="G5" s="92">
        <v>372</v>
      </c>
      <c r="H5" s="92">
        <v>203</v>
      </c>
      <c r="I5" s="92">
        <v>316</v>
      </c>
      <c r="J5" s="92">
        <v>127</v>
      </c>
      <c r="K5" s="92">
        <v>357</v>
      </c>
      <c r="L5" s="92">
        <v>117</v>
      </c>
      <c r="M5" s="92">
        <v>271</v>
      </c>
      <c r="N5" s="92">
        <v>103</v>
      </c>
      <c r="O5" s="92">
        <v>262</v>
      </c>
      <c r="P5" s="92">
        <v>91</v>
      </c>
      <c r="Q5" s="92">
        <v>183</v>
      </c>
      <c r="R5" s="92">
        <v>54</v>
      </c>
      <c r="S5" s="92">
        <v>204</v>
      </c>
      <c r="T5" s="92">
        <v>108</v>
      </c>
      <c r="U5" s="92">
        <v>342</v>
      </c>
      <c r="V5" s="92">
        <v>187</v>
      </c>
      <c r="W5" s="92">
        <v>375</v>
      </c>
      <c r="X5" s="92">
        <v>217</v>
      </c>
      <c r="Y5" s="92">
        <v>335</v>
      </c>
      <c r="Z5" s="92">
        <v>190</v>
      </c>
      <c r="AA5" s="92">
        <v>180</v>
      </c>
      <c r="AB5" s="92">
        <v>98</v>
      </c>
      <c r="AC5" s="93">
        <f t="shared" si="0"/>
        <v>3467</v>
      </c>
      <c r="AD5" s="93">
        <f t="shared" si="1"/>
        <v>1648</v>
      </c>
    </row>
    <row r="6" spans="1:30" s="94" customFormat="1" ht="15.75" customHeight="1">
      <c r="A6" s="124"/>
      <c r="B6" s="128"/>
      <c r="C6" s="126" t="s">
        <v>67</v>
      </c>
      <c r="D6" s="126"/>
      <c r="E6" s="92">
        <v>48</v>
      </c>
      <c r="F6" s="92">
        <v>36</v>
      </c>
      <c r="G6" s="92">
        <v>59</v>
      </c>
      <c r="H6" s="92">
        <v>26</v>
      </c>
      <c r="I6" s="92">
        <v>63</v>
      </c>
      <c r="J6" s="92">
        <v>33</v>
      </c>
      <c r="K6" s="92">
        <v>59</v>
      </c>
      <c r="L6" s="92">
        <v>28</v>
      </c>
      <c r="M6" s="92">
        <v>27</v>
      </c>
      <c r="N6" s="92">
        <v>11</v>
      </c>
      <c r="O6" s="92">
        <v>18</v>
      </c>
      <c r="P6" s="92">
        <v>8</v>
      </c>
      <c r="Q6" s="92">
        <v>16</v>
      </c>
      <c r="R6" s="92">
        <v>2</v>
      </c>
      <c r="S6" s="92">
        <v>19</v>
      </c>
      <c r="T6" s="92">
        <v>8</v>
      </c>
      <c r="U6" s="92">
        <v>39</v>
      </c>
      <c r="V6" s="92">
        <v>17</v>
      </c>
      <c r="W6" s="92">
        <v>63</v>
      </c>
      <c r="X6" s="92">
        <v>29</v>
      </c>
      <c r="Y6" s="92">
        <v>37</v>
      </c>
      <c r="Z6" s="92">
        <v>16</v>
      </c>
      <c r="AA6" s="92">
        <v>37</v>
      </c>
      <c r="AB6" s="92">
        <v>20</v>
      </c>
      <c r="AC6" s="93">
        <f t="shared" si="0"/>
        <v>485</v>
      </c>
      <c r="AD6" s="93">
        <f t="shared" si="1"/>
        <v>234</v>
      </c>
    </row>
    <row r="7" spans="1:30" s="94" customFormat="1" ht="15.75" customHeight="1">
      <c r="A7" s="124"/>
      <c r="B7" s="128"/>
      <c r="C7" s="111" t="s">
        <v>68</v>
      </c>
      <c r="D7" s="111"/>
      <c r="E7" s="92">
        <v>163</v>
      </c>
      <c r="F7" s="92">
        <v>65</v>
      </c>
      <c r="G7" s="92">
        <v>215</v>
      </c>
      <c r="H7" s="92">
        <v>99</v>
      </c>
      <c r="I7" s="92">
        <v>216</v>
      </c>
      <c r="J7" s="92">
        <v>91</v>
      </c>
      <c r="K7" s="92">
        <v>187</v>
      </c>
      <c r="L7" s="92">
        <v>77</v>
      </c>
      <c r="M7" s="92">
        <v>151</v>
      </c>
      <c r="N7" s="92">
        <v>56</v>
      </c>
      <c r="O7" s="92">
        <v>147</v>
      </c>
      <c r="P7" s="92">
        <v>54</v>
      </c>
      <c r="Q7" s="92">
        <v>125</v>
      </c>
      <c r="R7" s="92">
        <v>45</v>
      </c>
      <c r="S7" s="92">
        <v>139</v>
      </c>
      <c r="T7" s="92">
        <v>75</v>
      </c>
      <c r="U7" s="92">
        <v>179</v>
      </c>
      <c r="V7" s="92">
        <v>91</v>
      </c>
      <c r="W7" s="92">
        <v>213</v>
      </c>
      <c r="X7" s="92">
        <v>90</v>
      </c>
      <c r="Y7" s="92">
        <v>158</v>
      </c>
      <c r="Z7" s="92">
        <v>66</v>
      </c>
      <c r="AA7" s="92">
        <v>138</v>
      </c>
      <c r="AB7" s="92">
        <v>71</v>
      </c>
      <c r="AC7" s="93">
        <f t="shared" si="0"/>
        <v>2031</v>
      </c>
      <c r="AD7" s="93">
        <f t="shared" si="1"/>
        <v>880</v>
      </c>
    </row>
    <row r="8" spans="1:30" s="94" customFormat="1" ht="15.75" customHeight="1">
      <c r="A8" s="124"/>
      <c r="B8" s="128"/>
      <c r="C8" s="111" t="s">
        <v>69</v>
      </c>
      <c r="D8" s="111"/>
      <c r="E8" s="92">
        <v>243</v>
      </c>
      <c r="F8" s="92">
        <v>138</v>
      </c>
      <c r="G8" s="92">
        <v>309</v>
      </c>
      <c r="H8" s="92">
        <v>199</v>
      </c>
      <c r="I8" s="92">
        <v>259</v>
      </c>
      <c r="J8" s="92">
        <v>138</v>
      </c>
      <c r="K8" s="92">
        <v>242</v>
      </c>
      <c r="L8" s="92">
        <v>88</v>
      </c>
      <c r="M8" s="92">
        <v>216</v>
      </c>
      <c r="N8" s="92">
        <v>100</v>
      </c>
      <c r="O8" s="92">
        <v>210</v>
      </c>
      <c r="P8" s="92">
        <v>82</v>
      </c>
      <c r="Q8" s="92">
        <v>164</v>
      </c>
      <c r="R8" s="92">
        <v>67</v>
      </c>
      <c r="S8" s="92">
        <v>155</v>
      </c>
      <c r="T8" s="92">
        <v>86</v>
      </c>
      <c r="U8" s="92">
        <v>229</v>
      </c>
      <c r="V8" s="92">
        <v>150</v>
      </c>
      <c r="W8" s="92">
        <v>234</v>
      </c>
      <c r="X8" s="92">
        <v>128</v>
      </c>
      <c r="Y8" s="92">
        <v>228</v>
      </c>
      <c r="Z8" s="92">
        <v>158</v>
      </c>
      <c r="AA8" s="92">
        <v>164</v>
      </c>
      <c r="AB8" s="92">
        <v>108</v>
      </c>
      <c r="AC8" s="93">
        <f t="shared" si="0"/>
        <v>2653</v>
      </c>
      <c r="AD8" s="93">
        <f t="shared" si="1"/>
        <v>1442</v>
      </c>
    </row>
    <row r="9" spans="1:30" s="94" customFormat="1" ht="15.75" customHeight="1">
      <c r="A9" s="124"/>
      <c r="B9" s="128"/>
      <c r="C9" s="111" t="s">
        <v>70</v>
      </c>
      <c r="D9" s="111"/>
      <c r="E9" s="92">
        <v>14</v>
      </c>
      <c r="F9" s="92">
        <v>9</v>
      </c>
      <c r="G9" s="92">
        <v>17</v>
      </c>
      <c r="H9" s="92">
        <v>8</v>
      </c>
      <c r="I9" s="92">
        <v>19</v>
      </c>
      <c r="J9" s="92">
        <v>5</v>
      </c>
      <c r="K9" s="92">
        <v>42</v>
      </c>
      <c r="L9" s="92">
        <v>7</v>
      </c>
      <c r="M9" s="92">
        <v>29</v>
      </c>
      <c r="N9" s="92">
        <v>6</v>
      </c>
      <c r="O9" s="92">
        <v>25</v>
      </c>
      <c r="P9" s="92">
        <v>7</v>
      </c>
      <c r="Q9" s="92">
        <v>10</v>
      </c>
      <c r="R9" s="92">
        <v>1</v>
      </c>
      <c r="S9" s="92">
        <v>13</v>
      </c>
      <c r="T9" s="92">
        <v>6</v>
      </c>
      <c r="U9" s="92">
        <v>19</v>
      </c>
      <c r="V9" s="92">
        <v>7</v>
      </c>
      <c r="W9" s="92">
        <v>32</v>
      </c>
      <c r="X9" s="92">
        <v>9</v>
      </c>
      <c r="Y9" s="92">
        <v>27</v>
      </c>
      <c r="Z9" s="92">
        <v>16</v>
      </c>
      <c r="AA9" s="92">
        <v>15</v>
      </c>
      <c r="AB9" s="92">
        <v>4</v>
      </c>
      <c r="AC9" s="93">
        <f t="shared" si="0"/>
        <v>262</v>
      </c>
      <c r="AD9" s="93">
        <f t="shared" si="1"/>
        <v>85</v>
      </c>
    </row>
    <row r="10" spans="1:30" s="94" customFormat="1" ht="15.75" customHeight="1">
      <c r="A10" s="124"/>
      <c r="B10" s="128"/>
      <c r="C10" s="111" t="s">
        <v>71</v>
      </c>
      <c r="D10" s="111"/>
      <c r="E10" s="92">
        <v>70</v>
      </c>
      <c r="F10" s="92">
        <v>47</v>
      </c>
      <c r="G10" s="92">
        <v>116</v>
      </c>
      <c r="H10" s="92">
        <v>72</v>
      </c>
      <c r="I10" s="92">
        <v>98</v>
      </c>
      <c r="J10" s="92">
        <v>44</v>
      </c>
      <c r="K10" s="92">
        <v>100</v>
      </c>
      <c r="L10" s="92">
        <v>33</v>
      </c>
      <c r="M10" s="92">
        <v>95</v>
      </c>
      <c r="N10" s="92">
        <v>39</v>
      </c>
      <c r="O10" s="92">
        <v>79</v>
      </c>
      <c r="P10" s="92">
        <v>29</v>
      </c>
      <c r="Q10" s="92">
        <v>46</v>
      </c>
      <c r="R10" s="92">
        <v>16</v>
      </c>
      <c r="S10" s="92">
        <v>67</v>
      </c>
      <c r="T10" s="92">
        <v>42</v>
      </c>
      <c r="U10" s="92">
        <v>81</v>
      </c>
      <c r="V10" s="92">
        <v>51</v>
      </c>
      <c r="W10" s="92">
        <v>144</v>
      </c>
      <c r="X10" s="92">
        <v>80</v>
      </c>
      <c r="Y10" s="92">
        <v>81</v>
      </c>
      <c r="Z10" s="92">
        <v>56</v>
      </c>
      <c r="AA10" s="92">
        <v>56</v>
      </c>
      <c r="AB10" s="92">
        <v>36</v>
      </c>
      <c r="AC10" s="93">
        <f t="shared" si="0"/>
        <v>1033</v>
      </c>
      <c r="AD10" s="93">
        <f t="shared" si="1"/>
        <v>545</v>
      </c>
    </row>
    <row r="11" spans="1:30" s="94" customFormat="1" ht="15.75" customHeight="1">
      <c r="A11" s="124"/>
      <c r="B11" s="104"/>
      <c r="C11" s="111" t="s">
        <v>72</v>
      </c>
      <c r="D11" s="111"/>
      <c r="E11" s="92">
        <v>10</v>
      </c>
      <c r="F11" s="92">
        <v>4</v>
      </c>
      <c r="G11" s="92">
        <v>10</v>
      </c>
      <c r="H11" s="92">
        <v>5</v>
      </c>
      <c r="I11" s="92">
        <v>10</v>
      </c>
      <c r="J11" s="92">
        <v>4</v>
      </c>
      <c r="K11" s="92">
        <v>12</v>
      </c>
      <c r="L11" s="92">
        <v>4</v>
      </c>
      <c r="M11" s="92">
        <v>11</v>
      </c>
      <c r="N11" s="92">
        <v>6</v>
      </c>
      <c r="O11" s="92">
        <v>13</v>
      </c>
      <c r="P11" s="92">
        <v>7</v>
      </c>
      <c r="Q11" s="92">
        <v>7</v>
      </c>
      <c r="R11" s="92">
        <v>2</v>
      </c>
      <c r="S11" s="92">
        <v>3</v>
      </c>
      <c r="T11" s="92">
        <v>1</v>
      </c>
      <c r="U11" s="92">
        <v>8</v>
      </c>
      <c r="V11" s="92">
        <v>3</v>
      </c>
      <c r="W11" s="92">
        <v>8</v>
      </c>
      <c r="X11" s="92">
        <v>2</v>
      </c>
      <c r="Y11" s="92">
        <v>15</v>
      </c>
      <c r="Z11" s="92">
        <v>6</v>
      </c>
      <c r="AA11" s="92">
        <v>9</v>
      </c>
      <c r="AB11" s="92">
        <v>3</v>
      </c>
      <c r="AC11" s="93">
        <f t="shared" si="0"/>
        <v>116</v>
      </c>
      <c r="AD11" s="93">
        <f t="shared" si="1"/>
        <v>47</v>
      </c>
    </row>
    <row r="12" spans="1:30" s="95" customFormat="1" ht="25.5" customHeight="1">
      <c r="A12" s="124"/>
      <c r="B12" s="112" t="s">
        <v>65</v>
      </c>
      <c r="C12" s="108" t="s">
        <v>73</v>
      </c>
      <c r="D12" s="109"/>
      <c r="E12" s="88">
        <v>242</v>
      </c>
      <c r="F12" s="88">
        <v>155</v>
      </c>
      <c r="G12" s="88">
        <v>304</v>
      </c>
      <c r="H12" s="88">
        <v>171</v>
      </c>
      <c r="I12" s="88">
        <v>142</v>
      </c>
      <c r="J12" s="88">
        <v>45</v>
      </c>
      <c r="K12" s="88">
        <v>114</v>
      </c>
      <c r="L12" s="88">
        <v>32</v>
      </c>
      <c r="M12" s="88">
        <v>78</v>
      </c>
      <c r="N12" s="88">
        <v>25</v>
      </c>
      <c r="O12" s="88">
        <v>103</v>
      </c>
      <c r="P12" s="88">
        <v>19</v>
      </c>
      <c r="Q12" s="88">
        <v>91</v>
      </c>
      <c r="R12" s="88">
        <v>11</v>
      </c>
      <c r="S12" s="88">
        <v>99</v>
      </c>
      <c r="T12" s="88">
        <v>42</v>
      </c>
      <c r="U12" s="88">
        <v>155</v>
      </c>
      <c r="V12" s="88">
        <v>86</v>
      </c>
      <c r="W12" s="88">
        <v>273</v>
      </c>
      <c r="X12" s="88">
        <v>160</v>
      </c>
      <c r="Y12" s="88">
        <v>299</v>
      </c>
      <c r="Z12" s="88">
        <v>191</v>
      </c>
      <c r="AA12" s="88">
        <v>84</v>
      </c>
      <c r="AB12" s="88">
        <v>42</v>
      </c>
      <c r="AC12" s="93">
        <f t="shared" si="0"/>
        <v>1984</v>
      </c>
      <c r="AD12" s="93">
        <f t="shared" si="1"/>
        <v>979</v>
      </c>
    </row>
    <row r="13" spans="1:30" s="95" customFormat="1" ht="25.5" customHeight="1">
      <c r="A13" s="124"/>
      <c r="B13" s="113"/>
      <c r="C13" s="108" t="s">
        <v>74</v>
      </c>
      <c r="D13" s="109"/>
      <c r="E13" s="88">
        <v>2</v>
      </c>
      <c r="F13" s="88">
        <v>2</v>
      </c>
      <c r="G13" s="88">
        <v>23</v>
      </c>
      <c r="H13" s="88">
        <v>16</v>
      </c>
      <c r="I13" s="88">
        <v>22</v>
      </c>
      <c r="J13" s="88">
        <v>13</v>
      </c>
      <c r="K13" s="88">
        <v>23</v>
      </c>
      <c r="L13" s="88">
        <v>8</v>
      </c>
      <c r="M13" s="88">
        <v>12</v>
      </c>
      <c r="N13" s="88">
        <v>11</v>
      </c>
      <c r="O13" s="88">
        <v>5</v>
      </c>
      <c r="P13" s="88">
        <v>3</v>
      </c>
      <c r="Q13" s="88">
        <v>1</v>
      </c>
      <c r="R13" s="88">
        <v>0</v>
      </c>
      <c r="S13" s="88">
        <v>4</v>
      </c>
      <c r="T13" s="88">
        <v>2</v>
      </c>
      <c r="U13" s="88">
        <v>17</v>
      </c>
      <c r="V13" s="88">
        <v>16</v>
      </c>
      <c r="W13" s="88">
        <v>18</v>
      </c>
      <c r="X13" s="88">
        <v>16</v>
      </c>
      <c r="Y13" s="88">
        <v>6</v>
      </c>
      <c r="Z13" s="88">
        <v>3</v>
      </c>
      <c r="AA13" s="88">
        <v>23</v>
      </c>
      <c r="AB13" s="88">
        <v>11</v>
      </c>
      <c r="AC13" s="93">
        <f t="shared" si="0"/>
        <v>156</v>
      </c>
      <c r="AD13" s="93">
        <f t="shared" si="1"/>
        <v>101</v>
      </c>
    </row>
    <row r="14" spans="1:30" s="95" customFormat="1" ht="25.5" customHeight="1">
      <c r="A14" s="124"/>
      <c r="B14" s="113"/>
      <c r="C14" s="108" t="s">
        <v>50</v>
      </c>
      <c r="D14" s="109"/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7</v>
      </c>
      <c r="L14" s="88">
        <v>2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1</v>
      </c>
      <c r="T14" s="88">
        <v>1</v>
      </c>
      <c r="U14" s="88">
        <v>0</v>
      </c>
      <c r="V14" s="88">
        <v>0</v>
      </c>
      <c r="W14" s="88">
        <v>10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93">
        <f t="shared" si="0"/>
        <v>18</v>
      </c>
      <c r="AD14" s="93">
        <f t="shared" si="1"/>
        <v>3</v>
      </c>
    </row>
    <row r="15" spans="1:30" s="95" customFormat="1" ht="30.75" customHeight="1">
      <c r="A15" s="124"/>
      <c r="B15" s="113"/>
      <c r="C15" s="106" t="s">
        <v>75</v>
      </c>
      <c r="D15" s="107"/>
      <c r="E15" s="88">
        <v>17</v>
      </c>
      <c r="F15" s="88">
        <v>7</v>
      </c>
      <c r="G15" s="88">
        <v>0</v>
      </c>
      <c r="H15" s="88">
        <v>0</v>
      </c>
      <c r="I15" s="88">
        <v>0</v>
      </c>
      <c r="J15" s="88">
        <v>0</v>
      </c>
      <c r="K15" s="88">
        <v>2</v>
      </c>
      <c r="L15" s="88">
        <v>1</v>
      </c>
      <c r="M15" s="88">
        <v>11</v>
      </c>
      <c r="N15" s="88">
        <v>4</v>
      </c>
      <c r="O15" s="88">
        <v>8</v>
      </c>
      <c r="P15" s="88">
        <v>4</v>
      </c>
      <c r="Q15" s="88">
        <v>1</v>
      </c>
      <c r="R15" s="88">
        <v>1</v>
      </c>
      <c r="S15" s="88">
        <v>7</v>
      </c>
      <c r="T15" s="88">
        <v>4</v>
      </c>
      <c r="U15" s="88">
        <v>23</v>
      </c>
      <c r="V15" s="88">
        <v>13</v>
      </c>
      <c r="W15" s="88">
        <v>1</v>
      </c>
      <c r="X15" s="88">
        <v>1</v>
      </c>
      <c r="Y15" s="88">
        <v>6</v>
      </c>
      <c r="Z15" s="88">
        <v>1</v>
      </c>
      <c r="AA15" s="88">
        <v>34</v>
      </c>
      <c r="AB15" s="88">
        <v>13</v>
      </c>
      <c r="AC15" s="93">
        <f t="shared" si="0"/>
        <v>110</v>
      </c>
      <c r="AD15" s="93">
        <f t="shared" si="1"/>
        <v>49</v>
      </c>
    </row>
    <row r="16" spans="1:30" s="95" customFormat="1" ht="33" customHeight="1">
      <c r="A16" s="124"/>
      <c r="B16" s="113"/>
      <c r="C16" s="106" t="s">
        <v>76</v>
      </c>
      <c r="D16" s="107"/>
      <c r="E16" s="88">
        <v>0</v>
      </c>
      <c r="F16" s="88">
        <v>0</v>
      </c>
      <c r="G16" s="88">
        <v>3</v>
      </c>
      <c r="H16" s="88">
        <v>1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2</v>
      </c>
      <c r="V16" s="88">
        <v>1</v>
      </c>
      <c r="W16" s="88">
        <v>4</v>
      </c>
      <c r="X16" s="88">
        <v>0</v>
      </c>
      <c r="Y16" s="88">
        <v>1</v>
      </c>
      <c r="Z16" s="88">
        <v>0</v>
      </c>
      <c r="AA16" s="88">
        <v>2</v>
      </c>
      <c r="AB16" s="88">
        <v>1</v>
      </c>
      <c r="AC16" s="93">
        <f t="shared" si="0"/>
        <v>12</v>
      </c>
      <c r="AD16" s="93">
        <f t="shared" si="1"/>
        <v>3</v>
      </c>
    </row>
    <row r="17" spans="1:30" s="95" customFormat="1" ht="25.5" customHeight="1">
      <c r="A17" s="96" t="s">
        <v>27</v>
      </c>
      <c r="B17" s="110" t="s">
        <v>77</v>
      </c>
      <c r="C17" s="110"/>
      <c r="D17" s="110"/>
      <c r="E17" s="88">
        <v>2</v>
      </c>
      <c r="F17" s="88">
        <v>0</v>
      </c>
      <c r="G17" s="88">
        <v>6</v>
      </c>
      <c r="H17" s="88">
        <v>0</v>
      </c>
      <c r="I17" s="88">
        <v>13</v>
      </c>
      <c r="J17" s="88">
        <v>0</v>
      </c>
      <c r="K17" s="88">
        <v>44</v>
      </c>
      <c r="L17" s="88">
        <v>0</v>
      </c>
      <c r="M17" s="88">
        <v>42</v>
      </c>
      <c r="N17" s="88">
        <v>9</v>
      </c>
      <c r="O17" s="88">
        <v>16</v>
      </c>
      <c r="P17" s="88">
        <v>10</v>
      </c>
      <c r="Q17" s="88">
        <v>22</v>
      </c>
      <c r="R17" s="88">
        <v>1</v>
      </c>
      <c r="S17" s="88">
        <v>78</v>
      </c>
      <c r="T17" s="88">
        <v>32</v>
      </c>
      <c r="U17" s="88">
        <v>34</v>
      </c>
      <c r="V17" s="88">
        <v>10</v>
      </c>
      <c r="W17" s="88">
        <v>42</v>
      </c>
      <c r="X17" s="88">
        <v>21</v>
      </c>
      <c r="Y17" s="88">
        <v>14</v>
      </c>
      <c r="Z17" s="88">
        <v>9</v>
      </c>
      <c r="AA17" s="88">
        <v>20</v>
      </c>
      <c r="AB17" s="88">
        <v>0</v>
      </c>
      <c r="AC17" s="93">
        <f t="shared" si="0"/>
        <v>333</v>
      </c>
      <c r="AD17" s="93">
        <f t="shared" si="1"/>
        <v>92</v>
      </c>
    </row>
    <row r="18" spans="1:30" s="95" customFormat="1" ht="25.5" customHeight="1">
      <c r="A18" s="96" t="s">
        <v>29</v>
      </c>
      <c r="B18" s="110" t="s">
        <v>78</v>
      </c>
      <c r="C18" s="110"/>
      <c r="D18" s="110"/>
      <c r="E18" s="88">
        <v>15</v>
      </c>
      <c r="F18" s="88">
        <v>10</v>
      </c>
      <c r="G18" s="88">
        <v>25</v>
      </c>
      <c r="H18" s="88">
        <v>21</v>
      </c>
      <c r="I18" s="88">
        <v>62</v>
      </c>
      <c r="J18" s="88">
        <v>41</v>
      </c>
      <c r="K18" s="88">
        <v>39</v>
      </c>
      <c r="L18" s="88">
        <v>32</v>
      </c>
      <c r="M18" s="88">
        <v>20</v>
      </c>
      <c r="N18" s="88">
        <v>15</v>
      </c>
      <c r="O18" s="88">
        <v>18</v>
      </c>
      <c r="P18" s="88">
        <v>9</v>
      </c>
      <c r="Q18" s="88">
        <v>52</v>
      </c>
      <c r="R18" s="88">
        <v>42</v>
      </c>
      <c r="S18" s="88">
        <v>54</v>
      </c>
      <c r="T18" s="88">
        <v>40</v>
      </c>
      <c r="U18" s="88">
        <v>64</v>
      </c>
      <c r="V18" s="88">
        <v>53</v>
      </c>
      <c r="W18" s="88">
        <v>71</v>
      </c>
      <c r="X18" s="88">
        <v>53</v>
      </c>
      <c r="Y18" s="88">
        <v>25</v>
      </c>
      <c r="Z18" s="88">
        <v>15</v>
      </c>
      <c r="AA18" s="88">
        <v>32</v>
      </c>
      <c r="AB18" s="88">
        <v>27</v>
      </c>
      <c r="AC18" s="93">
        <f t="shared" si="0"/>
        <v>477</v>
      </c>
      <c r="AD18" s="93">
        <f t="shared" si="1"/>
        <v>358</v>
      </c>
    </row>
    <row r="19" spans="1:30" s="95" customFormat="1" ht="28.5" customHeight="1">
      <c r="A19" s="97" t="s">
        <v>49</v>
      </c>
      <c r="B19" s="110" t="s">
        <v>25</v>
      </c>
      <c r="C19" s="110"/>
      <c r="D19" s="110"/>
      <c r="E19" s="88">
        <v>13</v>
      </c>
      <c r="F19" s="88">
        <v>12</v>
      </c>
      <c r="G19" s="88">
        <v>16</v>
      </c>
      <c r="H19" s="88">
        <v>15</v>
      </c>
      <c r="I19" s="88">
        <v>53</v>
      </c>
      <c r="J19" s="88">
        <v>33</v>
      </c>
      <c r="K19" s="88">
        <v>67</v>
      </c>
      <c r="L19" s="88">
        <v>47</v>
      </c>
      <c r="M19" s="88">
        <v>14</v>
      </c>
      <c r="N19" s="88">
        <v>10</v>
      </c>
      <c r="O19" s="88">
        <v>12</v>
      </c>
      <c r="P19" s="88">
        <v>10</v>
      </c>
      <c r="Q19" s="88">
        <v>27</v>
      </c>
      <c r="R19" s="88">
        <v>16</v>
      </c>
      <c r="S19" s="88">
        <v>24</v>
      </c>
      <c r="T19" s="88">
        <v>12</v>
      </c>
      <c r="U19" s="88">
        <v>40</v>
      </c>
      <c r="V19" s="88">
        <v>33</v>
      </c>
      <c r="W19" s="88">
        <v>36</v>
      </c>
      <c r="X19" s="88">
        <v>26</v>
      </c>
      <c r="Y19" s="88">
        <v>11</v>
      </c>
      <c r="Z19" s="88">
        <v>4</v>
      </c>
      <c r="AA19" s="88">
        <v>30</v>
      </c>
      <c r="AB19" s="88">
        <v>20</v>
      </c>
      <c r="AC19" s="93">
        <f t="shared" si="0"/>
        <v>343</v>
      </c>
      <c r="AD19" s="93">
        <f t="shared" si="1"/>
        <v>238</v>
      </c>
    </row>
    <row r="20" spans="1:30" s="95" customFormat="1" ht="28.5" customHeight="1">
      <c r="A20" s="97" t="s">
        <v>51</v>
      </c>
      <c r="B20" s="110" t="s">
        <v>56</v>
      </c>
      <c r="C20" s="110"/>
      <c r="D20" s="110"/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15</v>
      </c>
      <c r="L20" s="88">
        <v>7</v>
      </c>
      <c r="M20" s="88">
        <v>1</v>
      </c>
      <c r="N20" s="88">
        <v>1</v>
      </c>
      <c r="O20" s="88">
        <v>0</v>
      </c>
      <c r="P20" s="88">
        <v>0</v>
      </c>
      <c r="Q20" s="88">
        <v>2</v>
      </c>
      <c r="R20" s="88">
        <v>2</v>
      </c>
      <c r="S20" s="88">
        <v>0</v>
      </c>
      <c r="T20" s="88">
        <v>0</v>
      </c>
      <c r="U20" s="88">
        <v>0</v>
      </c>
      <c r="V20" s="88">
        <v>0</v>
      </c>
      <c r="W20" s="88">
        <v>2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93">
        <f t="shared" si="0"/>
        <v>20</v>
      </c>
      <c r="AD20" s="93">
        <f t="shared" si="1"/>
        <v>10</v>
      </c>
    </row>
  </sheetData>
  <mergeCells count="36">
    <mergeCell ref="A4:A16"/>
    <mergeCell ref="E2:F2"/>
    <mergeCell ref="B4:D4"/>
    <mergeCell ref="C11:D11"/>
    <mergeCell ref="C9:D9"/>
    <mergeCell ref="C7:D7"/>
    <mergeCell ref="C10:D10"/>
    <mergeCell ref="C8:D8"/>
    <mergeCell ref="C6:D6"/>
    <mergeCell ref="B5:B11"/>
    <mergeCell ref="AC2:AD2"/>
    <mergeCell ref="A1:AD1"/>
    <mergeCell ref="G2:H2"/>
    <mergeCell ref="I2:J2"/>
    <mergeCell ref="K2:L2"/>
    <mergeCell ref="M2:N2"/>
    <mergeCell ref="O2:P2"/>
    <mergeCell ref="Q2:R2"/>
    <mergeCell ref="A2:A3"/>
    <mergeCell ref="B2:D3"/>
    <mergeCell ref="B20:D20"/>
    <mergeCell ref="C5:D5"/>
    <mergeCell ref="B19:D19"/>
    <mergeCell ref="B17:D17"/>
    <mergeCell ref="B18:D18"/>
    <mergeCell ref="B12:B16"/>
    <mergeCell ref="C13:D13"/>
    <mergeCell ref="C12:D12"/>
    <mergeCell ref="C15:D15"/>
    <mergeCell ref="Y2:Z2"/>
    <mergeCell ref="AA2:AB2"/>
    <mergeCell ref="W2:X2"/>
    <mergeCell ref="C16:D16"/>
    <mergeCell ref="C14:D14"/>
    <mergeCell ref="S2:T2"/>
    <mergeCell ref="U2:V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75" zoomScaleNormal="75" workbookViewId="0" topLeftCell="A4">
      <selection activeCell="R11" sqref="R11"/>
    </sheetView>
  </sheetViews>
  <sheetFormatPr defaultColWidth="9.00390625" defaultRowHeight="12.75"/>
  <cols>
    <col min="1" max="1" width="3.25390625" style="85" customWidth="1"/>
    <col min="2" max="2" width="2.875" style="85" customWidth="1"/>
    <col min="3" max="3" width="27.375" style="86" customWidth="1"/>
    <col min="4" max="16" width="8.75390625" style="0" customWidth="1"/>
    <col min="17" max="17" width="10.00390625" style="87" customWidth="1"/>
  </cols>
  <sheetData>
    <row r="1" spans="1:17" s="34" customFormat="1" ht="34.5" customHeight="1" thickBot="1">
      <c r="A1" s="130" t="s">
        <v>36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31.5" customHeight="1" thickBot="1">
      <c r="A2" s="134" t="s">
        <v>2</v>
      </c>
      <c r="B2" s="135"/>
      <c r="C2" s="136"/>
      <c r="D2" s="35" t="s">
        <v>37</v>
      </c>
      <c r="E2" s="36" t="s">
        <v>3</v>
      </c>
      <c r="F2" s="36" t="s">
        <v>4</v>
      </c>
      <c r="G2" s="37" t="s">
        <v>5</v>
      </c>
      <c r="H2" s="36" t="s">
        <v>6</v>
      </c>
      <c r="I2" s="37" t="s">
        <v>7</v>
      </c>
      <c r="J2" s="36" t="s">
        <v>8</v>
      </c>
      <c r="K2" s="37" t="s">
        <v>9</v>
      </c>
      <c r="L2" s="36" t="s">
        <v>10</v>
      </c>
      <c r="M2" s="37" t="s">
        <v>11</v>
      </c>
      <c r="N2" s="36" t="s">
        <v>12</v>
      </c>
      <c r="O2" s="35" t="s">
        <v>13</v>
      </c>
      <c r="P2" s="35" t="s">
        <v>14</v>
      </c>
      <c r="Q2" s="38" t="s">
        <v>15</v>
      </c>
    </row>
    <row r="3" spans="1:18" s="42" customFormat="1" ht="34.5" customHeight="1">
      <c r="A3" s="141" t="s">
        <v>38</v>
      </c>
      <c r="B3" s="137" t="s">
        <v>39</v>
      </c>
      <c r="C3" s="138"/>
      <c r="D3" s="39">
        <v>334</v>
      </c>
      <c r="E3" s="39">
        <f>E11+E14+E17+E20+E23+E26+E28</f>
        <v>573</v>
      </c>
      <c r="F3" s="39">
        <f aca="true" t="shared" si="0" ref="F3:P3">F11+F14+F17+F20+F23+F26+F28</f>
        <v>379</v>
      </c>
      <c r="G3" s="39">
        <f t="shared" si="0"/>
        <v>409</v>
      </c>
      <c r="H3" s="39">
        <f t="shared" si="0"/>
        <v>572</v>
      </c>
      <c r="I3" s="39">
        <f t="shared" si="0"/>
        <v>366</v>
      </c>
      <c r="J3" s="39">
        <f t="shared" si="0"/>
        <v>283</v>
      </c>
      <c r="K3" s="39">
        <f t="shared" si="0"/>
        <v>307</v>
      </c>
      <c r="L3" s="39">
        <f t="shared" si="0"/>
        <v>531</v>
      </c>
      <c r="M3" s="39">
        <f t="shared" si="0"/>
        <v>596</v>
      </c>
      <c r="N3" s="39">
        <f t="shared" si="0"/>
        <v>559</v>
      </c>
      <c r="O3" s="39">
        <f t="shared" si="0"/>
        <v>494</v>
      </c>
      <c r="P3" s="39">
        <f t="shared" si="0"/>
        <v>314</v>
      </c>
      <c r="Q3" s="40">
        <f>E3+F3+G3+H3+I3+J3+K3+L3+M3+N3+O3+P3</f>
        <v>5383</v>
      </c>
      <c r="R3" s="41"/>
    </row>
    <row r="4" spans="1:17" s="45" customFormat="1" ht="12" customHeight="1">
      <c r="A4" s="142"/>
      <c r="B4" s="143" t="s">
        <v>40</v>
      </c>
      <c r="C4" s="144"/>
      <c r="D4" s="43">
        <v>-13</v>
      </c>
      <c r="E4" s="43">
        <f aca="true" t="shared" si="1" ref="E4:P4">E3-D3</f>
        <v>239</v>
      </c>
      <c r="F4" s="43">
        <f t="shared" si="1"/>
        <v>-194</v>
      </c>
      <c r="G4" s="43">
        <f t="shared" si="1"/>
        <v>30</v>
      </c>
      <c r="H4" s="43">
        <f t="shared" si="1"/>
        <v>163</v>
      </c>
      <c r="I4" s="43">
        <f t="shared" si="1"/>
        <v>-206</v>
      </c>
      <c r="J4" s="43">
        <f t="shared" si="1"/>
        <v>-83</v>
      </c>
      <c r="K4" s="43">
        <f t="shared" si="1"/>
        <v>24</v>
      </c>
      <c r="L4" s="43">
        <f t="shared" si="1"/>
        <v>224</v>
      </c>
      <c r="M4" s="43">
        <f t="shared" si="1"/>
        <v>65</v>
      </c>
      <c r="N4" s="43">
        <f t="shared" si="1"/>
        <v>-37</v>
      </c>
      <c r="O4" s="43">
        <f t="shared" si="1"/>
        <v>-65</v>
      </c>
      <c r="P4" s="43">
        <f t="shared" si="1"/>
        <v>-180</v>
      </c>
      <c r="Q4" s="44"/>
    </row>
    <row r="5" spans="1:17" ht="21.75" customHeight="1">
      <c r="A5" s="142"/>
      <c r="B5" s="145" t="s">
        <v>41</v>
      </c>
      <c r="C5" s="146"/>
      <c r="D5" s="46">
        <v>129</v>
      </c>
      <c r="E5" s="47">
        <v>202</v>
      </c>
      <c r="F5" s="47">
        <v>152</v>
      </c>
      <c r="G5" s="47">
        <v>130</v>
      </c>
      <c r="H5" s="47">
        <v>222</v>
      </c>
      <c r="I5" s="48">
        <v>60</v>
      </c>
      <c r="J5" s="46">
        <v>39</v>
      </c>
      <c r="K5" s="46">
        <v>73</v>
      </c>
      <c r="L5" s="46">
        <v>257</v>
      </c>
      <c r="M5" s="46">
        <v>150</v>
      </c>
      <c r="N5" s="46">
        <v>222</v>
      </c>
      <c r="O5" s="47">
        <v>243</v>
      </c>
      <c r="P5" s="48">
        <v>157</v>
      </c>
      <c r="Q5" s="49">
        <f>E5+F5+G5+H5+I5+J5+K5+L5+M5+N5+O5+P5</f>
        <v>1907</v>
      </c>
    </row>
    <row r="6" spans="1:17" s="45" customFormat="1" ht="12.75" customHeight="1">
      <c r="A6" s="142"/>
      <c r="B6" s="147" t="s">
        <v>40</v>
      </c>
      <c r="C6" s="148"/>
      <c r="D6" s="51">
        <v>-22</v>
      </c>
      <c r="E6" s="51">
        <f aca="true" t="shared" si="2" ref="E6:P6">E5-D5</f>
        <v>73</v>
      </c>
      <c r="F6" s="51">
        <f t="shared" si="2"/>
        <v>-50</v>
      </c>
      <c r="G6" s="51">
        <f t="shared" si="2"/>
        <v>-22</v>
      </c>
      <c r="H6" s="51">
        <f t="shared" si="2"/>
        <v>92</v>
      </c>
      <c r="I6" s="51">
        <f t="shared" si="2"/>
        <v>-162</v>
      </c>
      <c r="J6" s="51">
        <f t="shared" si="2"/>
        <v>-21</v>
      </c>
      <c r="K6" s="51">
        <f t="shared" si="2"/>
        <v>34</v>
      </c>
      <c r="L6" s="51">
        <f t="shared" si="2"/>
        <v>184</v>
      </c>
      <c r="M6" s="51">
        <f t="shared" si="2"/>
        <v>-107</v>
      </c>
      <c r="N6" s="51">
        <f t="shared" si="2"/>
        <v>72</v>
      </c>
      <c r="O6" s="51">
        <f t="shared" si="2"/>
        <v>21</v>
      </c>
      <c r="P6" s="51">
        <f t="shared" si="2"/>
        <v>-86</v>
      </c>
      <c r="Q6" s="44"/>
    </row>
    <row r="7" spans="1:17" s="45" customFormat="1" ht="30" customHeight="1">
      <c r="A7" s="142"/>
      <c r="B7" s="132" t="s">
        <v>42</v>
      </c>
      <c r="C7" s="52" t="s">
        <v>43</v>
      </c>
      <c r="D7" s="53">
        <v>37</v>
      </c>
      <c r="E7" s="54">
        <v>55</v>
      </c>
      <c r="F7" s="55">
        <v>54</v>
      </c>
      <c r="G7" s="56">
        <v>92</v>
      </c>
      <c r="H7" s="55">
        <v>70</v>
      </c>
      <c r="I7" s="55">
        <v>32</v>
      </c>
      <c r="J7" s="55">
        <v>52</v>
      </c>
      <c r="K7" s="55">
        <v>54</v>
      </c>
      <c r="L7" s="55">
        <v>88</v>
      </c>
      <c r="M7" s="57">
        <v>84</v>
      </c>
      <c r="N7" s="55">
        <v>77</v>
      </c>
      <c r="O7" s="53">
        <v>37</v>
      </c>
      <c r="P7" s="53">
        <v>64</v>
      </c>
      <c r="Q7" s="58">
        <f>E7+F7+G7+H7+I7+J7+K7+L7+M7+N7+O7+P7</f>
        <v>759</v>
      </c>
    </row>
    <row r="8" spans="1:17" s="45" customFormat="1" ht="14.25" customHeight="1">
      <c r="A8" s="142"/>
      <c r="B8" s="133"/>
      <c r="C8" s="50" t="s">
        <v>44</v>
      </c>
      <c r="D8" s="59">
        <v>11.077844311377246</v>
      </c>
      <c r="E8" s="59">
        <f aca="true" t="shared" si="3" ref="E8:Q8">E7/E3%</f>
        <v>9.598603839441536</v>
      </c>
      <c r="F8" s="59">
        <f t="shared" si="3"/>
        <v>14.248021108179419</v>
      </c>
      <c r="G8" s="59">
        <f t="shared" si="3"/>
        <v>22.493887530562347</v>
      </c>
      <c r="H8" s="59">
        <f t="shared" si="3"/>
        <v>12.237762237762238</v>
      </c>
      <c r="I8" s="59">
        <f t="shared" si="3"/>
        <v>8.743169398907103</v>
      </c>
      <c r="J8" s="59">
        <f t="shared" si="3"/>
        <v>18.374558303886925</v>
      </c>
      <c r="K8" s="59">
        <f t="shared" si="3"/>
        <v>17.58957654723127</v>
      </c>
      <c r="L8" s="59">
        <f t="shared" si="3"/>
        <v>16.57250470809793</v>
      </c>
      <c r="M8" s="59">
        <f t="shared" si="3"/>
        <v>14.093959731543624</v>
      </c>
      <c r="N8" s="59">
        <f t="shared" si="3"/>
        <v>13.774597495527729</v>
      </c>
      <c r="O8" s="59">
        <f t="shared" si="3"/>
        <v>7.489878542510121</v>
      </c>
      <c r="P8" s="59">
        <f t="shared" si="3"/>
        <v>20.38216560509554</v>
      </c>
      <c r="Q8" s="60">
        <f t="shared" si="3"/>
        <v>14.099944268994985</v>
      </c>
    </row>
    <row r="9" spans="1:17" s="45" customFormat="1" ht="30" customHeight="1">
      <c r="A9" s="142"/>
      <c r="B9" s="133"/>
      <c r="C9" s="52" t="s">
        <v>45</v>
      </c>
      <c r="D9" s="53">
        <v>32</v>
      </c>
      <c r="E9" s="54">
        <v>28</v>
      </c>
      <c r="F9" s="55">
        <v>68</v>
      </c>
      <c r="G9" s="56">
        <v>78</v>
      </c>
      <c r="H9" s="55">
        <v>114</v>
      </c>
      <c r="I9" s="55">
        <v>26</v>
      </c>
      <c r="J9" s="55">
        <v>25</v>
      </c>
      <c r="K9" s="55">
        <v>61</v>
      </c>
      <c r="L9" s="55">
        <v>78</v>
      </c>
      <c r="M9" s="57">
        <v>98</v>
      </c>
      <c r="N9" s="55">
        <v>46</v>
      </c>
      <c r="O9" s="53">
        <v>29</v>
      </c>
      <c r="P9" s="53">
        <v>47</v>
      </c>
      <c r="Q9" s="58">
        <f>E9+F9+G9+H9+I9+J9+K9+L9+M9+N9+O9+P9</f>
        <v>698</v>
      </c>
    </row>
    <row r="10" spans="1:17" s="45" customFormat="1" ht="14.25" customHeight="1" thickBot="1">
      <c r="A10" s="142"/>
      <c r="B10" s="133"/>
      <c r="C10" s="61" t="s">
        <v>44</v>
      </c>
      <c r="D10" s="62">
        <v>24.806201550387595</v>
      </c>
      <c r="E10" s="62">
        <f aca="true" t="shared" si="4" ref="E10:Q10">E9/E5%</f>
        <v>13.861386138613861</v>
      </c>
      <c r="F10" s="62">
        <f t="shared" si="4"/>
        <v>44.73684210526316</v>
      </c>
      <c r="G10" s="62">
        <f t="shared" si="4"/>
        <v>60</v>
      </c>
      <c r="H10" s="62">
        <f t="shared" si="4"/>
        <v>51.35135135135135</v>
      </c>
      <c r="I10" s="62">
        <f t="shared" si="4"/>
        <v>43.333333333333336</v>
      </c>
      <c r="J10" s="62">
        <f t="shared" si="4"/>
        <v>64.1025641025641</v>
      </c>
      <c r="K10" s="62">
        <f t="shared" si="4"/>
        <v>83.56164383561644</v>
      </c>
      <c r="L10" s="62">
        <f t="shared" si="4"/>
        <v>30.350194552529185</v>
      </c>
      <c r="M10" s="62">
        <f t="shared" si="4"/>
        <v>65.33333333333333</v>
      </c>
      <c r="N10" s="62">
        <f t="shared" si="4"/>
        <v>20.72072072072072</v>
      </c>
      <c r="O10" s="62">
        <f t="shared" si="4"/>
        <v>11.934156378600822</v>
      </c>
      <c r="P10" s="62">
        <f t="shared" si="4"/>
        <v>29.936305732484076</v>
      </c>
      <c r="Q10" s="63">
        <f t="shared" si="4"/>
        <v>36.601992658626116</v>
      </c>
    </row>
    <row r="11" spans="1:18" ht="30" customHeight="1">
      <c r="A11" s="100" t="s">
        <v>27</v>
      </c>
      <c r="B11" s="139" t="s">
        <v>46</v>
      </c>
      <c r="C11" s="140"/>
      <c r="D11" s="64">
        <v>301</v>
      </c>
      <c r="E11" s="66">
        <v>538</v>
      </c>
      <c r="F11" s="66">
        <v>312</v>
      </c>
      <c r="G11" s="67">
        <v>266</v>
      </c>
      <c r="H11" s="66">
        <v>406</v>
      </c>
      <c r="I11" s="65">
        <v>315</v>
      </c>
      <c r="J11" s="66">
        <v>244</v>
      </c>
      <c r="K11" s="67">
        <v>221</v>
      </c>
      <c r="L11" s="66">
        <v>444</v>
      </c>
      <c r="M11" s="67">
        <v>470</v>
      </c>
      <c r="N11" s="66">
        <v>412</v>
      </c>
      <c r="O11" s="64">
        <v>444</v>
      </c>
      <c r="P11" s="64">
        <v>210</v>
      </c>
      <c r="Q11" s="68">
        <f>E11+F11+G11+H11+I11+J11+K11+L11+M11+N11+O11+P11</f>
        <v>4282</v>
      </c>
      <c r="R11" s="179"/>
    </row>
    <row r="12" spans="1:17" ht="14.25" customHeight="1">
      <c r="A12" s="101"/>
      <c r="B12" s="102" t="s">
        <v>41</v>
      </c>
      <c r="C12" s="103"/>
      <c r="D12" s="69">
        <v>107</v>
      </c>
      <c r="E12" s="71">
        <v>177</v>
      </c>
      <c r="F12" s="71">
        <v>99</v>
      </c>
      <c r="G12" s="72">
        <v>43</v>
      </c>
      <c r="H12" s="71">
        <v>122</v>
      </c>
      <c r="I12" s="70">
        <v>22</v>
      </c>
      <c r="J12" s="71">
        <v>16</v>
      </c>
      <c r="K12" s="72">
        <v>17</v>
      </c>
      <c r="L12" s="71">
        <v>202</v>
      </c>
      <c r="M12" s="72">
        <v>48</v>
      </c>
      <c r="N12" s="71">
        <v>127</v>
      </c>
      <c r="O12" s="69">
        <v>220</v>
      </c>
      <c r="P12" s="71">
        <v>83</v>
      </c>
      <c r="Q12" s="73">
        <f>E12+F12+G12+H12+I12+J12+K12+L12+M12+N12+O12+P12</f>
        <v>1176</v>
      </c>
    </row>
    <row r="13" spans="1:17" s="45" customFormat="1" ht="12" customHeight="1" thickBot="1">
      <c r="A13" s="129"/>
      <c r="B13" s="98" t="s">
        <v>40</v>
      </c>
      <c r="C13" s="99"/>
      <c r="D13" s="74">
        <v>6</v>
      </c>
      <c r="E13" s="74">
        <f aca="true" t="shared" si="5" ref="E13:P13">E11-D11</f>
        <v>237</v>
      </c>
      <c r="F13" s="74">
        <f t="shared" si="5"/>
        <v>-226</v>
      </c>
      <c r="G13" s="74">
        <f t="shared" si="5"/>
        <v>-46</v>
      </c>
      <c r="H13" s="74">
        <f t="shared" si="5"/>
        <v>140</v>
      </c>
      <c r="I13" s="74">
        <f t="shared" si="5"/>
        <v>-91</v>
      </c>
      <c r="J13" s="74">
        <f t="shared" si="5"/>
        <v>-71</v>
      </c>
      <c r="K13" s="74">
        <f t="shared" si="5"/>
        <v>-23</v>
      </c>
      <c r="L13" s="74">
        <f t="shared" si="5"/>
        <v>223</v>
      </c>
      <c r="M13" s="74">
        <f t="shared" si="5"/>
        <v>26</v>
      </c>
      <c r="N13" s="74">
        <f t="shared" si="5"/>
        <v>-58</v>
      </c>
      <c r="O13" s="74">
        <f t="shared" si="5"/>
        <v>32</v>
      </c>
      <c r="P13" s="74">
        <f t="shared" si="5"/>
        <v>-234</v>
      </c>
      <c r="Q13" s="75"/>
    </row>
    <row r="14" spans="1:17" ht="30" customHeight="1">
      <c r="A14" s="100" t="s">
        <v>29</v>
      </c>
      <c r="B14" s="139" t="s">
        <v>47</v>
      </c>
      <c r="C14" s="140"/>
      <c r="D14" s="64">
        <v>1</v>
      </c>
      <c r="E14" s="66">
        <v>2</v>
      </c>
      <c r="F14" s="66">
        <v>23</v>
      </c>
      <c r="G14" s="67">
        <v>22</v>
      </c>
      <c r="H14" s="66">
        <v>23</v>
      </c>
      <c r="I14" s="67">
        <v>12</v>
      </c>
      <c r="J14" s="66">
        <v>5</v>
      </c>
      <c r="K14" s="67">
        <v>1</v>
      </c>
      <c r="L14" s="66">
        <v>4</v>
      </c>
      <c r="M14" s="67">
        <v>17</v>
      </c>
      <c r="N14" s="66">
        <v>18</v>
      </c>
      <c r="O14" s="64">
        <v>6</v>
      </c>
      <c r="P14" s="64">
        <v>23</v>
      </c>
      <c r="Q14" s="68">
        <f>E14+F14+G14+H14+I14+J14+K14+L14+M14+N14+O14+P14</f>
        <v>156</v>
      </c>
    </row>
    <row r="15" spans="1:17" ht="12.75" customHeight="1">
      <c r="A15" s="101"/>
      <c r="B15" s="102" t="s">
        <v>48</v>
      </c>
      <c r="C15" s="103"/>
      <c r="D15" s="76">
        <v>0</v>
      </c>
      <c r="E15" s="77">
        <v>2</v>
      </c>
      <c r="F15" s="77">
        <v>16</v>
      </c>
      <c r="G15" s="78">
        <v>13</v>
      </c>
      <c r="H15" s="77">
        <v>8</v>
      </c>
      <c r="I15" s="78">
        <v>11</v>
      </c>
      <c r="J15" s="77">
        <v>3</v>
      </c>
      <c r="K15" s="78">
        <v>0</v>
      </c>
      <c r="L15" s="77">
        <v>2</v>
      </c>
      <c r="M15" s="78">
        <v>16</v>
      </c>
      <c r="N15" s="77">
        <v>16</v>
      </c>
      <c r="O15" s="76">
        <v>3</v>
      </c>
      <c r="P15" s="76">
        <v>11</v>
      </c>
      <c r="Q15" s="73">
        <f>E15+F15+G15+H15+I15+J15+K15+L15+M15+N15+O15+P15</f>
        <v>101</v>
      </c>
    </row>
    <row r="16" spans="1:17" s="45" customFormat="1" ht="12" customHeight="1" thickBot="1">
      <c r="A16" s="129"/>
      <c r="B16" s="98" t="s">
        <v>40</v>
      </c>
      <c r="C16" s="99"/>
      <c r="D16" s="74">
        <v>-3</v>
      </c>
      <c r="E16" s="74">
        <f aca="true" t="shared" si="6" ref="E16:P16">E14-D14</f>
        <v>1</v>
      </c>
      <c r="F16" s="74">
        <f t="shared" si="6"/>
        <v>21</v>
      </c>
      <c r="G16" s="74">
        <f t="shared" si="6"/>
        <v>-1</v>
      </c>
      <c r="H16" s="74">
        <f t="shared" si="6"/>
        <v>1</v>
      </c>
      <c r="I16" s="74">
        <f t="shared" si="6"/>
        <v>-11</v>
      </c>
      <c r="J16" s="74">
        <f t="shared" si="6"/>
        <v>-7</v>
      </c>
      <c r="K16" s="74">
        <f t="shared" si="6"/>
        <v>-4</v>
      </c>
      <c r="L16" s="74">
        <f t="shared" si="6"/>
        <v>3</v>
      </c>
      <c r="M16" s="74">
        <f t="shared" si="6"/>
        <v>13</v>
      </c>
      <c r="N16" s="74">
        <f t="shared" si="6"/>
        <v>1</v>
      </c>
      <c r="O16" s="74">
        <f t="shared" si="6"/>
        <v>-12</v>
      </c>
      <c r="P16" s="74">
        <f t="shared" si="6"/>
        <v>17</v>
      </c>
      <c r="Q16" s="75"/>
    </row>
    <row r="17" spans="1:17" ht="30" customHeight="1">
      <c r="A17" s="100" t="s">
        <v>49</v>
      </c>
      <c r="B17" s="139" t="s">
        <v>50</v>
      </c>
      <c r="C17" s="140"/>
      <c r="D17" s="64">
        <v>18</v>
      </c>
      <c r="E17" s="66">
        <v>0</v>
      </c>
      <c r="F17" s="66">
        <v>0</v>
      </c>
      <c r="G17" s="67">
        <v>0</v>
      </c>
      <c r="H17" s="66">
        <v>7</v>
      </c>
      <c r="I17" s="67">
        <v>0</v>
      </c>
      <c r="J17" s="66">
        <v>0</v>
      </c>
      <c r="K17" s="67">
        <v>0</v>
      </c>
      <c r="L17" s="66">
        <v>1</v>
      </c>
      <c r="M17" s="67">
        <v>0</v>
      </c>
      <c r="N17" s="66">
        <v>10</v>
      </c>
      <c r="O17" s="64">
        <v>0</v>
      </c>
      <c r="P17" s="64">
        <v>0</v>
      </c>
      <c r="Q17" s="68">
        <f>E17+F17+G17+H17+I17+J17+K17+L17+M17+N17+O17+P17</f>
        <v>18</v>
      </c>
    </row>
    <row r="18" spans="1:17" ht="12.75" customHeight="1">
      <c r="A18" s="101"/>
      <c r="B18" s="102" t="s">
        <v>48</v>
      </c>
      <c r="C18" s="103"/>
      <c r="D18" s="76">
        <v>13</v>
      </c>
      <c r="E18" s="77">
        <v>0</v>
      </c>
      <c r="F18" s="77">
        <v>0</v>
      </c>
      <c r="G18" s="78">
        <v>0</v>
      </c>
      <c r="H18" s="77">
        <v>2</v>
      </c>
      <c r="I18" s="78">
        <v>0</v>
      </c>
      <c r="J18" s="77">
        <v>0</v>
      </c>
      <c r="K18" s="78">
        <v>0</v>
      </c>
      <c r="L18" s="77">
        <v>1</v>
      </c>
      <c r="M18" s="78">
        <v>0</v>
      </c>
      <c r="N18" s="77">
        <v>0</v>
      </c>
      <c r="O18" s="76">
        <v>0</v>
      </c>
      <c r="P18" s="76">
        <v>0</v>
      </c>
      <c r="Q18" s="73">
        <f>E18+F18+G18+H18+I18+J18+K18+L18+M18+N18+O18+P18</f>
        <v>3</v>
      </c>
    </row>
    <row r="19" spans="1:17" s="45" customFormat="1" ht="12" customHeight="1" thickBot="1">
      <c r="A19" s="129"/>
      <c r="B19" s="98" t="s">
        <v>40</v>
      </c>
      <c r="C19" s="99"/>
      <c r="D19" s="74">
        <v>4</v>
      </c>
      <c r="E19" s="74">
        <f aca="true" t="shared" si="7" ref="E19:P19">E17-D17</f>
        <v>-18</v>
      </c>
      <c r="F19" s="74">
        <f t="shared" si="7"/>
        <v>0</v>
      </c>
      <c r="G19" s="74">
        <f t="shared" si="7"/>
        <v>0</v>
      </c>
      <c r="H19" s="74">
        <f t="shared" si="7"/>
        <v>7</v>
      </c>
      <c r="I19" s="74">
        <f t="shared" si="7"/>
        <v>-7</v>
      </c>
      <c r="J19" s="74">
        <f t="shared" si="7"/>
        <v>0</v>
      </c>
      <c r="K19" s="74">
        <f t="shared" si="7"/>
        <v>0</v>
      </c>
      <c r="L19" s="74">
        <f t="shared" si="7"/>
        <v>1</v>
      </c>
      <c r="M19" s="74">
        <f t="shared" si="7"/>
        <v>-1</v>
      </c>
      <c r="N19" s="74">
        <f t="shared" si="7"/>
        <v>10</v>
      </c>
      <c r="O19" s="74">
        <f t="shared" si="7"/>
        <v>-10</v>
      </c>
      <c r="P19" s="74">
        <f t="shared" si="7"/>
        <v>0</v>
      </c>
      <c r="Q19" s="75"/>
    </row>
    <row r="20" spans="1:17" ht="30" customHeight="1">
      <c r="A20" s="100" t="s">
        <v>51</v>
      </c>
      <c r="B20" s="139" t="s">
        <v>52</v>
      </c>
      <c r="C20" s="140"/>
      <c r="D20" s="64">
        <v>13</v>
      </c>
      <c r="E20" s="66">
        <v>15</v>
      </c>
      <c r="F20" s="66">
        <v>25</v>
      </c>
      <c r="G20" s="67">
        <v>62</v>
      </c>
      <c r="H20" s="66">
        <v>39</v>
      </c>
      <c r="I20" s="67">
        <v>20</v>
      </c>
      <c r="J20" s="66">
        <v>18</v>
      </c>
      <c r="K20" s="67">
        <v>52</v>
      </c>
      <c r="L20" s="66">
        <v>54</v>
      </c>
      <c r="M20" s="67">
        <v>64</v>
      </c>
      <c r="N20" s="66">
        <v>71</v>
      </c>
      <c r="O20" s="64">
        <v>25</v>
      </c>
      <c r="P20" s="64">
        <v>32</v>
      </c>
      <c r="Q20" s="68">
        <f>E20+F20+G20+H20+I20+J20+K20+L20+M20+N20+O20+P20</f>
        <v>477</v>
      </c>
    </row>
    <row r="21" spans="1:17" ht="12.75" customHeight="1">
      <c r="A21" s="101"/>
      <c r="B21" s="102" t="s">
        <v>48</v>
      </c>
      <c r="C21" s="103"/>
      <c r="D21" s="76">
        <v>8</v>
      </c>
      <c r="E21" s="77">
        <v>10</v>
      </c>
      <c r="F21" s="77">
        <v>21</v>
      </c>
      <c r="G21" s="78">
        <v>41</v>
      </c>
      <c r="H21" s="77">
        <v>32</v>
      </c>
      <c r="I21" s="78">
        <v>15</v>
      </c>
      <c r="J21" s="77">
        <v>9</v>
      </c>
      <c r="K21" s="78">
        <v>43</v>
      </c>
      <c r="L21" s="77">
        <v>40</v>
      </c>
      <c r="M21" s="78">
        <v>53</v>
      </c>
      <c r="N21" s="77">
        <v>53</v>
      </c>
      <c r="O21" s="76">
        <v>15</v>
      </c>
      <c r="P21" s="76">
        <v>27</v>
      </c>
      <c r="Q21" s="73">
        <f>E21+F21+G21+H21+I21+J21+K21+L21+M21+N21+O21+P21</f>
        <v>359</v>
      </c>
    </row>
    <row r="22" spans="1:17" s="45" customFormat="1" ht="14.25" customHeight="1" thickBot="1">
      <c r="A22" s="129"/>
      <c r="B22" s="98" t="s">
        <v>40</v>
      </c>
      <c r="C22" s="99"/>
      <c r="D22" s="74">
        <v>8</v>
      </c>
      <c r="E22" s="74">
        <f aca="true" t="shared" si="8" ref="E22:P22">E20-D20</f>
        <v>2</v>
      </c>
      <c r="F22" s="74">
        <f t="shared" si="8"/>
        <v>10</v>
      </c>
      <c r="G22" s="74">
        <f t="shared" si="8"/>
        <v>37</v>
      </c>
      <c r="H22" s="74">
        <f t="shared" si="8"/>
        <v>-23</v>
      </c>
      <c r="I22" s="74">
        <f t="shared" si="8"/>
        <v>-19</v>
      </c>
      <c r="J22" s="74">
        <f t="shared" si="8"/>
        <v>-2</v>
      </c>
      <c r="K22" s="74">
        <f t="shared" si="8"/>
        <v>34</v>
      </c>
      <c r="L22" s="74">
        <f t="shared" si="8"/>
        <v>2</v>
      </c>
      <c r="M22" s="74">
        <f t="shared" si="8"/>
        <v>10</v>
      </c>
      <c r="N22" s="74">
        <f t="shared" si="8"/>
        <v>7</v>
      </c>
      <c r="O22" s="74">
        <f t="shared" si="8"/>
        <v>-46</v>
      </c>
      <c r="P22" s="74">
        <f t="shared" si="8"/>
        <v>7</v>
      </c>
      <c r="Q22" s="75"/>
    </row>
    <row r="23" spans="1:17" ht="30" customHeight="1">
      <c r="A23" s="100" t="s">
        <v>53</v>
      </c>
      <c r="B23" s="139" t="s">
        <v>54</v>
      </c>
      <c r="C23" s="140"/>
      <c r="D23" s="64">
        <v>0</v>
      </c>
      <c r="E23" s="66">
        <v>13</v>
      </c>
      <c r="F23" s="66">
        <v>16</v>
      </c>
      <c r="G23" s="67">
        <v>53</v>
      </c>
      <c r="H23" s="66">
        <v>67</v>
      </c>
      <c r="I23" s="67">
        <v>14</v>
      </c>
      <c r="J23" s="66">
        <v>12</v>
      </c>
      <c r="K23" s="67">
        <v>27</v>
      </c>
      <c r="L23" s="66">
        <v>24</v>
      </c>
      <c r="M23" s="67">
        <v>40</v>
      </c>
      <c r="N23" s="66">
        <v>36</v>
      </c>
      <c r="O23" s="64">
        <v>11</v>
      </c>
      <c r="P23" s="64">
        <v>31</v>
      </c>
      <c r="Q23" s="68">
        <f>E23+F23+G23+H23+I23+J23+K23+L23+M23+N23+O23+P23</f>
        <v>344</v>
      </c>
    </row>
    <row r="24" spans="1:17" ht="12.75" customHeight="1">
      <c r="A24" s="101"/>
      <c r="B24" s="102" t="s">
        <v>48</v>
      </c>
      <c r="C24" s="103"/>
      <c r="D24" s="76">
        <v>0</v>
      </c>
      <c r="E24" s="77">
        <v>12</v>
      </c>
      <c r="F24" s="77">
        <v>15</v>
      </c>
      <c r="G24" s="78">
        <v>33</v>
      </c>
      <c r="H24" s="77">
        <v>47</v>
      </c>
      <c r="I24" s="78">
        <v>10</v>
      </c>
      <c r="J24" s="77">
        <v>10</v>
      </c>
      <c r="K24" s="78">
        <v>11</v>
      </c>
      <c r="L24" s="77">
        <v>12</v>
      </c>
      <c r="M24" s="78">
        <v>33</v>
      </c>
      <c r="N24" s="77">
        <v>26</v>
      </c>
      <c r="O24" s="76">
        <v>4</v>
      </c>
      <c r="P24" s="76">
        <v>20</v>
      </c>
      <c r="Q24" s="73">
        <f>E24+F24+G24+H24+I24+J24+K24+L24+M24+N24+O24+P24</f>
        <v>233</v>
      </c>
    </row>
    <row r="25" spans="1:17" s="45" customFormat="1" ht="14.25" customHeight="1" thickBot="1">
      <c r="A25" s="129"/>
      <c r="B25" s="98" t="s">
        <v>40</v>
      </c>
      <c r="C25" s="99"/>
      <c r="D25" s="74">
        <v>-10</v>
      </c>
      <c r="E25" s="74">
        <f aca="true" t="shared" si="9" ref="E25:P25">E23-D23</f>
        <v>13</v>
      </c>
      <c r="F25" s="74">
        <f t="shared" si="9"/>
        <v>3</v>
      </c>
      <c r="G25" s="74">
        <f t="shared" si="9"/>
        <v>37</v>
      </c>
      <c r="H25" s="74">
        <f t="shared" si="9"/>
        <v>14</v>
      </c>
      <c r="I25" s="74">
        <f t="shared" si="9"/>
        <v>-53</v>
      </c>
      <c r="J25" s="74">
        <f t="shared" si="9"/>
        <v>-2</v>
      </c>
      <c r="K25" s="74">
        <f t="shared" si="9"/>
        <v>15</v>
      </c>
      <c r="L25" s="74">
        <f t="shared" si="9"/>
        <v>-3</v>
      </c>
      <c r="M25" s="74">
        <f t="shared" si="9"/>
        <v>16</v>
      </c>
      <c r="N25" s="74">
        <f t="shared" si="9"/>
        <v>-4</v>
      </c>
      <c r="O25" s="74">
        <f t="shared" si="9"/>
        <v>-25</v>
      </c>
      <c r="P25" s="74">
        <f t="shared" si="9"/>
        <v>20</v>
      </c>
      <c r="Q25" s="75"/>
    </row>
    <row r="26" spans="1:17" s="45" customFormat="1" ht="40.5" customHeight="1">
      <c r="A26" s="100" t="s">
        <v>55</v>
      </c>
      <c r="B26" s="139" t="s">
        <v>56</v>
      </c>
      <c r="C26" s="140"/>
      <c r="D26" s="64">
        <v>0</v>
      </c>
      <c r="E26" s="66">
        <v>0</v>
      </c>
      <c r="F26" s="66">
        <v>0</v>
      </c>
      <c r="G26" s="67">
        <v>0</v>
      </c>
      <c r="H26" s="66">
        <v>15</v>
      </c>
      <c r="I26" s="67">
        <v>1</v>
      </c>
      <c r="J26" s="66">
        <v>0</v>
      </c>
      <c r="K26" s="67">
        <v>2</v>
      </c>
      <c r="L26" s="66">
        <v>0</v>
      </c>
      <c r="M26" s="67">
        <v>0</v>
      </c>
      <c r="N26" s="66">
        <v>2</v>
      </c>
      <c r="O26" s="79">
        <v>0</v>
      </c>
      <c r="P26" s="79">
        <v>0</v>
      </c>
      <c r="Q26" s="68">
        <f>E26+F26+G26+H26+I26+J26+K26+L26+M26+N26+O26+P26</f>
        <v>20</v>
      </c>
    </row>
    <row r="27" spans="1:17" s="45" customFormat="1" ht="14.25" customHeight="1" thickBot="1">
      <c r="A27" s="129"/>
      <c r="B27" s="149" t="s">
        <v>48</v>
      </c>
      <c r="C27" s="150"/>
      <c r="D27" s="80">
        <v>0</v>
      </c>
      <c r="E27" s="81">
        <v>0</v>
      </c>
      <c r="F27" s="81">
        <v>0</v>
      </c>
      <c r="G27" s="82">
        <v>0</v>
      </c>
      <c r="H27" s="81">
        <v>7</v>
      </c>
      <c r="I27" s="82">
        <v>1</v>
      </c>
      <c r="J27" s="81">
        <v>0</v>
      </c>
      <c r="K27" s="82">
        <v>2</v>
      </c>
      <c r="L27" s="81">
        <v>0</v>
      </c>
      <c r="M27" s="82">
        <v>0</v>
      </c>
      <c r="N27" s="81">
        <v>0</v>
      </c>
      <c r="O27" s="80">
        <v>0</v>
      </c>
      <c r="P27" s="80">
        <v>0</v>
      </c>
      <c r="Q27" s="83">
        <f>E27+F27+G27+H27+I27+J27+K27+L27+M27+N27+O27+P27</f>
        <v>10</v>
      </c>
    </row>
    <row r="28" spans="1:17" ht="30" customHeight="1">
      <c r="A28" s="100" t="s">
        <v>57</v>
      </c>
      <c r="B28" s="139" t="s">
        <v>58</v>
      </c>
      <c r="C28" s="140"/>
      <c r="D28" s="64">
        <v>1</v>
      </c>
      <c r="E28" s="66">
        <v>5</v>
      </c>
      <c r="F28" s="66">
        <v>3</v>
      </c>
      <c r="G28" s="67">
        <v>6</v>
      </c>
      <c r="H28" s="66">
        <v>15</v>
      </c>
      <c r="I28" s="67">
        <v>4</v>
      </c>
      <c r="J28" s="66">
        <v>4</v>
      </c>
      <c r="K28" s="67">
        <v>4</v>
      </c>
      <c r="L28" s="66">
        <v>4</v>
      </c>
      <c r="M28" s="67">
        <v>5</v>
      </c>
      <c r="N28" s="66">
        <v>10</v>
      </c>
      <c r="O28" s="64">
        <v>8</v>
      </c>
      <c r="P28" s="64">
        <v>18</v>
      </c>
      <c r="Q28" s="68">
        <f>E28+F28+G28+H28+I28+J28+K28+L28+M28+N28+O28+P28</f>
        <v>86</v>
      </c>
    </row>
    <row r="29" spans="1:17" ht="15.75" customHeight="1">
      <c r="A29" s="101"/>
      <c r="B29" s="102" t="s">
        <v>41</v>
      </c>
      <c r="C29" s="103"/>
      <c r="D29" s="69">
        <v>1</v>
      </c>
      <c r="E29" s="71">
        <v>1</v>
      </c>
      <c r="F29" s="71">
        <v>1</v>
      </c>
      <c r="G29" s="72">
        <v>0</v>
      </c>
      <c r="H29" s="71">
        <v>4</v>
      </c>
      <c r="I29" s="72">
        <v>1</v>
      </c>
      <c r="J29" s="71">
        <v>1</v>
      </c>
      <c r="K29" s="72">
        <v>0</v>
      </c>
      <c r="L29" s="71">
        <v>0</v>
      </c>
      <c r="M29" s="72">
        <v>0</v>
      </c>
      <c r="N29" s="71">
        <v>1</v>
      </c>
      <c r="O29" s="69">
        <v>1</v>
      </c>
      <c r="P29" s="69">
        <v>16</v>
      </c>
      <c r="Q29" s="73">
        <f>E29+F29+G29+H29+I29+J29+K29+L29+M29+N29+O29+P29</f>
        <v>26</v>
      </c>
    </row>
    <row r="30" spans="1:17" s="45" customFormat="1" ht="17.25" customHeight="1" thickBot="1">
      <c r="A30" s="129"/>
      <c r="B30" s="98" t="s">
        <v>59</v>
      </c>
      <c r="C30" s="99"/>
      <c r="D30" s="84">
        <v>1</v>
      </c>
      <c r="E30" s="84">
        <v>0</v>
      </c>
      <c r="F30" s="84">
        <v>2</v>
      </c>
      <c r="G30" s="84">
        <v>0</v>
      </c>
      <c r="H30" s="84">
        <v>2</v>
      </c>
      <c r="I30" s="84">
        <v>0</v>
      </c>
      <c r="J30" s="84">
        <v>0</v>
      </c>
      <c r="K30" s="84">
        <v>0</v>
      </c>
      <c r="L30" s="84">
        <v>2</v>
      </c>
      <c r="M30" s="84">
        <v>0</v>
      </c>
      <c r="N30" s="84">
        <v>4</v>
      </c>
      <c r="O30" s="84">
        <v>3</v>
      </c>
      <c r="P30" s="84">
        <v>2</v>
      </c>
      <c r="Q30" s="75">
        <f>E30+F30+G30+H30+I30+J30+K30+L30+M30+N30+O30+P30</f>
        <v>15</v>
      </c>
    </row>
  </sheetData>
  <mergeCells count="35">
    <mergeCell ref="B23:C23"/>
    <mergeCell ref="B24:C24"/>
    <mergeCell ref="B25:C25"/>
    <mergeCell ref="B26:C26"/>
    <mergeCell ref="B27:C27"/>
    <mergeCell ref="B28:C28"/>
    <mergeCell ref="B30:C30"/>
    <mergeCell ref="B29:C29"/>
    <mergeCell ref="B20:C20"/>
    <mergeCell ref="A3:A10"/>
    <mergeCell ref="B19:C19"/>
    <mergeCell ref="B4:C4"/>
    <mergeCell ref="B5:C5"/>
    <mergeCell ref="B6:C6"/>
    <mergeCell ref="B14:C14"/>
    <mergeCell ref="A1:Q1"/>
    <mergeCell ref="A23:A25"/>
    <mergeCell ref="B7:B10"/>
    <mergeCell ref="A2:C2"/>
    <mergeCell ref="B3:C3"/>
    <mergeCell ref="B17:C17"/>
    <mergeCell ref="B18:C18"/>
    <mergeCell ref="B11:C11"/>
    <mergeCell ref="B12:C12"/>
    <mergeCell ref="B13:C13"/>
    <mergeCell ref="B21:C21"/>
    <mergeCell ref="B22:C22"/>
    <mergeCell ref="A28:A30"/>
    <mergeCell ref="A11:A13"/>
    <mergeCell ref="A14:A16"/>
    <mergeCell ref="A17:A19"/>
    <mergeCell ref="A20:A22"/>
    <mergeCell ref="A26:A27"/>
    <mergeCell ref="B15:C15"/>
    <mergeCell ref="B16:C1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75" zoomScaleNormal="75" workbookViewId="0" topLeftCell="A1">
      <selection activeCell="AB21" sqref="AB21"/>
    </sheetView>
  </sheetViews>
  <sheetFormatPr defaultColWidth="9.00390625" defaultRowHeight="12.75"/>
  <cols>
    <col min="1" max="1" width="3.00390625" style="0" customWidth="1"/>
    <col min="2" max="2" width="3.125" style="0" customWidth="1"/>
    <col min="3" max="3" width="25.875" style="0" customWidth="1"/>
    <col min="4" max="15" width="8.75390625" style="0" bestFit="1" customWidth="1"/>
    <col min="16" max="16" width="8.625" style="0" bestFit="1" customWidth="1"/>
  </cols>
  <sheetData>
    <row r="1" spans="1:16" ht="42" customHeight="1" thickBo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33" customHeight="1">
      <c r="A2" s="1" t="s">
        <v>1</v>
      </c>
      <c r="B2" s="165" t="s">
        <v>2</v>
      </c>
      <c r="C2" s="166"/>
      <c r="D2" s="3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3" t="s">
        <v>10</v>
      </c>
      <c r="L2" s="2" t="s">
        <v>11</v>
      </c>
      <c r="M2" s="3" t="s">
        <v>12</v>
      </c>
      <c r="N2" s="4" t="s">
        <v>13</v>
      </c>
      <c r="O2" s="4" t="s">
        <v>14</v>
      </c>
      <c r="P2" s="5" t="s">
        <v>15</v>
      </c>
    </row>
    <row r="3" spans="1:16" ht="36.75" customHeight="1">
      <c r="A3" s="167" t="s">
        <v>16</v>
      </c>
      <c r="B3" s="170" t="s">
        <v>17</v>
      </c>
      <c r="C3" s="171"/>
      <c r="D3" s="6">
        <f aca="true" t="shared" si="0" ref="D3:O3">D5+D6</f>
        <v>458</v>
      </c>
      <c r="E3" s="6">
        <f t="shared" si="0"/>
        <v>447</v>
      </c>
      <c r="F3" s="6">
        <f t="shared" si="0"/>
        <v>498</v>
      </c>
      <c r="G3" s="6">
        <f t="shared" si="0"/>
        <v>526</v>
      </c>
      <c r="H3" s="6">
        <f t="shared" si="0"/>
        <v>613</v>
      </c>
      <c r="I3" s="6">
        <f t="shared" si="0"/>
        <v>693</v>
      </c>
      <c r="J3" s="6">
        <f t="shared" si="0"/>
        <v>433</v>
      </c>
      <c r="K3" s="6">
        <f t="shared" si="0"/>
        <v>519</v>
      </c>
      <c r="L3" s="6">
        <f t="shared" si="0"/>
        <v>627</v>
      </c>
      <c r="M3" s="6">
        <f t="shared" si="0"/>
        <v>650</v>
      </c>
      <c r="N3" s="6">
        <f t="shared" si="0"/>
        <v>482</v>
      </c>
      <c r="O3" s="6">
        <f t="shared" si="0"/>
        <v>239</v>
      </c>
      <c r="P3" s="7">
        <f aca="true" t="shared" si="1" ref="P3:P20">O3+N3+M3+L3+K3+J3+I3+H3+G3+F3+E3+D3</f>
        <v>6185</v>
      </c>
    </row>
    <row r="4" spans="1:16" ht="21" customHeight="1">
      <c r="A4" s="168"/>
      <c r="B4" s="177" t="s">
        <v>18</v>
      </c>
      <c r="C4" s="178"/>
      <c r="D4" s="8">
        <v>8</v>
      </c>
      <c r="E4" s="8">
        <v>7</v>
      </c>
      <c r="F4" s="9">
        <v>9</v>
      </c>
      <c r="G4" s="8">
        <v>8</v>
      </c>
      <c r="H4" s="8">
        <v>13</v>
      </c>
      <c r="I4" s="8">
        <v>21</v>
      </c>
      <c r="J4" s="8">
        <v>28</v>
      </c>
      <c r="K4" s="8">
        <v>35</v>
      </c>
      <c r="L4" s="8">
        <v>36</v>
      </c>
      <c r="M4" s="8">
        <v>39</v>
      </c>
      <c r="N4" s="10">
        <v>43</v>
      </c>
      <c r="O4" s="10">
        <v>27</v>
      </c>
      <c r="P4" s="11">
        <f t="shared" si="1"/>
        <v>274</v>
      </c>
    </row>
    <row r="5" spans="1:16" ht="33.75" customHeight="1">
      <c r="A5" s="168"/>
      <c r="B5" s="172" t="s">
        <v>19</v>
      </c>
      <c r="C5" s="173"/>
      <c r="D5" s="12">
        <v>392</v>
      </c>
      <c r="E5" s="12">
        <v>342</v>
      </c>
      <c r="F5" s="13">
        <v>279</v>
      </c>
      <c r="G5" s="12">
        <v>464</v>
      </c>
      <c r="H5" s="12">
        <v>516</v>
      </c>
      <c r="I5" s="12">
        <v>585</v>
      </c>
      <c r="J5" s="12">
        <v>311</v>
      </c>
      <c r="K5" s="12">
        <v>378</v>
      </c>
      <c r="L5" s="12">
        <v>502</v>
      </c>
      <c r="M5" s="12">
        <v>499</v>
      </c>
      <c r="N5" s="14">
        <v>419</v>
      </c>
      <c r="O5" s="14">
        <v>186</v>
      </c>
      <c r="P5" s="15">
        <f t="shared" si="1"/>
        <v>4873</v>
      </c>
    </row>
    <row r="6" spans="1:16" ht="34.5" customHeight="1">
      <c r="A6" s="168"/>
      <c r="B6" s="174" t="s">
        <v>20</v>
      </c>
      <c r="C6" s="175"/>
      <c r="D6" s="16">
        <f aca="true" t="shared" si="2" ref="D6:O6">D7+D8+D9+D10+D11</f>
        <v>66</v>
      </c>
      <c r="E6" s="16">
        <f t="shared" si="2"/>
        <v>105</v>
      </c>
      <c r="F6" s="16">
        <f t="shared" si="2"/>
        <v>219</v>
      </c>
      <c r="G6" s="16">
        <f t="shared" si="2"/>
        <v>62</v>
      </c>
      <c r="H6" s="16">
        <f t="shared" si="2"/>
        <v>97</v>
      </c>
      <c r="I6" s="16">
        <f t="shared" si="2"/>
        <v>108</v>
      </c>
      <c r="J6" s="16">
        <f t="shared" si="2"/>
        <v>122</v>
      </c>
      <c r="K6" s="16">
        <f t="shared" si="2"/>
        <v>141</v>
      </c>
      <c r="L6" s="16">
        <f t="shared" si="2"/>
        <v>125</v>
      </c>
      <c r="M6" s="16">
        <f t="shared" si="2"/>
        <v>151</v>
      </c>
      <c r="N6" s="16">
        <f t="shared" si="2"/>
        <v>63</v>
      </c>
      <c r="O6" s="16">
        <f t="shared" si="2"/>
        <v>53</v>
      </c>
      <c r="P6" s="17">
        <f t="shared" si="1"/>
        <v>1312</v>
      </c>
    </row>
    <row r="7" spans="1:16" ht="19.5" customHeight="1">
      <c r="A7" s="168"/>
      <c r="B7" s="161" t="s">
        <v>21</v>
      </c>
      <c r="C7" s="18" t="s">
        <v>22</v>
      </c>
      <c r="D7" s="19">
        <v>9</v>
      </c>
      <c r="E7" s="19">
        <v>18</v>
      </c>
      <c r="F7" s="20">
        <v>37</v>
      </c>
      <c r="G7" s="19">
        <v>8</v>
      </c>
      <c r="H7" s="19">
        <v>14</v>
      </c>
      <c r="I7" s="19">
        <v>1</v>
      </c>
      <c r="J7" s="19">
        <v>2</v>
      </c>
      <c r="K7" s="19">
        <v>6</v>
      </c>
      <c r="L7" s="19">
        <v>21</v>
      </c>
      <c r="M7" s="19">
        <v>15</v>
      </c>
      <c r="N7" s="21">
        <v>14</v>
      </c>
      <c r="O7" s="21">
        <v>14</v>
      </c>
      <c r="P7" s="22">
        <f t="shared" si="1"/>
        <v>159</v>
      </c>
    </row>
    <row r="8" spans="1:16" ht="19.5" customHeight="1">
      <c r="A8" s="168"/>
      <c r="B8" s="162"/>
      <c r="C8" s="18" t="s">
        <v>23</v>
      </c>
      <c r="D8" s="19">
        <v>0</v>
      </c>
      <c r="E8" s="19">
        <v>0</v>
      </c>
      <c r="F8" s="20">
        <v>2</v>
      </c>
      <c r="G8" s="19">
        <v>5</v>
      </c>
      <c r="H8" s="19">
        <v>0</v>
      </c>
      <c r="I8" s="19">
        <v>0</v>
      </c>
      <c r="J8" s="19">
        <v>0</v>
      </c>
      <c r="K8" s="19">
        <v>1</v>
      </c>
      <c r="L8" s="19">
        <v>10</v>
      </c>
      <c r="M8" s="19">
        <v>42</v>
      </c>
      <c r="N8" s="21">
        <v>0</v>
      </c>
      <c r="O8" s="21">
        <v>0</v>
      </c>
      <c r="P8" s="22">
        <f t="shared" si="1"/>
        <v>60</v>
      </c>
    </row>
    <row r="9" spans="1:16" ht="19.5" customHeight="1">
      <c r="A9" s="168"/>
      <c r="B9" s="162"/>
      <c r="C9" s="23" t="s">
        <v>24</v>
      </c>
      <c r="D9" s="19">
        <v>32</v>
      </c>
      <c r="E9" s="19">
        <v>48</v>
      </c>
      <c r="F9" s="20">
        <v>82</v>
      </c>
      <c r="G9" s="19">
        <v>18</v>
      </c>
      <c r="H9" s="19">
        <v>56</v>
      </c>
      <c r="I9" s="19">
        <v>70</v>
      </c>
      <c r="J9" s="19">
        <v>74</v>
      </c>
      <c r="K9" s="19">
        <v>77</v>
      </c>
      <c r="L9" s="19">
        <v>52</v>
      </c>
      <c r="M9" s="19">
        <v>67</v>
      </c>
      <c r="N9" s="21">
        <v>25</v>
      </c>
      <c r="O9" s="21">
        <v>21</v>
      </c>
      <c r="P9" s="22">
        <f t="shared" si="1"/>
        <v>622</v>
      </c>
    </row>
    <row r="10" spans="1:16" ht="19.5" customHeight="1">
      <c r="A10" s="168"/>
      <c r="B10" s="162"/>
      <c r="C10" s="23" t="s">
        <v>25</v>
      </c>
      <c r="D10" s="19">
        <v>25</v>
      </c>
      <c r="E10" s="19">
        <v>39</v>
      </c>
      <c r="F10" s="20">
        <v>98</v>
      </c>
      <c r="G10" s="19">
        <v>29</v>
      </c>
      <c r="H10" s="19">
        <v>26</v>
      </c>
      <c r="I10" s="19">
        <v>36</v>
      </c>
      <c r="J10" s="19">
        <v>45</v>
      </c>
      <c r="K10" s="19">
        <v>57</v>
      </c>
      <c r="L10" s="19">
        <v>42</v>
      </c>
      <c r="M10" s="19">
        <v>25</v>
      </c>
      <c r="N10" s="21">
        <v>24</v>
      </c>
      <c r="O10" s="21">
        <v>18</v>
      </c>
      <c r="P10" s="22">
        <f t="shared" si="1"/>
        <v>464</v>
      </c>
    </row>
    <row r="11" spans="1:16" ht="19.5" customHeight="1">
      <c r="A11" s="169"/>
      <c r="B11" s="176"/>
      <c r="C11" s="23" t="s">
        <v>26</v>
      </c>
      <c r="D11" s="19">
        <v>0</v>
      </c>
      <c r="E11" s="19">
        <v>0</v>
      </c>
      <c r="F11" s="20">
        <v>0</v>
      </c>
      <c r="G11" s="19">
        <v>2</v>
      </c>
      <c r="H11" s="19">
        <v>1</v>
      </c>
      <c r="I11" s="19">
        <v>1</v>
      </c>
      <c r="J11" s="19">
        <v>1</v>
      </c>
      <c r="K11" s="19">
        <v>0</v>
      </c>
      <c r="L11" s="19">
        <v>0</v>
      </c>
      <c r="M11" s="19">
        <v>2</v>
      </c>
      <c r="N11" s="21">
        <v>0</v>
      </c>
      <c r="O11" s="21">
        <v>0</v>
      </c>
      <c r="P11" s="22">
        <f t="shared" si="1"/>
        <v>7</v>
      </c>
    </row>
    <row r="12" spans="1:16" ht="37.5" customHeight="1">
      <c r="A12" s="24" t="s">
        <v>27</v>
      </c>
      <c r="B12" s="151" t="s">
        <v>28</v>
      </c>
      <c r="C12" s="152"/>
      <c r="D12" s="25">
        <v>460</v>
      </c>
      <c r="E12" s="25">
        <v>616</v>
      </c>
      <c r="F12" s="26">
        <v>532</v>
      </c>
      <c r="G12" s="25">
        <v>573</v>
      </c>
      <c r="H12" s="26">
        <v>460</v>
      </c>
      <c r="I12" s="25">
        <v>441</v>
      </c>
      <c r="J12" s="26">
        <v>339</v>
      </c>
      <c r="K12" s="25">
        <v>385</v>
      </c>
      <c r="L12" s="26">
        <v>609</v>
      </c>
      <c r="M12" s="27">
        <v>630</v>
      </c>
      <c r="N12" s="28">
        <v>530</v>
      </c>
      <c r="O12" s="27">
        <v>334</v>
      </c>
      <c r="P12" s="29">
        <f t="shared" si="1"/>
        <v>5909</v>
      </c>
    </row>
    <row r="13" spans="1:16" ht="35.25" customHeight="1">
      <c r="A13" s="153" t="s">
        <v>29</v>
      </c>
      <c r="B13" s="155" t="s">
        <v>30</v>
      </c>
      <c r="C13" s="156"/>
      <c r="D13" s="6">
        <f aca="true" t="shared" si="3" ref="D13:O13">D14+D15</f>
        <v>272</v>
      </c>
      <c r="E13" s="6">
        <f t="shared" si="3"/>
        <v>368</v>
      </c>
      <c r="F13" s="6">
        <f t="shared" si="3"/>
        <v>279</v>
      </c>
      <c r="G13" s="6">
        <f t="shared" si="3"/>
        <v>265</v>
      </c>
      <c r="H13" s="6">
        <f t="shared" si="3"/>
        <v>125</v>
      </c>
      <c r="I13" s="6">
        <f t="shared" si="3"/>
        <v>138</v>
      </c>
      <c r="J13" s="6">
        <f t="shared" si="3"/>
        <v>173</v>
      </c>
      <c r="K13" s="6">
        <f t="shared" si="3"/>
        <v>182</v>
      </c>
      <c r="L13" s="6">
        <f t="shared" si="3"/>
        <v>275</v>
      </c>
      <c r="M13" s="6">
        <f t="shared" si="3"/>
        <v>410</v>
      </c>
      <c r="N13" s="6">
        <f t="shared" si="3"/>
        <v>341</v>
      </c>
      <c r="O13" s="6">
        <f t="shared" si="3"/>
        <v>169</v>
      </c>
      <c r="P13" s="7">
        <f t="shared" si="1"/>
        <v>2997</v>
      </c>
    </row>
    <row r="14" spans="1:16" ht="39.75" customHeight="1">
      <c r="A14" s="153"/>
      <c r="B14" s="157" t="s">
        <v>31</v>
      </c>
      <c r="C14" s="158"/>
      <c r="D14" s="12">
        <v>242</v>
      </c>
      <c r="E14" s="12">
        <v>304</v>
      </c>
      <c r="F14" s="12">
        <v>142</v>
      </c>
      <c r="G14" s="12">
        <v>114</v>
      </c>
      <c r="H14" s="12">
        <v>78</v>
      </c>
      <c r="I14" s="12">
        <v>103</v>
      </c>
      <c r="J14" s="12">
        <v>91</v>
      </c>
      <c r="K14" s="12">
        <v>99</v>
      </c>
      <c r="L14" s="12">
        <v>154</v>
      </c>
      <c r="M14" s="12">
        <v>273</v>
      </c>
      <c r="N14" s="12">
        <v>299</v>
      </c>
      <c r="O14" s="12">
        <v>84</v>
      </c>
      <c r="P14" s="15">
        <f t="shared" si="1"/>
        <v>1983</v>
      </c>
    </row>
    <row r="15" spans="1:16" ht="38.25" customHeight="1">
      <c r="A15" s="153"/>
      <c r="B15" s="159" t="s">
        <v>32</v>
      </c>
      <c r="C15" s="160"/>
      <c r="D15" s="16">
        <f aca="true" t="shared" si="4" ref="D15:O15">D16+D17+D18+D20+D19</f>
        <v>30</v>
      </c>
      <c r="E15" s="16">
        <f t="shared" si="4"/>
        <v>64</v>
      </c>
      <c r="F15" s="16">
        <f t="shared" si="4"/>
        <v>137</v>
      </c>
      <c r="G15" s="16">
        <f t="shared" si="4"/>
        <v>151</v>
      </c>
      <c r="H15" s="16">
        <f t="shared" si="4"/>
        <v>47</v>
      </c>
      <c r="I15" s="16">
        <f t="shared" si="4"/>
        <v>35</v>
      </c>
      <c r="J15" s="16">
        <f t="shared" si="4"/>
        <v>82</v>
      </c>
      <c r="K15" s="16">
        <f t="shared" si="4"/>
        <v>83</v>
      </c>
      <c r="L15" s="16">
        <f t="shared" si="4"/>
        <v>121</v>
      </c>
      <c r="M15" s="16">
        <f t="shared" si="4"/>
        <v>137</v>
      </c>
      <c r="N15" s="16">
        <f t="shared" si="4"/>
        <v>42</v>
      </c>
      <c r="O15" s="16">
        <f t="shared" si="4"/>
        <v>85</v>
      </c>
      <c r="P15" s="17">
        <f t="shared" si="1"/>
        <v>1014</v>
      </c>
    </row>
    <row r="16" spans="1:16" ht="19.5" customHeight="1">
      <c r="A16" s="153"/>
      <c r="B16" s="161" t="s">
        <v>21</v>
      </c>
      <c r="C16" s="30" t="s">
        <v>33</v>
      </c>
      <c r="D16" s="19">
        <v>2</v>
      </c>
      <c r="E16" s="19">
        <v>23</v>
      </c>
      <c r="F16" s="19">
        <v>22</v>
      </c>
      <c r="G16" s="19">
        <v>23</v>
      </c>
      <c r="H16" s="19">
        <v>12</v>
      </c>
      <c r="I16" s="19">
        <v>5</v>
      </c>
      <c r="J16" s="19">
        <v>1</v>
      </c>
      <c r="K16" s="19">
        <v>4</v>
      </c>
      <c r="L16" s="19">
        <v>17</v>
      </c>
      <c r="M16" s="19">
        <v>18</v>
      </c>
      <c r="N16" s="19">
        <v>6</v>
      </c>
      <c r="O16" s="19">
        <v>23</v>
      </c>
      <c r="P16" s="22">
        <f t="shared" si="1"/>
        <v>156</v>
      </c>
    </row>
    <row r="17" spans="1:16" ht="19.5" customHeight="1">
      <c r="A17" s="153"/>
      <c r="B17" s="162"/>
      <c r="C17" s="30" t="s">
        <v>34</v>
      </c>
      <c r="D17" s="19">
        <v>0</v>
      </c>
      <c r="E17" s="19">
        <v>0</v>
      </c>
      <c r="F17" s="19">
        <v>0</v>
      </c>
      <c r="G17" s="19">
        <v>7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10</v>
      </c>
      <c r="N17" s="19">
        <v>0</v>
      </c>
      <c r="O17" s="19">
        <v>0</v>
      </c>
      <c r="P17" s="22">
        <f t="shared" si="1"/>
        <v>18</v>
      </c>
    </row>
    <row r="18" spans="1:16" ht="19.5" customHeight="1">
      <c r="A18" s="153"/>
      <c r="B18" s="162"/>
      <c r="C18" s="31" t="s">
        <v>35</v>
      </c>
      <c r="D18" s="19">
        <v>15</v>
      </c>
      <c r="E18" s="19">
        <v>25</v>
      </c>
      <c r="F18" s="19">
        <v>62</v>
      </c>
      <c r="G18" s="19">
        <v>39</v>
      </c>
      <c r="H18" s="19">
        <v>20</v>
      </c>
      <c r="I18" s="19">
        <v>18</v>
      </c>
      <c r="J18" s="19">
        <v>52</v>
      </c>
      <c r="K18" s="19">
        <v>54</v>
      </c>
      <c r="L18" s="19">
        <v>64</v>
      </c>
      <c r="M18" s="19">
        <v>71</v>
      </c>
      <c r="N18" s="19">
        <v>25</v>
      </c>
      <c r="O18" s="19">
        <v>32</v>
      </c>
      <c r="P18" s="22">
        <f t="shared" si="1"/>
        <v>477</v>
      </c>
    </row>
    <row r="19" spans="1:16" ht="19.5" customHeight="1">
      <c r="A19" s="153"/>
      <c r="B19" s="162"/>
      <c r="C19" s="23" t="s">
        <v>25</v>
      </c>
      <c r="D19" s="19">
        <v>13</v>
      </c>
      <c r="E19" s="19">
        <v>16</v>
      </c>
      <c r="F19" s="19">
        <v>53</v>
      </c>
      <c r="G19" s="19">
        <v>67</v>
      </c>
      <c r="H19" s="19">
        <v>14</v>
      </c>
      <c r="I19" s="19">
        <v>12</v>
      </c>
      <c r="J19" s="19">
        <v>27</v>
      </c>
      <c r="K19" s="19">
        <v>24</v>
      </c>
      <c r="L19" s="19">
        <v>40</v>
      </c>
      <c r="M19" s="19">
        <v>36</v>
      </c>
      <c r="N19" s="19">
        <v>11</v>
      </c>
      <c r="O19" s="19">
        <v>30</v>
      </c>
      <c r="P19" s="22">
        <f t="shared" si="1"/>
        <v>343</v>
      </c>
    </row>
    <row r="20" spans="1:16" ht="19.5" customHeight="1" thickBot="1">
      <c r="A20" s="154"/>
      <c r="B20" s="163"/>
      <c r="C20" s="23" t="s">
        <v>26</v>
      </c>
      <c r="D20" s="32">
        <v>0</v>
      </c>
      <c r="E20" s="32">
        <v>0</v>
      </c>
      <c r="F20" s="32">
        <v>0</v>
      </c>
      <c r="G20" s="32">
        <v>15</v>
      </c>
      <c r="H20" s="32">
        <v>1</v>
      </c>
      <c r="I20" s="32">
        <v>0</v>
      </c>
      <c r="J20" s="32">
        <v>2</v>
      </c>
      <c r="K20" s="32">
        <v>0</v>
      </c>
      <c r="L20" s="32">
        <v>0</v>
      </c>
      <c r="M20" s="32">
        <v>2</v>
      </c>
      <c r="N20" s="32">
        <v>0</v>
      </c>
      <c r="O20" s="32">
        <v>0</v>
      </c>
      <c r="P20" s="33">
        <f t="shared" si="1"/>
        <v>20</v>
      </c>
    </row>
    <row r="22" ht="13.5" customHeight="1"/>
  </sheetData>
  <sheetProtection/>
  <mergeCells count="14">
    <mergeCell ref="A1:P1"/>
    <mergeCell ref="B2:C2"/>
    <mergeCell ref="A3:A11"/>
    <mergeCell ref="B3:C3"/>
    <mergeCell ref="B5:C5"/>
    <mergeCell ref="B6:C6"/>
    <mergeCell ref="B7:B11"/>
    <mergeCell ref="B4:C4"/>
    <mergeCell ref="B12:C12"/>
    <mergeCell ref="A13:A20"/>
    <mergeCell ref="B13:C13"/>
    <mergeCell ref="B14:C14"/>
    <mergeCell ref="B15:C15"/>
    <mergeCell ref="B16:B2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2007-02-23T07:29:36Z</dcterms:created>
  <dcterms:modified xsi:type="dcterms:W3CDTF">2007-04-18T09:30:30Z</dcterms:modified>
  <cp:category/>
  <cp:version/>
  <cp:contentType/>
  <cp:contentStatus/>
</cp:coreProperties>
</file>