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aliza WS" sheetId="1" r:id="rId1"/>
    <sheet name="Zarejestrowani" sheetId="2" r:id="rId2"/>
    <sheet name="Wyrejestrowani" sheetId="3" r:id="rId3"/>
  </sheets>
  <definedNames>
    <definedName name="_xlnm.Print_Area" localSheetId="0">'Analiza WS'!$A$1:$O$38</definedName>
  </definedNames>
  <calcPr fullCalcOnLoad="1"/>
</workbook>
</file>

<file path=xl/sharedStrings.xml><?xml version="1.0" encoding="utf-8"?>
<sst xmlns="http://schemas.openxmlformats.org/spreadsheetml/2006/main" count="165" uniqueCount="100">
  <si>
    <t xml:space="preserve">ANALIZA WZROSTU - SPADKU LICZBY BEZROBOTNYCH  W 2000 ROKU </t>
  </si>
  <si>
    <t>Wyszczególnienie</t>
  </si>
  <si>
    <t>01.2000</t>
  </si>
  <si>
    <t>02.2000</t>
  </si>
  <si>
    <t>03.2000</t>
  </si>
  <si>
    <t>04.2000</t>
  </si>
  <si>
    <t>05.2000</t>
  </si>
  <si>
    <t>06.2000</t>
  </si>
  <si>
    <t>07.2000</t>
  </si>
  <si>
    <t>08.2000</t>
  </si>
  <si>
    <t>09.2000</t>
  </si>
  <si>
    <t>10.2000</t>
  </si>
  <si>
    <t>11.2000</t>
  </si>
  <si>
    <t>12.2000</t>
  </si>
  <si>
    <t>ogółem</t>
  </si>
  <si>
    <t>1.</t>
  </si>
  <si>
    <t xml:space="preserve">Liczba bezrobotnych </t>
  </si>
  <si>
    <t>OGÓŁEM</t>
  </si>
  <si>
    <t xml:space="preserve"> +/-</t>
  </si>
  <si>
    <t>KOBIETY</t>
  </si>
  <si>
    <t>ABSOLWENCI</t>
  </si>
  <si>
    <t>Liczba bezrobotnych w anal.okr.roku ubieg.</t>
  </si>
  <si>
    <t>3.</t>
  </si>
  <si>
    <t>Liczba bezrob. zam. na wsi</t>
  </si>
  <si>
    <t>% do ogł.bezrob</t>
  </si>
  <si>
    <t>% do ogł.bezrob.kob.</t>
  </si>
  <si>
    <t>4.</t>
  </si>
  <si>
    <t xml:space="preserve">Liczba zasiłkobiorców </t>
  </si>
  <si>
    <t>+/-</t>
  </si>
  <si>
    <t xml:space="preserve"> % do ogółu bezrob.</t>
  </si>
  <si>
    <t>5.</t>
  </si>
  <si>
    <t>ODPŁYW</t>
  </si>
  <si>
    <t>Ogółem</t>
  </si>
  <si>
    <t>Kobiety</t>
  </si>
  <si>
    <t>w tym: PODJĘCIE PRACY</t>
  </si>
  <si>
    <t>6.</t>
  </si>
  <si>
    <t>Odpływ w anal.okr.roku ubieg.</t>
  </si>
  <si>
    <t>7.</t>
  </si>
  <si>
    <t xml:space="preserve">NAPŁYW </t>
  </si>
  <si>
    <t>w tym: ABSOLWENCI</t>
  </si>
  <si>
    <t>8.</t>
  </si>
  <si>
    <t>Napływ w anal.okr.roku ubieg.</t>
  </si>
  <si>
    <t>w tym absolwentów</t>
  </si>
  <si>
    <t>Liczba bezrobotnych zarejestrowanych w 2000r. w Powiecie Tureckim</t>
  </si>
  <si>
    <t>12.99</t>
  </si>
  <si>
    <t>365dni w ostatnich</t>
  </si>
  <si>
    <t>18 miesiącach</t>
  </si>
  <si>
    <t>2.</t>
  </si>
  <si>
    <t>Nieprzepracowane</t>
  </si>
  <si>
    <t>365 dni</t>
  </si>
  <si>
    <t>365 dni ubezpieczenia</t>
  </si>
  <si>
    <t>Społecznego</t>
  </si>
  <si>
    <t>Zwolnieni ze służby</t>
  </si>
  <si>
    <t>Wojskowej</t>
  </si>
  <si>
    <t>Osoby po urlopach</t>
  </si>
  <si>
    <t>Wychowawczych</t>
  </si>
  <si>
    <t xml:space="preserve">7.  </t>
  </si>
  <si>
    <t>Powracający z prac</t>
  </si>
  <si>
    <t>Interwencyjnych</t>
  </si>
  <si>
    <t>Powracający z robót</t>
  </si>
  <si>
    <t>publicznych</t>
  </si>
  <si>
    <t>9.</t>
  </si>
  <si>
    <t>Absolwenci</t>
  </si>
  <si>
    <t xml:space="preserve">     </t>
  </si>
  <si>
    <t>10.</t>
  </si>
  <si>
    <t>Zwolnienia grupowe</t>
  </si>
  <si>
    <t>11.</t>
  </si>
  <si>
    <t>Po utracie świadczeń</t>
  </si>
  <si>
    <t xml:space="preserve">ZUS </t>
  </si>
  <si>
    <t>12.</t>
  </si>
  <si>
    <t>Po szkoleniu</t>
  </si>
  <si>
    <t>13.</t>
  </si>
  <si>
    <t>Po stażu</t>
  </si>
  <si>
    <t>14.</t>
  </si>
  <si>
    <t>w tym po raz pierwszy</t>
  </si>
  <si>
    <t>Liczba bezrobotnych wyrejestrowanych w 2000r. w Powiecie Tureckim</t>
  </si>
  <si>
    <t xml:space="preserve"> 1.</t>
  </si>
  <si>
    <t>Podjęcie pracy</t>
  </si>
  <si>
    <t>w</t>
  </si>
  <si>
    <t>Niesubsydiowana</t>
  </si>
  <si>
    <t>t</t>
  </si>
  <si>
    <t>Prace interw.</t>
  </si>
  <si>
    <t>y</t>
  </si>
  <si>
    <t>m</t>
  </si>
  <si>
    <t>Roboty publiczne</t>
  </si>
  <si>
    <t>Otrz. pożyczki</t>
  </si>
  <si>
    <t xml:space="preserve"> 2.</t>
  </si>
  <si>
    <t>Niepotw.gotow.</t>
  </si>
  <si>
    <t xml:space="preserve"> 3. </t>
  </si>
  <si>
    <t>Powoł. do wojska</t>
  </si>
  <si>
    <t xml:space="preserve"> 4.</t>
  </si>
  <si>
    <t>Dobrowolna rezyg.</t>
  </si>
  <si>
    <t xml:space="preserve"> 5.</t>
  </si>
  <si>
    <t>Podjęcie nauki</t>
  </si>
  <si>
    <t xml:space="preserve"> 6.</t>
  </si>
  <si>
    <t>Nabycie praw emeryt.</t>
  </si>
  <si>
    <t xml:space="preserve"> </t>
  </si>
  <si>
    <t>Szkolenia  lub staż</t>
  </si>
  <si>
    <t>Inne</t>
  </si>
  <si>
    <r>
      <t xml:space="preserve">Absolwenci </t>
    </r>
    <r>
      <rPr>
        <sz val="8"/>
        <rFont val="Times New Roman CE"/>
        <family val="1"/>
      </rPr>
      <t>(refundacja)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</si>
</sst>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d/mm"/>
    <numFmt numFmtId="168" formatCode="mmmm\ yy"/>
    <numFmt numFmtId="169" formatCode="mmmmm\.yy"/>
    <numFmt numFmtId="170" formatCode="0.000000"/>
    <numFmt numFmtId="171" formatCode="0.00000"/>
  </numFmts>
  <fonts count="22">
    <font>
      <sz val="10"/>
      <name val="Arial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color indexed="10"/>
      <name val="Times New Roman CE"/>
      <family val="1"/>
    </font>
    <font>
      <b/>
      <sz val="12"/>
      <color indexed="57"/>
      <name val="Times New Roman CE"/>
      <family val="1"/>
    </font>
    <font>
      <sz val="10"/>
      <color indexed="57"/>
      <name val="Arial CE"/>
      <family val="0"/>
    </font>
    <font>
      <sz val="9"/>
      <color indexed="12"/>
      <name val="Times New Roman CE"/>
      <family val="1"/>
    </font>
    <font>
      <sz val="12"/>
      <color indexed="12"/>
      <name val="Times New Roman CE"/>
      <family val="1"/>
    </font>
    <font>
      <b/>
      <sz val="9"/>
      <color indexed="10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sz val="12"/>
      <color indexed="57"/>
      <name val="Times New Roman CE"/>
      <family val="1"/>
    </font>
    <font>
      <sz val="12"/>
      <color indexed="10"/>
      <name val="Times New Roman CE"/>
      <family val="1"/>
    </font>
    <font>
      <b/>
      <sz val="9"/>
      <color indexed="57"/>
      <name val="Times New Roman CE"/>
      <family val="1"/>
    </font>
    <font>
      <b/>
      <sz val="14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4"/>
      <color indexed="57"/>
      <name val="Times New Roman CE"/>
      <family val="1"/>
    </font>
    <font>
      <sz val="8"/>
      <name val="Times New Roman CE"/>
      <family val="1"/>
    </font>
    <font>
      <b/>
      <sz val="12"/>
      <color indexed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5" fillId="0" borderId="11" xfId="0" applyFont="1" applyBorder="1" applyAlignment="1">
      <alignment horizontal="center"/>
    </xf>
    <xf numFmtId="0" fontId="0" fillId="0" borderId="4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workbookViewId="0" topLeftCell="A1">
      <selection activeCell="A37" sqref="A37:A38"/>
    </sheetView>
  </sheetViews>
  <sheetFormatPr defaultColWidth="9.00390625" defaultRowHeight="12.75"/>
  <cols>
    <col min="1" max="1" width="3.625" style="1" bestFit="1" customWidth="1"/>
    <col min="2" max="2" width="31.625" style="1" customWidth="1"/>
    <col min="3" max="6" width="8.625" style="1" customWidth="1"/>
    <col min="7" max="8" width="8.375" style="1" customWidth="1"/>
    <col min="9" max="14" width="8.75390625" style="1" bestFit="1" customWidth="1"/>
    <col min="15" max="15" width="7.75390625" style="1" customWidth="1"/>
    <col min="16" max="16384" width="9.125" style="1" customWidth="1"/>
  </cols>
  <sheetData>
    <row r="1" spans="1:15" ht="12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25.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7" customFormat="1" ht="24" customHeight="1">
      <c r="A3" s="2"/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4" t="s">
        <v>8</v>
      </c>
      <c r="J3" s="5" t="s">
        <v>9</v>
      </c>
      <c r="K3" s="4" t="s">
        <v>10</v>
      </c>
      <c r="L3" s="5" t="s">
        <v>11</v>
      </c>
      <c r="M3" s="4" t="s">
        <v>12</v>
      </c>
      <c r="N3" s="5" t="s">
        <v>13</v>
      </c>
      <c r="O3" s="6" t="s">
        <v>14</v>
      </c>
    </row>
    <row r="4" spans="1:15" ht="15.75">
      <c r="A4" s="8" t="s">
        <v>15</v>
      </c>
      <c r="B4" s="9" t="s">
        <v>16</v>
      </c>
      <c r="C4" s="10"/>
      <c r="D4" s="10"/>
      <c r="E4" s="11"/>
      <c r="F4" s="12"/>
      <c r="G4" s="10"/>
      <c r="H4" s="12"/>
      <c r="I4" s="13"/>
      <c r="J4" s="13"/>
      <c r="K4" s="10"/>
      <c r="L4" s="13"/>
      <c r="M4" s="10"/>
      <c r="N4" s="10"/>
      <c r="O4" s="14"/>
    </row>
    <row r="5" spans="1:15" s="21" customFormat="1" ht="18.75">
      <c r="A5" s="15"/>
      <c r="B5" s="16" t="s">
        <v>17</v>
      </c>
      <c r="C5" s="17">
        <v>7864</v>
      </c>
      <c r="D5" s="17">
        <v>7861</v>
      </c>
      <c r="E5" s="18">
        <v>7791</v>
      </c>
      <c r="F5" s="16">
        <v>7522</v>
      </c>
      <c r="G5" s="17">
        <v>7393</v>
      </c>
      <c r="H5" s="16">
        <v>7569</v>
      </c>
      <c r="I5" s="19">
        <v>8149</v>
      </c>
      <c r="J5" s="19">
        <v>8103</v>
      </c>
      <c r="K5" s="17">
        <v>7944</v>
      </c>
      <c r="L5" s="19">
        <v>7776</v>
      </c>
      <c r="M5" s="17">
        <v>7836</v>
      </c>
      <c r="N5" s="17">
        <v>8127</v>
      </c>
      <c r="O5" s="20">
        <v>8127</v>
      </c>
    </row>
    <row r="6" spans="1:15" s="28" customFormat="1" ht="12">
      <c r="A6" s="22"/>
      <c r="B6" s="23" t="s">
        <v>18</v>
      </c>
      <c r="C6" s="24"/>
      <c r="D6" s="24">
        <f aca="true" t="shared" si="0" ref="D6:N6">D5-C5</f>
        <v>-3</v>
      </c>
      <c r="E6" s="25">
        <f t="shared" si="0"/>
        <v>-70</v>
      </c>
      <c r="F6" s="24">
        <f t="shared" si="0"/>
        <v>-269</v>
      </c>
      <c r="G6" s="24">
        <f t="shared" si="0"/>
        <v>-129</v>
      </c>
      <c r="H6" s="24">
        <f t="shared" si="0"/>
        <v>176</v>
      </c>
      <c r="I6" s="26">
        <f t="shared" si="0"/>
        <v>580</v>
      </c>
      <c r="J6" s="26">
        <f t="shared" si="0"/>
        <v>-46</v>
      </c>
      <c r="K6" s="26">
        <f t="shared" si="0"/>
        <v>-159</v>
      </c>
      <c r="L6" s="26">
        <f t="shared" si="0"/>
        <v>-168</v>
      </c>
      <c r="M6" s="26">
        <f t="shared" si="0"/>
        <v>60</v>
      </c>
      <c r="N6" s="24">
        <f t="shared" si="0"/>
        <v>291</v>
      </c>
      <c r="O6" s="27"/>
    </row>
    <row r="7" spans="1:15" s="21" customFormat="1" ht="15.75" customHeight="1">
      <c r="A7" s="15"/>
      <c r="B7" s="16" t="s">
        <v>19</v>
      </c>
      <c r="C7" s="17">
        <v>4303</v>
      </c>
      <c r="D7" s="17">
        <v>4309</v>
      </c>
      <c r="E7" s="18">
        <v>4286</v>
      </c>
      <c r="F7" s="16">
        <v>4230</v>
      </c>
      <c r="G7" s="17">
        <v>4291</v>
      </c>
      <c r="H7" s="16">
        <v>4462</v>
      </c>
      <c r="I7" s="19">
        <v>4870</v>
      </c>
      <c r="J7" s="19">
        <v>4905</v>
      </c>
      <c r="K7" s="17">
        <v>4794</v>
      </c>
      <c r="L7" s="19">
        <v>4672</v>
      </c>
      <c r="M7" s="17">
        <v>4494</v>
      </c>
      <c r="N7" s="17">
        <v>4533</v>
      </c>
      <c r="O7" s="20">
        <v>4533</v>
      </c>
    </row>
    <row r="8" spans="1:15" s="28" customFormat="1" ht="12">
      <c r="A8" s="22"/>
      <c r="B8" s="23" t="s">
        <v>18</v>
      </c>
      <c r="C8" s="24"/>
      <c r="D8" s="24">
        <f aca="true" t="shared" si="1" ref="D8:N8">D7-C7</f>
        <v>6</v>
      </c>
      <c r="E8" s="25">
        <f t="shared" si="1"/>
        <v>-23</v>
      </c>
      <c r="F8" s="24">
        <f t="shared" si="1"/>
        <v>-56</v>
      </c>
      <c r="G8" s="24">
        <f t="shared" si="1"/>
        <v>61</v>
      </c>
      <c r="H8" s="24">
        <f t="shared" si="1"/>
        <v>171</v>
      </c>
      <c r="I8" s="26">
        <f t="shared" si="1"/>
        <v>408</v>
      </c>
      <c r="J8" s="26">
        <f t="shared" si="1"/>
        <v>35</v>
      </c>
      <c r="K8" s="26">
        <f t="shared" si="1"/>
        <v>-111</v>
      </c>
      <c r="L8" s="26">
        <f t="shared" si="1"/>
        <v>-122</v>
      </c>
      <c r="M8" s="26">
        <f t="shared" si="1"/>
        <v>-178</v>
      </c>
      <c r="N8" s="24">
        <f t="shared" si="1"/>
        <v>39</v>
      </c>
      <c r="O8" s="27"/>
    </row>
    <row r="9" spans="1:15" s="21" customFormat="1" ht="15.75" customHeight="1">
      <c r="A9" s="29"/>
      <c r="B9" s="16" t="s">
        <v>20</v>
      </c>
      <c r="C9" s="30">
        <v>566</v>
      </c>
      <c r="D9" s="30">
        <v>561</v>
      </c>
      <c r="E9" s="18">
        <v>562</v>
      </c>
      <c r="F9" s="16">
        <v>530</v>
      </c>
      <c r="G9" s="17">
        <v>438</v>
      </c>
      <c r="H9" s="16">
        <v>331</v>
      </c>
      <c r="I9" s="19">
        <v>560</v>
      </c>
      <c r="J9" s="31">
        <v>596</v>
      </c>
      <c r="K9" s="30">
        <v>571</v>
      </c>
      <c r="L9" s="31">
        <v>558</v>
      </c>
      <c r="M9" s="30">
        <v>560</v>
      </c>
      <c r="N9" s="30">
        <v>631</v>
      </c>
      <c r="O9" s="32">
        <v>631</v>
      </c>
    </row>
    <row r="10" spans="1:15" s="33" customFormat="1" ht="12" customHeight="1">
      <c r="A10" s="133">
        <v>2</v>
      </c>
      <c r="B10" s="148" t="s">
        <v>21</v>
      </c>
      <c r="C10" s="141">
        <v>6708</v>
      </c>
      <c r="D10" s="141">
        <v>7037</v>
      </c>
      <c r="E10" s="141">
        <v>7182</v>
      </c>
      <c r="F10" s="141">
        <v>6872</v>
      </c>
      <c r="G10" s="141">
        <v>6635</v>
      </c>
      <c r="H10" s="141">
        <v>7025</v>
      </c>
      <c r="I10" s="141">
        <v>7537</v>
      </c>
      <c r="J10" s="141">
        <v>7692</v>
      </c>
      <c r="K10" s="141">
        <v>7836</v>
      </c>
      <c r="L10" s="141">
        <v>7510</v>
      </c>
      <c r="M10" s="141">
        <v>7453</v>
      </c>
      <c r="N10" s="141">
        <v>7647</v>
      </c>
      <c r="O10" s="143"/>
    </row>
    <row r="11" spans="1:15" s="33" customFormat="1" ht="20.25" customHeight="1">
      <c r="A11" s="151"/>
      <c r="B11" s="149"/>
      <c r="C11" s="145"/>
      <c r="D11" s="145"/>
      <c r="E11" s="145"/>
      <c r="F11" s="142"/>
      <c r="G11" s="142"/>
      <c r="H11" s="142"/>
      <c r="I11" s="142"/>
      <c r="J11" s="142"/>
      <c r="K11" s="142"/>
      <c r="L11" s="142"/>
      <c r="M11" s="142"/>
      <c r="N11" s="145"/>
      <c r="O11" s="144"/>
    </row>
    <row r="12" spans="1:15" ht="15.75">
      <c r="A12" s="133" t="s">
        <v>22</v>
      </c>
      <c r="B12" s="34" t="s">
        <v>23</v>
      </c>
      <c r="C12" s="35"/>
      <c r="D12" s="35"/>
      <c r="E12" s="35"/>
      <c r="G12" s="35"/>
      <c r="I12" s="35"/>
      <c r="K12" s="35"/>
      <c r="M12" s="35"/>
      <c r="N12" s="35"/>
      <c r="O12" s="36"/>
    </row>
    <row r="13" spans="1:15" ht="15.75">
      <c r="A13" s="134"/>
      <c r="B13" s="37" t="s">
        <v>17</v>
      </c>
      <c r="C13" s="35">
        <v>4397</v>
      </c>
      <c r="D13" s="35">
        <v>4391</v>
      </c>
      <c r="E13" s="35">
        <v>4336</v>
      </c>
      <c r="F13" s="1">
        <v>4184</v>
      </c>
      <c r="G13" s="35">
        <v>4091</v>
      </c>
      <c r="H13" s="1">
        <v>4184</v>
      </c>
      <c r="I13" s="35">
        <v>4546</v>
      </c>
      <c r="J13" s="1">
        <v>4507</v>
      </c>
      <c r="K13" s="35">
        <v>4425</v>
      </c>
      <c r="L13" s="1">
        <v>4309</v>
      </c>
      <c r="M13" s="35">
        <v>4376</v>
      </c>
      <c r="N13" s="35">
        <v>4587</v>
      </c>
      <c r="O13" s="38">
        <v>4587</v>
      </c>
    </row>
    <row r="14" spans="1:15" s="41" customFormat="1" ht="15.75">
      <c r="A14" s="134"/>
      <c r="B14" s="37" t="s">
        <v>24</v>
      </c>
      <c r="C14" s="39">
        <f aca="true" t="shared" si="2" ref="C14:N14">C13/C5*100</f>
        <v>55.913021363173954</v>
      </c>
      <c r="D14" s="39">
        <f t="shared" si="2"/>
        <v>55.85803332909299</v>
      </c>
      <c r="E14" s="39">
        <f t="shared" si="2"/>
        <v>55.653959697086385</v>
      </c>
      <c r="F14" s="39">
        <f t="shared" si="2"/>
        <v>55.623504387131085</v>
      </c>
      <c r="G14" s="39">
        <f t="shared" si="2"/>
        <v>55.33612877045854</v>
      </c>
      <c r="H14" s="39">
        <f t="shared" si="2"/>
        <v>55.27810807240058</v>
      </c>
      <c r="I14" s="39">
        <f t="shared" si="2"/>
        <v>55.785986010553444</v>
      </c>
      <c r="J14" s="39">
        <f t="shared" si="2"/>
        <v>55.62137479945699</v>
      </c>
      <c r="K14" s="39">
        <f t="shared" si="2"/>
        <v>55.702416918429</v>
      </c>
      <c r="L14" s="39">
        <f t="shared" si="2"/>
        <v>55.41409465020576</v>
      </c>
      <c r="M14" s="39">
        <f t="shared" si="2"/>
        <v>55.84481878509444</v>
      </c>
      <c r="N14" s="39">
        <f t="shared" si="2"/>
        <v>56.441491325212255</v>
      </c>
      <c r="O14" s="40"/>
    </row>
    <row r="15" spans="1:15" ht="15.75">
      <c r="A15" s="134"/>
      <c r="B15" s="37" t="s">
        <v>19</v>
      </c>
      <c r="C15" s="35">
        <v>2299</v>
      </c>
      <c r="D15" s="35">
        <v>2309</v>
      </c>
      <c r="E15" s="35">
        <v>2283</v>
      </c>
      <c r="F15" s="1">
        <v>2265</v>
      </c>
      <c r="G15" s="35">
        <v>2303</v>
      </c>
      <c r="H15" s="1">
        <v>2397</v>
      </c>
      <c r="I15" s="35">
        <v>2661</v>
      </c>
      <c r="J15" s="1">
        <v>2662</v>
      </c>
      <c r="K15" s="35">
        <v>2618</v>
      </c>
      <c r="L15" s="1">
        <v>2535</v>
      </c>
      <c r="M15" s="35">
        <v>2445</v>
      </c>
      <c r="N15" s="35">
        <v>2480</v>
      </c>
      <c r="O15" s="38">
        <v>2480</v>
      </c>
    </row>
    <row r="16" spans="1:15" s="41" customFormat="1" ht="15.75">
      <c r="A16" s="135"/>
      <c r="B16" s="37" t="s">
        <v>25</v>
      </c>
      <c r="C16" s="39">
        <f aca="true" t="shared" si="3" ref="C16:N16">C15/C7*100</f>
        <v>53.427841041134094</v>
      </c>
      <c r="D16" s="39">
        <f t="shared" si="3"/>
        <v>53.585518681828724</v>
      </c>
      <c r="E16" s="39">
        <f t="shared" si="3"/>
        <v>53.26644890340644</v>
      </c>
      <c r="F16" s="39">
        <f t="shared" si="3"/>
        <v>53.54609929078015</v>
      </c>
      <c r="G16" s="39">
        <f t="shared" si="3"/>
        <v>53.67047308319739</v>
      </c>
      <c r="H16" s="39">
        <f t="shared" si="3"/>
        <v>53.720304796055586</v>
      </c>
      <c r="I16" s="39">
        <f t="shared" si="3"/>
        <v>54.640657084188916</v>
      </c>
      <c r="J16" s="39">
        <f t="shared" si="3"/>
        <v>54.27115188583078</v>
      </c>
      <c r="K16" s="39">
        <f t="shared" si="3"/>
        <v>54.60992907801418</v>
      </c>
      <c r="L16" s="39">
        <f t="shared" si="3"/>
        <v>54.259417808219176</v>
      </c>
      <c r="M16" s="39">
        <f t="shared" si="3"/>
        <v>54.40587449933244</v>
      </c>
      <c r="N16" s="39">
        <f t="shared" si="3"/>
        <v>54.709905140083826</v>
      </c>
      <c r="O16" s="40"/>
    </row>
    <row r="17" spans="1:15" s="41" customFormat="1" ht="15" customHeight="1">
      <c r="A17" s="133" t="s">
        <v>26</v>
      </c>
      <c r="B17" s="42" t="s">
        <v>27</v>
      </c>
      <c r="C17" s="43"/>
      <c r="D17" s="43"/>
      <c r="E17" s="43"/>
      <c r="F17" s="44"/>
      <c r="G17" s="43"/>
      <c r="H17" s="44"/>
      <c r="I17" s="43"/>
      <c r="J17" s="44"/>
      <c r="K17" s="43"/>
      <c r="L17" s="44"/>
      <c r="M17" s="43"/>
      <c r="N17" s="43"/>
      <c r="O17" s="45"/>
    </row>
    <row r="18" spans="1:15" ht="15.75">
      <c r="A18" s="150"/>
      <c r="B18" s="37" t="s">
        <v>17</v>
      </c>
      <c r="C18" s="35">
        <v>2109</v>
      </c>
      <c r="D18" s="35">
        <v>2026</v>
      </c>
      <c r="E18" s="35">
        <v>1918</v>
      </c>
      <c r="F18" s="1">
        <v>1795</v>
      </c>
      <c r="G18" s="35">
        <v>1772</v>
      </c>
      <c r="H18" s="1">
        <v>1791</v>
      </c>
      <c r="I18" s="35">
        <v>1997</v>
      </c>
      <c r="J18" s="1">
        <v>1910</v>
      </c>
      <c r="K18" s="35">
        <v>1785</v>
      </c>
      <c r="L18" s="1">
        <v>1702</v>
      </c>
      <c r="M18" s="35">
        <v>1666</v>
      </c>
      <c r="N18" s="35">
        <v>1728</v>
      </c>
      <c r="O18" s="38">
        <v>1728</v>
      </c>
    </row>
    <row r="19" spans="1:15" s="33" customFormat="1" ht="12">
      <c r="A19" s="150"/>
      <c r="B19" s="46" t="s">
        <v>28</v>
      </c>
      <c r="C19" s="47"/>
      <c r="D19" s="47">
        <f aca="true" t="shared" si="4" ref="D19:N19">D18-C18</f>
        <v>-83</v>
      </c>
      <c r="E19" s="47">
        <f t="shared" si="4"/>
        <v>-108</v>
      </c>
      <c r="F19" s="47">
        <f t="shared" si="4"/>
        <v>-123</v>
      </c>
      <c r="G19" s="47">
        <f t="shared" si="4"/>
        <v>-23</v>
      </c>
      <c r="H19" s="47">
        <f t="shared" si="4"/>
        <v>19</v>
      </c>
      <c r="I19" s="47">
        <f t="shared" si="4"/>
        <v>206</v>
      </c>
      <c r="J19" s="47">
        <f t="shared" si="4"/>
        <v>-87</v>
      </c>
      <c r="K19" s="47">
        <f t="shared" si="4"/>
        <v>-125</v>
      </c>
      <c r="L19" s="47">
        <f t="shared" si="4"/>
        <v>-83</v>
      </c>
      <c r="M19" s="47">
        <f t="shared" si="4"/>
        <v>-36</v>
      </c>
      <c r="N19" s="47">
        <f t="shared" si="4"/>
        <v>62</v>
      </c>
      <c r="O19" s="48"/>
    </row>
    <row r="20" spans="1:15" s="41" customFormat="1" ht="15.75">
      <c r="A20" s="150"/>
      <c r="B20" s="37" t="s">
        <v>29</v>
      </c>
      <c r="C20" s="39">
        <f aca="true" t="shared" si="5" ref="C20:N20">C18/C5*100</f>
        <v>26.818413021363174</v>
      </c>
      <c r="D20" s="39">
        <f t="shared" si="5"/>
        <v>25.77280244243735</v>
      </c>
      <c r="E20" s="39">
        <f t="shared" si="5"/>
        <v>24.61814914645103</v>
      </c>
      <c r="F20" s="39">
        <f t="shared" si="5"/>
        <v>23.86333421962244</v>
      </c>
      <c r="G20" s="39">
        <f t="shared" si="5"/>
        <v>23.968618963884754</v>
      </c>
      <c r="H20" s="39">
        <f t="shared" si="5"/>
        <v>23.662306777645657</v>
      </c>
      <c r="I20" s="39">
        <f t="shared" si="5"/>
        <v>24.506074364952752</v>
      </c>
      <c r="J20" s="39">
        <f t="shared" si="5"/>
        <v>23.571516722201654</v>
      </c>
      <c r="K20" s="39">
        <f t="shared" si="5"/>
        <v>22.46978851963746</v>
      </c>
      <c r="L20" s="39">
        <f t="shared" si="5"/>
        <v>21.887860082304528</v>
      </c>
      <c r="M20" s="39">
        <f t="shared" si="5"/>
        <v>21.260847371107708</v>
      </c>
      <c r="N20" s="39">
        <f t="shared" si="5"/>
        <v>21.262458471760798</v>
      </c>
      <c r="O20" s="40"/>
    </row>
    <row r="21" spans="1:15" ht="15.75">
      <c r="A21" s="150"/>
      <c r="B21" s="37" t="s">
        <v>19</v>
      </c>
      <c r="C21" s="35">
        <v>847</v>
      </c>
      <c r="D21" s="35">
        <v>832</v>
      </c>
      <c r="E21" s="35">
        <v>781</v>
      </c>
      <c r="F21" s="1">
        <v>750</v>
      </c>
      <c r="G21" s="35">
        <v>785</v>
      </c>
      <c r="H21" s="1">
        <v>804</v>
      </c>
      <c r="I21" s="35">
        <v>979</v>
      </c>
      <c r="J21" s="1">
        <v>953</v>
      </c>
      <c r="K21" s="35">
        <v>877</v>
      </c>
      <c r="L21" s="1">
        <v>793</v>
      </c>
      <c r="M21" s="35">
        <v>690</v>
      </c>
      <c r="N21" s="35">
        <v>664</v>
      </c>
      <c r="O21" s="38">
        <v>664</v>
      </c>
    </row>
    <row r="22" spans="1:15" s="33" customFormat="1" ht="12">
      <c r="A22" s="150"/>
      <c r="B22" s="46" t="s">
        <v>28</v>
      </c>
      <c r="C22" s="47"/>
      <c r="D22" s="47">
        <f aca="true" t="shared" si="6" ref="D22:N22">D21-C21</f>
        <v>-15</v>
      </c>
      <c r="E22" s="47">
        <f t="shared" si="6"/>
        <v>-51</v>
      </c>
      <c r="F22" s="47">
        <f t="shared" si="6"/>
        <v>-31</v>
      </c>
      <c r="G22" s="47">
        <f t="shared" si="6"/>
        <v>35</v>
      </c>
      <c r="H22" s="47">
        <f t="shared" si="6"/>
        <v>19</v>
      </c>
      <c r="I22" s="47">
        <f t="shared" si="6"/>
        <v>175</v>
      </c>
      <c r="J22" s="47">
        <f t="shared" si="6"/>
        <v>-26</v>
      </c>
      <c r="K22" s="47">
        <f t="shared" si="6"/>
        <v>-76</v>
      </c>
      <c r="L22" s="47">
        <f t="shared" si="6"/>
        <v>-84</v>
      </c>
      <c r="M22" s="47">
        <f t="shared" si="6"/>
        <v>-103</v>
      </c>
      <c r="N22" s="47">
        <f t="shared" si="6"/>
        <v>-26</v>
      </c>
      <c r="O22" s="48"/>
    </row>
    <row r="23" spans="1:15" s="41" customFormat="1" ht="15.75">
      <c r="A23" s="151"/>
      <c r="B23" s="49" t="s">
        <v>25</v>
      </c>
      <c r="C23" s="50">
        <f aca="true" t="shared" si="7" ref="C23:N23">C21/C7*100</f>
        <v>19.6839414362073</v>
      </c>
      <c r="D23" s="50">
        <f t="shared" si="7"/>
        <v>19.308424228359247</v>
      </c>
      <c r="E23" s="50">
        <f t="shared" si="7"/>
        <v>18.22211852543164</v>
      </c>
      <c r="F23" s="50">
        <f t="shared" si="7"/>
        <v>17.73049645390071</v>
      </c>
      <c r="G23" s="50">
        <f t="shared" si="7"/>
        <v>18.29410393847588</v>
      </c>
      <c r="H23" s="50">
        <f t="shared" si="7"/>
        <v>18.01882563872703</v>
      </c>
      <c r="I23" s="50">
        <f t="shared" si="7"/>
        <v>20.102669404517453</v>
      </c>
      <c r="J23" s="50">
        <f t="shared" si="7"/>
        <v>19.42915392456677</v>
      </c>
      <c r="K23" s="50">
        <f t="shared" si="7"/>
        <v>18.293700458906965</v>
      </c>
      <c r="L23" s="50">
        <f t="shared" si="7"/>
        <v>16.973458904109588</v>
      </c>
      <c r="M23" s="50">
        <f t="shared" si="7"/>
        <v>15.353805073431243</v>
      </c>
      <c r="N23" s="50">
        <f t="shared" si="7"/>
        <v>14.648135892345026</v>
      </c>
      <c r="O23" s="51"/>
    </row>
    <row r="24" spans="1:15" s="41" customFormat="1" ht="18.75" customHeight="1">
      <c r="A24" s="133" t="s">
        <v>30</v>
      </c>
      <c r="B24" s="52" t="s">
        <v>31</v>
      </c>
      <c r="C24" s="53"/>
      <c r="D24" s="53"/>
      <c r="E24" s="53"/>
      <c r="G24" s="53"/>
      <c r="I24" s="53"/>
      <c r="K24" s="53"/>
      <c r="M24" s="53"/>
      <c r="N24" s="53"/>
      <c r="O24" s="54"/>
    </row>
    <row r="25" spans="1:15" s="21" customFormat="1" ht="18.75">
      <c r="A25" s="134"/>
      <c r="B25" s="55" t="s">
        <v>32</v>
      </c>
      <c r="C25" s="56">
        <v>394</v>
      </c>
      <c r="D25" s="56">
        <v>389</v>
      </c>
      <c r="E25" s="56">
        <v>426</v>
      </c>
      <c r="F25" s="57">
        <v>562</v>
      </c>
      <c r="G25" s="56">
        <v>634</v>
      </c>
      <c r="H25" s="57">
        <v>618</v>
      </c>
      <c r="I25" s="56">
        <v>627</v>
      </c>
      <c r="J25" s="57">
        <v>596</v>
      </c>
      <c r="K25" s="56">
        <v>759</v>
      </c>
      <c r="L25" s="57">
        <v>854</v>
      </c>
      <c r="M25" s="56">
        <v>632</v>
      </c>
      <c r="N25" s="56">
        <v>332</v>
      </c>
      <c r="O25" s="58">
        <f>SUM(C25:N25)</f>
        <v>6823</v>
      </c>
    </row>
    <row r="26" spans="1:15" s="28" customFormat="1" ht="12">
      <c r="A26" s="134"/>
      <c r="B26" s="59" t="s">
        <v>28</v>
      </c>
      <c r="C26" s="24"/>
      <c r="D26" s="24">
        <f aca="true" t="shared" si="8" ref="D26:N26">D25-C25</f>
        <v>-5</v>
      </c>
      <c r="E26" s="24">
        <f t="shared" si="8"/>
        <v>37</v>
      </c>
      <c r="F26" s="24">
        <f t="shared" si="8"/>
        <v>136</v>
      </c>
      <c r="G26" s="24">
        <f t="shared" si="8"/>
        <v>72</v>
      </c>
      <c r="H26" s="24">
        <f t="shared" si="8"/>
        <v>-16</v>
      </c>
      <c r="I26" s="24">
        <f t="shared" si="8"/>
        <v>9</v>
      </c>
      <c r="J26" s="24">
        <f t="shared" si="8"/>
        <v>-31</v>
      </c>
      <c r="K26" s="24">
        <f t="shared" si="8"/>
        <v>163</v>
      </c>
      <c r="L26" s="24">
        <f t="shared" si="8"/>
        <v>95</v>
      </c>
      <c r="M26" s="24">
        <f t="shared" si="8"/>
        <v>-222</v>
      </c>
      <c r="N26" s="24">
        <f t="shared" si="8"/>
        <v>-300</v>
      </c>
      <c r="O26" s="27"/>
    </row>
    <row r="27" spans="1:15" s="21" customFormat="1" ht="18.75">
      <c r="A27" s="134"/>
      <c r="B27" s="55" t="s">
        <v>33</v>
      </c>
      <c r="C27" s="56">
        <v>225</v>
      </c>
      <c r="D27" s="56">
        <v>139</v>
      </c>
      <c r="E27" s="56">
        <v>158</v>
      </c>
      <c r="F27" s="57">
        <v>188</v>
      </c>
      <c r="G27" s="56">
        <v>176</v>
      </c>
      <c r="H27" s="57">
        <v>238</v>
      </c>
      <c r="I27" s="56">
        <v>307</v>
      </c>
      <c r="J27" s="57">
        <v>198</v>
      </c>
      <c r="K27" s="56">
        <v>365</v>
      </c>
      <c r="L27" s="57">
        <v>399</v>
      </c>
      <c r="M27" s="56">
        <v>365</v>
      </c>
      <c r="N27" s="56">
        <v>161</v>
      </c>
      <c r="O27" s="58">
        <f>SUM(C27:N27)</f>
        <v>2919</v>
      </c>
    </row>
    <row r="28" spans="1:15" s="28" customFormat="1" ht="12">
      <c r="A28" s="134"/>
      <c r="B28" s="59" t="s">
        <v>28</v>
      </c>
      <c r="C28" s="24"/>
      <c r="D28" s="24">
        <f aca="true" t="shared" si="9" ref="D28:N28">D27-C27</f>
        <v>-86</v>
      </c>
      <c r="E28" s="24">
        <f t="shared" si="9"/>
        <v>19</v>
      </c>
      <c r="F28" s="24">
        <f t="shared" si="9"/>
        <v>30</v>
      </c>
      <c r="G28" s="24">
        <f t="shared" si="9"/>
        <v>-12</v>
      </c>
      <c r="H28" s="24">
        <f t="shared" si="9"/>
        <v>62</v>
      </c>
      <c r="I28" s="24">
        <f t="shared" si="9"/>
        <v>69</v>
      </c>
      <c r="J28" s="24">
        <f t="shared" si="9"/>
        <v>-109</v>
      </c>
      <c r="K28" s="24">
        <f t="shared" si="9"/>
        <v>167</v>
      </c>
      <c r="L28" s="24">
        <f t="shared" si="9"/>
        <v>34</v>
      </c>
      <c r="M28" s="24">
        <f t="shared" si="9"/>
        <v>-34</v>
      </c>
      <c r="N28" s="24">
        <f t="shared" si="9"/>
        <v>-204</v>
      </c>
      <c r="O28" s="27"/>
    </row>
    <row r="29" spans="1:15" s="64" customFormat="1" ht="18.75" customHeight="1">
      <c r="A29" s="135"/>
      <c r="B29" s="60" t="s">
        <v>34</v>
      </c>
      <c r="C29" s="60">
        <v>291</v>
      </c>
      <c r="D29" s="60">
        <v>236</v>
      </c>
      <c r="E29" s="60">
        <v>295</v>
      </c>
      <c r="F29" s="61">
        <v>334</v>
      </c>
      <c r="G29" s="60">
        <v>400</v>
      </c>
      <c r="H29" s="61">
        <v>392</v>
      </c>
      <c r="I29" s="60">
        <v>355</v>
      </c>
      <c r="J29" s="61">
        <v>413</v>
      </c>
      <c r="K29" s="60">
        <v>401</v>
      </c>
      <c r="L29" s="61">
        <v>496</v>
      </c>
      <c r="M29" s="62">
        <v>480</v>
      </c>
      <c r="N29" s="60">
        <v>149</v>
      </c>
      <c r="O29" s="63">
        <f>SUM(C29:N29)</f>
        <v>4242</v>
      </c>
    </row>
    <row r="30" spans="1:15" s="71" customFormat="1" ht="26.25" customHeight="1">
      <c r="A30" s="65" t="s">
        <v>35</v>
      </c>
      <c r="B30" s="66" t="s">
        <v>36</v>
      </c>
      <c r="C30" s="67">
        <v>218</v>
      </c>
      <c r="D30" s="67">
        <v>249</v>
      </c>
      <c r="E30" s="67">
        <v>445</v>
      </c>
      <c r="F30" s="68">
        <v>665</v>
      </c>
      <c r="G30" s="67">
        <v>768</v>
      </c>
      <c r="H30" s="68">
        <v>685</v>
      </c>
      <c r="I30" s="67">
        <v>395</v>
      </c>
      <c r="J30" s="68">
        <v>366</v>
      </c>
      <c r="K30" s="67">
        <v>505</v>
      </c>
      <c r="L30" s="68">
        <v>932</v>
      </c>
      <c r="M30" s="67">
        <v>706</v>
      </c>
      <c r="N30" s="69">
        <v>367</v>
      </c>
      <c r="O30" s="70">
        <f>SUM(C30:N30)</f>
        <v>6301</v>
      </c>
    </row>
    <row r="31" spans="1:15" s="75" customFormat="1" ht="18.75">
      <c r="A31" s="136" t="s">
        <v>37</v>
      </c>
      <c r="B31" s="72" t="s">
        <v>38</v>
      </c>
      <c r="C31" s="73"/>
      <c r="D31" s="74"/>
      <c r="E31" s="73"/>
      <c r="G31" s="73"/>
      <c r="I31" s="73"/>
      <c r="K31" s="73"/>
      <c r="M31" s="74"/>
      <c r="N31" s="73"/>
      <c r="O31" s="76"/>
    </row>
    <row r="32" spans="1:15" s="21" customFormat="1" ht="18.75">
      <c r="A32" s="137"/>
      <c r="B32" s="77" t="s">
        <v>32</v>
      </c>
      <c r="C32" s="56">
        <v>611</v>
      </c>
      <c r="D32" s="78">
        <v>386</v>
      </c>
      <c r="E32" s="56">
        <v>356</v>
      </c>
      <c r="F32" s="57">
        <v>293</v>
      </c>
      <c r="G32" s="56">
        <v>505</v>
      </c>
      <c r="H32" s="57">
        <v>794</v>
      </c>
      <c r="I32" s="56">
        <v>1207</v>
      </c>
      <c r="J32" s="57">
        <v>550</v>
      </c>
      <c r="K32" s="56">
        <v>600</v>
      </c>
      <c r="L32" s="57">
        <v>686</v>
      </c>
      <c r="M32" s="78">
        <v>692</v>
      </c>
      <c r="N32" s="56">
        <v>623</v>
      </c>
      <c r="O32" s="58">
        <f>SUM(C32:N32)</f>
        <v>7303</v>
      </c>
    </row>
    <row r="33" spans="1:15" s="28" customFormat="1" ht="12">
      <c r="A33" s="137"/>
      <c r="B33" s="79" t="s">
        <v>28</v>
      </c>
      <c r="C33" s="24"/>
      <c r="D33" s="24">
        <f aca="true" t="shared" si="10" ref="D33:N33">D32-C32</f>
        <v>-225</v>
      </c>
      <c r="E33" s="24">
        <f t="shared" si="10"/>
        <v>-30</v>
      </c>
      <c r="F33" s="24">
        <f t="shared" si="10"/>
        <v>-63</v>
      </c>
      <c r="G33" s="24">
        <f t="shared" si="10"/>
        <v>212</v>
      </c>
      <c r="H33" s="24">
        <f t="shared" si="10"/>
        <v>289</v>
      </c>
      <c r="I33" s="24">
        <f t="shared" si="10"/>
        <v>413</v>
      </c>
      <c r="J33" s="24">
        <f t="shared" si="10"/>
        <v>-657</v>
      </c>
      <c r="K33" s="24">
        <f t="shared" si="10"/>
        <v>50</v>
      </c>
      <c r="L33" s="24">
        <f t="shared" si="10"/>
        <v>86</v>
      </c>
      <c r="M33" s="24">
        <f t="shared" si="10"/>
        <v>6</v>
      </c>
      <c r="N33" s="24">
        <f t="shared" si="10"/>
        <v>-69</v>
      </c>
      <c r="O33" s="27"/>
    </row>
    <row r="34" spans="1:15" s="80" customFormat="1" ht="18.75">
      <c r="A34" s="137"/>
      <c r="B34" s="77" t="s">
        <v>33</v>
      </c>
      <c r="C34" s="56">
        <v>223</v>
      </c>
      <c r="D34" s="78">
        <v>145</v>
      </c>
      <c r="E34" s="56">
        <v>135</v>
      </c>
      <c r="F34" s="57">
        <v>132</v>
      </c>
      <c r="G34" s="56">
        <v>237</v>
      </c>
      <c r="H34" s="57">
        <v>409</v>
      </c>
      <c r="I34" s="56">
        <v>715</v>
      </c>
      <c r="J34" s="57">
        <v>233</v>
      </c>
      <c r="K34" s="56">
        <v>254</v>
      </c>
      <c r="L34" s="57">
        <v>277</v>
      </c>
      <c r="M34" s="78">
        <v>187</v>
      </c>
      <c r="N34" s="56">
        <v>200</v>
      </c>
      <c r="O34" s="58">
        <f>SUM(C34:N34)</f>
        <v>3147</v>
      </c>
    </row>
    <row r="35" spans="1:15" s="33" customFormat="1" ht="12">
      <c r="A35" s="137"/>
      <c r="B35" s="81" t="s">
        <v>28</v>
      </c>
      <c r="C35" s="47"/>
      <c r="D35" s="47">
        <f aca="true" t="shared" si="11" ref="D35:N35">D34-C34</f>
        <v>-78</v>
      </c>
      <c r="E35" s="47">
        <f t="shared" si="11"/>
        <v>-10</v>
      </c>
      <c r="F35" s="47">
        <f t="shared" si="11"/>
        <v>-3</v>
      </c>
      <c r="G35" s="47">
        <f t="shared" si="11"/>
        <v>105</v>
      </c>
      <c r="H35" s="47">
        <f t="shared" si="11"/>
        <v>172</v>
      </c>
      <c r="I35" s="47">
        <f t="shared" si="11"/>
        <v>306</v>
      </c>
      <c r="J35" s="47">
        <f t="shared" si="11"/>
        <v>-482</v>
      </c>
      <c r="K35" s="47">
        <f t="shared" si="11"/>
        <v>21</v>
      </c>
      <c r="L35" s="47">
        <f t="shared" si="11"/>
        <v>23</v>
      </c>
      <c r="M35" s="47">
        <f t="shared" si="11"/>
        <v>-90</v>
      </c>
      <c r="N35" s="47">
        <f t="shared" si="11"/>
        <v>13</v>
      </c>
      <c r="O35" s="82"/>
    </row>
    <row r="36" spans="1:15" s="33" customFormat="1" ht="19.5" customHeight="1">
      <c r="A36" s="138"/>
      <c r="B36" s="83" t="s">
        <v>39</v>
      </c>
      <c r="C36" s="83">
        <v>78</v>
      </c>
      <c r="D36" s="83">
        <v>36</v>
      </c>
      <c r="E36" s="83">
        <v>44</v>
      </c>
      <c r="F36" s="83">
        <v>22</v>
      </c>
      <c r="G36" s="83">
        <v>29</v>
      </c>
      <c r="H36" s="83">
        <v>292</v>
      </c>
      <c r="I36" s="83">
        <v>386</v>
      </c>
      <c r="J36" s="83">
        <v>162</v>
      </c>
      <c r="K36" s="83">
        <v>158</v>
      </c>
      <c r="L36" s="83">
        <v>75</v>
      </c>
      <c r="M36" s="83">
        <v>70</v>
      </c>
      <c r="N36" s="83">
        <v>117</v>
      </c>
      <c r="O36" s="84">
        <f>SUM(C36:N36)</f>
        <v>1469</v>
      </c>
    </row>
    <row r="37" spans="1:15" s="89" customFormat="1" ht="27" customHeight="1">
      <c r="A37" s="139" t="s">
        <v>40</v>
      </c>
      <c r="B37" s="85" t="s">
        <v>41</v>
      </c>
      <c r="C37" s="86">
        <v>796</v>
      </c>
      <c r="D37" s="86">
        <v>578</v>
      </c>
      <c r="E37" s="86">
        <v>590</v>
      </c>
      <c r="F37" s="87">
        <v>355</v>
      </c>
      <c r="G37" s="86">
        <v>531</v>
      </c>
      <c r="H37" s="87">
        <v>1075</v>
      </c>
      <c r="I37" s="86">
        <v>907</v>
      </c>
      <c r="J37" s="87">
        <v>521</v>
      </c>
      <c r="K37" s="86">
        <v>649</v>
      </c>
      <c r="L37" s="87">
        <v>606</v>
      </c>
      <c r="M37" s="86">
        <v>649</v>
      </c>
      <c r="N37" s="86">
        <v>561</v>
      </c>
      <c r="O37" s="88">
        <f>SUM(C37:N37)</f>
        <v>7818</v>
      </c>
    </row>
    <row r="38" spans="1:15" ht="18.75" customHeight="1" thickBot="1">
      <c r="A38" s="140"/>
      <c r="B38" s="90" t="s">
        <v>42</v>
      </c>
      <c r="C38" s="91">
        <v>72</v>
      </c>
      <c r="D38" s="92">
        <v>45</v>
      </c>
      <c r="E38" s="91">
        <v>29</v>
      </c>
      <c r="F38" s="92">
        <v>15</v>
      </c>
      <c r="G38" s="91">
        <v>23</v>
      </c>
      <c r="H38" s="92">
        <v>265</v>
      </c>
      <c r="I38" s="91">
        <v>360</v>
      </c>
      <c r="J38" s="92">
        <v>155</v>
      </c>
      <c r="K38" s="91">
        <v>158</v>
      </c>
      <c r="L38" s="92">
        <v>70</v>
      </c>
      <c r="M38" s="92">
        <v>57</v>
      </c>
      <c r="N38" s="92">
        <v>52</v>
      </c>
      <c r="O38" s="93">
        <f>SUM(C38:N38)</f>
        <v>1301</v>
      </c>
    </row>
  </sheetData>
  <mergeCells count="21">
    <mergeCell ref="A1:O2"/>
    <mergeCell ref="B10:B11"/>
    <mergeCell ref="A17:A23"/>
    <mergeCell ref="A10:A11"/>
    <mergeCell ref="A12:A16"/>
    <mergeCell ref="C10:C11"/>
    <mergeCell ref="D10:D11"/>
    <mergeCell ref="E10:E11"/>
    <mergeCell ref="F10:F11"/>
    <mergeCell ref="G10:G11"/>
    <mergeCell ref="I10:I11"/>
    <mergeCell ref="O10:O11"/>
    <mergeCell ref="J10:J11"/>
    <mergeCell ref="K10:K11"/>
    <mergeCell ref="L10:L11"/>
    <mergeCell ref="M10:M11"/>
    <mergeCell ref="N10:N11"/>
    <mergeCell ref="A24:A29"/>
    <mergeCell ref="A31:A36"/>
    <mergeCell ref="A37:A38"/>
    <mergeCell ref="H10:H11"/>
  </mergeCells>
  <printOptions gridLines="1"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workbookViewId="0" topLeftCell="A1">
      <selection activeCell="A37" sqref="A37:A38"/>
    </sheetView>
  </sheetViews>
  <sheetFormatPr defaultColWidth="9.00390625" defaultRowHeight="12.75"/>
  <cols>
    <col min="1" max="1" width="3.875" style="1" bestFit="1" customWidth="1"/>
    <col min="2" max="2" width="24.125" style="1" customWidth="1"/>
    <col min="3" max="3" width="7.75390625" style="1" customWidth="1"/>
    <col min="4" max="4" width="9.00390625" style="1" customWidth="1"/>
    <col min="5" max="6" width="8.875" style="1" customWidth="1"/>
    <col min="7" max="7" width="9.00390625" style="1" customWidth="1"/>
    <col min="8" max="9" width="8.875" style="1" customWidth="1"/>
    <col min="10" max="10" width="9.00390625" style="1" customWidth="1"/>
    <col min="11" max="11" width="8.75390625" style="1" bestFit="1" customWidth="1"/>
    <col min="12" max="15" width="8.875" style="1" customWidth="1"/>
    <col min="16" max="16384" width="9.125" style="1" customWidth="1"/>
  </cols>
  <sheetData>
    <row r="1" spans="2:4" s="94" customFormat="1" ht="18.75">
      <c r="B1" s="95"/>
      <c r="C1" s="95"/>
      <c r="D1" s="95" t="s">
        <v>43</v>
      </c>
    </row>
    <row r="2" ht="6.75" customHeight="1" thickBot="1"/>
    <row r="3" spans="1:16" ht="15.75">
      <c r="A3" s="96"/>
      <c r="B3" s="97" t="s">
        <v>1</v>
      </c>
      <c r="C3" s="98" t="s">
        <v>44</v>
      </c>
      <c r="D3" s="97" t="s">
        <v>2</v>
      </c>
      <c r="E3" s="98" t="s">
        <v>3</v>
      </c>
      <c r="F3" s="97" t="s">
        <v>4</v>
      </c>
      <c r="G3" s="98" t="s">
        <v>5</v>
      </c>
      <c r="H3" s="97" t="s">
        <v>6</v>
      </c>
      <c r="I3" s="98" t="s">
        <v>7</v>
      </c>
      <c r="J3" s="97" t="s">
        <v>8</v>
      </c>
      <c r="K3" s="98" t="s">
        <v>9</v>
      </c>
      <c r="L3" s="97" t="s">
        <v>10</v>
      </c>
      <c r="M3" s="97" t="s">
        <v>11</v>
      </c>
      <c r="N3" s="98" t="s">
        <v>12</v>
      </c>
      <c r="O3" s="97" t="s">
        <v>13</v>
      </c>
      <c r="P3" s="99" t="s">
        <v>32</v>
      </c>
    </row>
    <row r="4" spans="1:16" ht="15.75">
      <c r="A4" s="100" t="s">
        <v>15</v>
      </c>
      <c r="B4" s="10" t="s">
        <v>45</v>
      </c>
      <c r="C4" s="12">
        <v>140</v>
      </c>
      <c r="D4" s="10">
        <v>210</v>
      </c>
      <c r="E4" s="12">
        <v>89</v>
      </c>
      <c r="F4" s="10">
        <v>87</v>
      </c>
      <c r="G4" s="12">
        <v>74</v>
      </c>
      <c r="H4" s="10">
        <v>165</v>
      </c>
      <c r="I4" s="12">
        <v>160</v>
      </c>
      <c r="J4" s="10">
        <v>345</v>
      </c>
      <c r="K4" s="12">
        <v>110</v>
      </c>
      <c r="L4" s="10">
        <v>104</v>
      </c>
      <c r="M4" s="10">
        <v>178</v>
      </c>
      <c r="N4" s="12">
        <v>183</v>
      </c>
      <c r="O4" s="10">
        <v>157</v>
      </c>
      <c r="P4" s="101">
        <f>SUM(D4:O4)</f>
        <v>1862</v>
      </c>
    </row>
    <row r="5" spans="1:16" s="107" customFormat="1" ht="15.75">
      <c r="A5" s="102"/>
      <c r="B5" s="103" t="s">
        <v>46</v>
      </c>
      <c r="C5" s="104"/>
      <c r="D5" s="104">
        <f aca="true" t="shared" si="0" ref="D5:O5">D4-C4</f>
        <v>70</v>
      </c>
      <c r="E5" s="104">
        <f t="shared" si="0"/>
        <v>-121</v>
      </c>
      <c r="F5" s="104">
        <f t="shared" si="0"/>
        <v>-2</v>
      </c>
      <c r="G5" s="104">
        <f t="shared" si="0"/>
        <v>-13</v>
      </c>
      <c r="H5" s="104">
        <f t="shared" si="0"/>
        <v>91</v>
      </c>
      <c r="I5" s="104">
        <f t="shared" si="0"/>
        <v>-5</v>
      </c>
      <c r="J5" s="104">
        <f t="shared" si="0"/>
        <v>185</v>
      </c>
      <c r="K5" s="104">
        <f t="shared" si="0"/>
        <v>-235</v>
      </c>
      <c r="L5" s="104">
        <f t="shared" si="0"/>
        <v>-6</v>
      </c>
      <c r="M5" s="104">
        <f t="shared" si="0"/>
        <v>74</v>
      </c>
      <c r="N5" s="105">
        <f t="shared" si="0"/>
        <v>5</v>
      </c>
      <c r="O5" s="105">
        <f t="shared" si="0"/>
        <v>-26</v>
      </c>
      <c r="P5" s="106"/>
    </row>
    <row r="6" spans="1:16" ht="15.75">
      <c r="A6" s="100" t="s">
        <v>47</v>
      </c>
      <c r="B6" s="10" t="s">
        <v>48</v>
      </c>
      <c r="C6" s="12">
        <v>206</v>
      </c>
      <c r="D6" s="10">
        <v>239</v>
      </c>
      <c r="E6" s="12">
        <v>191</v>
      </c>
      <c r="F6" s="10">
        <v>151</v>
      </c>
      <c r="G6" s="12">
        <v>124</v>
      </c>
      <c r="H6" s="10">
        <v>206</v>
      </c>
      <c r="I6" s="12">
        <v>201</v>
      </c>
      <c r="J6" s="10">
        <v>286</v>
      </c>
      <c r="K6" s="12">
        <v>226</v>
      </c>
      <c r="L6" s="10">
        <v>243</v>
      </c>
      <c r="M6" s="10">
        <v>220</v>
      </c>
      <c r="N6" s="12">
        <v>264</v>
      </c>
      <c r="O6" s="10">
        <v>225</v>
      </c>
      <c r="P6" s="101">
        <f>SUM(D6:O6)</f>
        <v>2576</v>
      </c>
    </row>
    <row r="7" spans="1:16" s="107" customFormat="1" ht="15.75">
      <c r="A7" s="102"/>
      <c r="B7" s="103" t="s">
        <v>49</v>
      </c>
      <c r="C7" s="104"/>
      <c r="D7" s="104">
        <f aca="true" t="shared" si="1" ref="D7:O7">D6-C6</f>
        <v>33</v>
      </c>
      <c r="E7" s="104">
        <f t="shared" si="1"/>
        <v>-48</v>
      </c>
      <c r="F7" s="104">
        <f t="shared" si="1"/>
        <v>-40</v>
      </c>
      <c r="G7" s="104">
        <f t="shared" si="1"/>
        <v>-27</v>
      </c>
      <c r="H7" s="104">
        <f t="shared" si="1"/>
        <v>82</v>
      </c>
      <c r="I7" s="104">
        <f t="shared" si="1"/>
        <v>-5</v>
      </c>
      <c r="J7" s="104">
        <f t="shared" si="1"/>
        <v>85</v>
      </c>
      <c r="K7" s="104">
        <f t="shared" si="1"/>
        <v>-60</v>
      </c>
      <c r="L7" s="104">
        <f t="shared" si="1"/>
        <v>17</v>
      </c>
      <c r="M7" s="104">
        <f t="shared" si="1"/>
        <v>-23</v>
      </c>
      <c r="N7" s="105">
        <f t="shared" si="1"/>
        <v>44</v>
      </c>
      <c r="O7" s="105">
        <f t="shared" si="1"/>
        <v>-39</v>
      </c>
      <c r="P7" s="106"/>
    </row>
    <row r="8" spans="1:16" ht="15.75">
      <c r="A8" s="100" t="s">
        <v>22</v>
      </c>
      <c r="B8" s="10" t="s">
        <v>50</v>
      </c>
      <c r="C8" s="12">
        <v>13</v>
      </c>
      <c r="D8" s="10">
        <v>22</v>
      </c>
      <c r="E8" s="12">
        <v>15</v>
      </c>
      <c r="F8" s="10">
        <v>15</v>
      </c>
      <c r="G8" s="12">
        <v>5</v>
      </c>
      <c r="H8" s="10">
        <v>9</v>
      </c>
      <c r="I8" s="12">
        <v>8</v>
      </c>
      <c r="J8" s="10">
        <v>6</v>
      </c>
      <c r="K8" s="12">
        <v>10</v>
      </c>
      <c r="L8" s="10">
        <v>13</v>
      </c>
      <c r="M8" s="10">
        <v>8</v>
      </c>
      <c r="N8" s="12">
        <v>18</v>
      </c>
      <c r="O8" s="10">
        <v>4</v>
      </c>
      <c r="P8" s="101">
        <f>SUM(D8:O8)</f>
        <v>133</v>
      </c>
    </row>
    <row r="9" spans="1:16" s="107" customFormat="1" ht="15.75">
      <c r="A9" s="102"/>
      <c r="B9" s="103" t="s">
        <v>51</v>
      </c>
      <c r="C9" s="104"/>
      <c r="D9" s="104">
        <f aca="true" t="shared" si="2" ref="D9:O9">D8-C8</f>
        <v>9</v>
      </c>
      <c r="E9" s="104">
        <f t="shared" si="2"/>
        <v>-7</v>
      </c>
      <c r="F9" s="104">
        <f t="shared" si="2"/>
        <v>0</v>
      </c>
      <c r="G9" s="104">
        <f t="shared" si="2"/>
        <v>-10</v>
      </c>
      <c r="H9" s="104">
        <f t="shared" si="2"/>
        <v>4</v>
      </c>
      <c r="I9" s="104">
        <f t="shared" si="2"/>
        <v>-1</v>
      </c>
      <c r="J9" s="104">
        <f t="shared" si="2"/>
        <v>-2</v>
      </c>
      <c r="K9" s="104">
        <f t="shared" si="2"/>
        <v>4</v>
      </c>
      <c r="L9" s="104">
        <f t="shared" si="2"/>
        <v>3</v>
      </c>
      <c r="M9" s="104">
        <f t="shared" si="2"/>
        <v>-5</v>
      </c>
      <c r="N9" s="105">
        <f t="shared" si="2"/>
        <v>10</v>
      </c>
      <c r="O9" s="105">
        <f t="shared" si="2"/>
        <v>-14</v>
      </c>
      <c r="P9" s="106"/>
    </row>
    <row r="10" spans="1:16" ht="15.75">
      <c r="A10" s="100" t="s">
        <v>26</v>
      </c>
      <c r="B10" s="10" t="s">
        <v>52</v>
      </c>
      <c r="C10" s="12">
        <v>1</v>
      </c>
      <c r="D10" s="10">
        <v>6</v>
      </c>
      <c r="E10" s="12">
        <v>15</v>
      </c>
      <c r="F10" s="10">
        <v>6</v>
      </c>
      <c r="G10" s="12">
        <v>6</v>
      </c>
      <c r="H10" s="10">
        <v>47</v>
      </c>
      <c r="I10" s="12">
        <v>19</v>
      </c>
      <c r="J10" s="10">
        <v>26</v>
      </c>
      <c r="K10" s="12">
        <v>2</v>
      </c>
      <c r="L10" s="10">
        <v>10</v>
      </c>
      <c r="M10" s="10">
        <v>39</v>
      </c>
      <c r="N10" s="12">
        <v>24</v>
      </c>
      <c r="O10" s="10">
        <v>11</v>
      </c>
      <c r="P10" s="101">
        <f>SUM(D10:O10)</f>
        <v>211</v>
      </c>
    </row>
    <row r="11" spans="1:16" s="107" customFormat="1" ht="15.75">
      <c r="A11" s="102"/>
      <c r="B11" s="103" t="s">
        <v>53</v>
      </c>
      <c r="C11" s="104"/>
      <c r="D11" s="104">
        <f aca="true" t="shared" si="3" ref="D11:O11">D10-C10</f>
        <v>5</v>
      </c>
      <c r="E11" s="104">
        <f t="shared" si="3"/>
        <v>9</v>
      </c>
      <c r="F11" s="104">
        <f t="shared" si="3"/>
        <v>-9</v>
      </c>
      <c r="G11" s="104">
        <f t="shared" si="3"/>
        <v>0</v>
      </c>
      <c r="H11" s="104">
        <f t="shared" si="3"/>
        <v>41</v>
      </c>
      <c r="I11" s="104">
        <f t="shared" si="3"/>
        <v>-28</v>
      </c>
      <c r="J11" s="104">
        <f t="shared" si="3"/>
        <v>7</v>
      </c>
      <c r="K11" s="104">
        <f t="shared" si="3"/>
        <v>-24</v>
      </c>
      <c r="L11" s="104">
        <f t="shared" si="3"/>
        <v>8</v>
      </c>
      <c r="M11" s="104">
        <f t="shared" si="3"/>
        <v>29</v>
      </c>
      <c r="N11" s="105">
        <f t="shared" si="3"/>
        <v>-15</v>
      </c>
      <c r="O11" s="105">
        <f t="shared" si="3"/>
        <v>-13</v>
      </c>
      <c r="P11" s="106"/>
    </row>
    <row r="12" spans="1:16" ht="15.75">
      <c r="A12" s="100" t="s">
        <v>30</v>
      </c>
      <c r="B12" s="10" t="s">
        <v>54</v>
      </c>
      <c r="C12" s="12">
        <v>1</v>
      </c>
      <c r="D12" s="10">
        <v>3</v>
      </c>
      <c r="E12" s="12">
        <v>2</v>
      </c>
      <c r="F12" s="10">
        <v>0</v>
      </c>
      <c r="G12" s="12">
        <v>0</v>
      </c>
      <c r="H12" s="10">
        <v>1</v>
      </c>
      <c r="I12" s="12">
        <v>1</v>
      </c>
      <c r="J12" s="10">
        <v>1</v>
      </c>
      <c r="K12" s="12">
        <v>0</v>
      </c>
      <c r="L12" s="10">
        <v>2</v>
      </c>
      <c r="M12" s="10">
        <v>0</v>
      </c>
      <c r="N12" s="12">
        <v>1</v>
      </c>
      <c r="O12" s="10">
        <v>2</v>
      </c>
      <c r="P12" s="101">
        <f>SUM(D12:O12)</f>
        <v>13</v>
      </c>
    </row>
    <row r="13" spans="1:16" s="107" customFormat="1" ht="15.75">
      <c r="A13" s="102"/>
      <c r="B13" s="103" t="s">
        <v>55</v>
      </c>
      <c r="C13" s="104"/>
      <c r="D13" s="104">
        <f aca="true" t="shared" si="4" ref="D13:O13">D12-C12</f>
        <v>2</v>
      </c>
      <c r="E13" s="104">
        <f t="shared" si="4"/>
        <v>-1</v>
      </c>
      <c r="F13" s="104">
        <f t="shared" si="4"/>
        <v>-2</v>
      </c>
      <c r="G13" s="104">
        <f t="shared" si="4"/>
        <v>0</v>
      </c>
      <c r="H13" s="104">
        <f t="shared" si="4"/>
        <v>1</v>
      </c>
      <c r="I13" s="104">
        <f t="shared" si="4"/>
        <v>0</v>
      </c>
      <c r="J13" s="104">
        <f t="shared" si="4"/>
        <v>0</v>
      </c>
      <c r="K13" s="104">
        <f t="shared" si="4"/>
        <v>-1</v>
      </c>
      <c r="L13" s="104">
        <f t="shared" si="4"/>
        <v>2</v>
      </c>
      <c r="M13" s="104">
        <f t="shared" si="4"/>
        <v>-2</v>
      </c>
      <c r="N13" s="105">
        <f t="shared" si="4"/>
        <v>1</v>
      </c>
      <c r="O13" s="105">
        <f t="shared" si="4"/>
        <v>1</v>
      </c>
      <c r="P13" s="106"/>
    </row>
    <row r="14" spans="1:16" ht="15.75">
      <c r="A14" s="108" t="s">
        <v>56</v>
      </c>
      <c r="B14" s="35" t="s">
        <v>57</v>
      </c>
      <c r="C14" s="1">
        <v>27</v>
      </c>
      <c r="D14" s="35">
        <v>11</v>
      </c>
      <c r="E14" s="1">
        <v>0</v>
      </c>
      <c r="F14" s="35">
        <v>15</v>
      </c>
      <c r="G14" s="1">
        <v>5</v>
      </c>
      <c r="H14" s="35">
        <v>7</v>
      </c>
      <c r="I14" s="1">
        <v>14</v>
      </c>
      <c r="J14" s="35">
        <v>4</v>
      </c>
      <c r="K14" s="1">
        <v>3</v>
      </c>
      <c r="L14" s="35">
        <v>6</v>
      </c>
      <c r="M14" s="35">
        <v>30</v>
      </c>
      <c r="N14" s="1">
        <v>24</v>
      </c>
      <c r="O14" s="35">
        <v>36</v>
      </c>
      <c r="P14" s="101">
        <f>SUM(D14:O14)</f>
        <v>155</v>
      </c>
    </row>
    <row r="15" spans="1:16" s="107" customFormat="1" ht="15.75">
      <c r="A15" s="109"/>
      <c r="B15" s="35" t="s">
        <v>58</v>
      </c>
      <c r="C15" s="104"/>
      <c r="D15" s="104">
        <f aca="true" t="shared" si="5" ref="D15:O15">D14-C14</f>
        <v>-16</v>
      </c>
      <c r="E15" s="104">
        <f t="shared" si="5"/>
        <v>-11</v>
      </c>
      <c r="F15" s="104">
        <f t="shared" si="5"/>
        <v>15</v>
      </c>
      <c r="G15" s="104">
        <f t="shared" si="5"/>
        <v>-10</v>
      </c>
      <c r="H15" s="104">
        <f t="shared" si="5"/>
        <v>2</v>
      </c>
      <c r="I15" s="104">
        <f t="shared" si="5"/>
        <v>7</v>
      </c>
      <c r="J15" s="104">
        <f t="shared" si="5"/>
        <v>-10</v>
      </c>
      <c r="K15" s="104">
        <f t="shared" si="5"/>
        <v>-1</v>
      </c>
      <c r="L15" s="104">
        <f t="shared" si="5"/>
        <v>3</v>
      </c>
      <c r="M15" s="104">
        <f t="shared" si="5"/>
        <v>24</v>
      </c>
      <c r="N15" s="105">
        <f t="shared" si="5"/>
        <v>-6</v>
      </c>
      <c r="O15" s="105">
        <f t="shared" si="5"/>
        <v>12</v>
      </c>
      <c r="P15" s="110"/>
    </row>
    <row r="16" spans="1:16" ht="15.75">
      <c r="A16" s="100" t="s">
        <v>40</v>
      </c>
      <c r="B16" s="10" t="s">
        <v>59</v>
      </c>
      <c r="C16" s="12">
        <v>21</v>
      </c>
      <c r="D16" s="10">
        <v>14</v>
      </c>
      <c r="E16" s="12">
        <v>3</v>
      </c>
      <c r="F16" s="10">
        <v>2</v>
      </c>
      <c r="G16" s="12">
        <v>3</v>
      </c>
      <c r="H16" s="10">
        <v>6</v>
      </c>
      <c r="I16" s="12">
        <v>5</v>
      </c>
      <c r="J16" s="10">
        <v>7</v>
      </c>
      <c r="K16" s="12">
        <v>1</v>
      </c>
      <c r="L16" s="10">
        <v>6</v>
      </c>
      <c r="M16" s="10">
        <v>25</v>
      </c>
      <c r="N16" s="12">
        <v>22</v>
      </c>
      <c r="O16" s="10">
        <v>25</v>
      </c>
      <c r="P16" s="101">
        <f>SUM(D16:O16)</f>
        <v>119</v>
      </c>
    </row>
    <row r="17" spans="1:16" s="107" customFormat="1" ht="15.75">
      <c r="A17" s="102"/>
      <c r="B17" s="103" t="s">
        <v>60</v>
      </c>
      <c r="C17" s="104"/>
      <c r="D17" s="104">
        <f aca="true" t="shared" si="6" ref="D17:O17">D16-C16</f>
        <v>-7</v>
      </c>
      <c r="E17" s="104">
        <f t="shared" si="6"/>
        <v>-11</v>
      </c>
      <c r="F17" s="104">
        <f t="shared" si="6"/>
        <v>-1</v>
      </c>
      <c r="G17" s="104">
        <f t="shared" si="6"/>
        <v>1</v>
      </c>
      <c r="H17" s="104">
        <f t="shared" si="6"/>
        <v>3</v>
      </c>
      <c r="I17" s="104">
        <f t="shared" si="6"/>
        <v>-1</v>
      </c>
      <c r="J17" s="104">
        <f t="shared" si="6"/>
        <v>2</v>
      </c>
      <c r="K17" s="104">
        <f t="shared" si="6"/>
        <v>-6</v>
      </c>
      <c r="L17" s="104">
        <f t="shared" si="6"/>
        <v>5</v>
      </c>
      <c r="M17" s="104">
        <f t="shared" si="6"/>
        <v>19</v>
      </c>
      <c r="N17" s="105">
        <f t="shared" si="6"/>
        <v>-3</v>
      </c>
      <c r="O17" s="105">
        <f t="shared" si="6"/>
        <v>3</v>
      </c>
      <c r="P17" s="106"/>
    </row>
    <row r="18" spans="1:16" ht="15.75">
      <c r="A18" s="108" t="s">
        <v>61</v>
      </c>
      <c r="B18" s="35" t="s">
        <v>62</v>
      </c>
      <c r="C18" s="1">
        <v>52</v>
      </c>
      <c r="D18" s="35">
        <v>78</v>
      </c>
      <c r="E18" s="1">
        <v>36</v>
      </c>
      <c r="F18" s="35">
        <v>44</v>
      </c>
      <c r="G18" s="1">
        <v>22</v>
      </c>
      <c r="H18" s="35">
        <v>29</v>
      </c>
      <c r="I18" s="1">
        <v>292</v>
      </c>
      <c r="J18" s="35">
        <v>386</v>
      </c>
      <c r="K18" s="1">
        <v>162</v>
      </c>
      <c r="L18" s="35">
        <v>158</v>
      </c>
      <c r="M18" s="35">
        <v>75</v>
      </c>
      <c r="N18" s="1">
        <v>70</v>
      </c>
      <c r="O18" s="35">
        <v>117</v>
      </c>
      <c r="P18" s="101">
        <f>SUM(D18:O18)</f>
        <v>1469</v>
      </c>
    </row>
    <row r="19" spans="1:16" s="107" customFormat="1" ht="15.75">
      <c r="A19" s="109" t="s">
        <v>63</v>
      </c>
      <c r="B19" s="35"/>
      <c r="C19" s="104"/>
      <c r="D19" s="104">
        <f aca="true" t="shared" si="7" ref="D19:O19">D18-C18</f>
        <v>26</v>
      </c>
      <c r="E19" s="104">
        <f t="shared" si="7"/>
        <v>-42</v>
      </c>
      <c r="F19" s="104">
        <f t="shared" si="7"/>
        <v>8</v>
      </c>
      <c r="G19" s="104">
        <f t="shared" si="7"/>
        <v>-22</v>
      </c>
      <c r="H19" s="104">
        <f t="shared" si="7"/>
        <v>7</v>
      </c>
      <c r="I19" s="104">
        <f t="shared" si="7"/>
        <v>263</v>
      </c>
      <c r="J19" s="104">
        <f t="shared" si="7"/>
        <v>94</v>
      </c>
      <c r="K19" s="104">
        <f t="shared" si="7"/>
        <v>-224</v>
      </c>
      <c r="L19" s="104">
        <f t="shared" si="7"/>
        <v>-4</v>
      </c>
      <c r="M19" s="104">
        <f t="shared" si="7"/>
        <v>-83</v>
      </c>
      <c r="N19" s="105">
        <f t="shared" si="7"/>
        <v>-5</v>
      </c>
      <c r="O19" s="105">
        <f t="shared" si="7"/>
        <v>47</v>
      </c>
      <c r="P19" s="110"/>
    </row>
    <row r="20" spans="1:16" ht="15.75">
      <c r="A20" s="100" t="s">
        <v>64</v>
      </c>
      <c r="B20" s="10" t="s">
        <v>65</v>
      </c>
      <c r="C20" s="12">
        <v>10</v>
      </c>
      <c r="D20" s="10">
        <v>11</v>
      </c>
      <c r="E20" s="12">
        <v>18</v>
      </c>
      <c r="F20" s="10">
        <v>9</v>
      </c>
      <c r="G20" s="12">
        <v>37</v>
      </c>
      <c r="H20" s="10">
        <v>4</v>
      </c>
      <c r="I20" s="12">
        <v>13</v>
      </c>
      <c r="J20" s="10">
        <v>26</v>
      </c>
      <c r="K20" s="12">
        <v>14</v>
      </c>
      <c r="L20" s="10">
        <v>15</v>
      </c>
      <c r="M20" s="10">
        <v>8</v>
      </c>
      <c r="N20" s="12">
        <v>9</v>
      </c>
      <c r="O20" s="10">
        <v>17</v>
      </c>
      <c r="P20" s="101">
        <f>SUM(D20:O20)</f>
        <v>181</v>
      </c>
    </row>
    <row r="21" spans="1:16" s="107" customFormat="1" ht="15.75">
      <c r="A21" s="102"/>
      <c r="B21" s="103"/>
      <c r="C21" s="104"/>
      <c r="D21" s="104">
        <f aca="true" t="shared" si="8" ref="D21:O21">D20-C20</f>
        <v>1</v>
      </c>
      <c r="E21" s="104">
        <f t="shared" si="8"/>
        <v>7</v>
      </c>
      <c r="F21" s="104">
        <f t="shared" si="8"/>
        <v>-9</v>
      </c>
      <c r="G21" s="104">
        <f t="shared" si="8"/>
        <v>28</v>
      </c>
      <c r="H21" s="104">
        <f t="shared" si="8"/>
        <v>-33</v>
      </c>
      <c r="I21" s="104">
        <f t="shared" si="8"/>
        <v>9</v>
      </c>
      <c r="J21" s="104">
        <f t="shared" si="8"/>
        <v>13</v>
      </c>
      <c r="K21" s="104">
        <f t="shared" si="8"/>
        <v>-12</v>
      </c>
      <c r="L21" s="104">
        <f t="shared" si="8"/>
        <v>1</v>
      </c>
      <c r="M21" s="104">
        <f t="shared" si="8"/>
        <v>-7</v>
      </c>
      <c r="N21" s="105">
        <f t="shared" si="8"/>
        <v>1</v>
      </c>
      <c r="O21" s="105">
        <f t="shared" si="8"/>
        <v>8</v>
      </c>
      <c r="P21" s="106"/>
    </row>
    <row r="22" spans="1:16" ht="15.75">
      <c r="A22" s="108" t="s">
        <v>66</v>
      </c>
      <c r="B22" s="35" t="s">
        <v>67</v>
      </c>
      <c r="C22" s="1">
        <v>21</v>
      </c>
      <c r="D22" s="35">
        <v>16</v>
      </c>
      <c r="E22" s="1">
        <v>12</v>
      </c>
      <c r="F22" s="35">
        <v>16</v>
      </c>
      <c r="G22" s="1">
        <v>16</v>
      </c>
      <c r="H22" s="35">
        <v>15</v>
      </c>
      <c r="I22" s="1">
        <v>26</v>
      </c>
      <c r="J22" s="35">
        <v>15</v>
      </c>
      <c r="K22" s="1">
        <v>17</v>
      </c>
      <c r="L22" s="35">
        <v>12</v>
      </c>
      <c r="M22" s="35">
        <v>10</v>
      </c>
      <c r="N22" s="1">
        <v>16</v>
      </c>
      <c r="O22" s="35">
        <v>15</v>
      </c>
      <c r="P22" s="101">
        <f>SUM(D22:O22)</f>
        <v>186</v>
      </c>
    </row>
    <row r="23" spans="1:19" s="107" customFormat="1" ht="15.75">
      <c r="A23" s="109"/>
      <c r="B23" s="35" t="s">
        <v>68</v>
      </c>
      <c r="C23" s="104"/>
      <c r="D23" s="104">
        <f aca="true" t="shared" si="9" ref="D23:O23">D22-C22</f>
        <v>-5</v>
      </c>
      <c r="E23" s="104">
        <f t="shared" si="9"/>
        <v>-4</v>
      </c>
      <c r="F23" s="104">
        <f t="shared" si="9"/>
        <v>4</v>
      </c>
      <c r="G23" s="104">
        <f t="shared" si="9"/>
        <v>0</v>
      </c>
      <c r="H23" s="104">
        <f t="shared" si="9"/>
        <v>-1</v>
      </c>
      <c r="I23" s="104">
        <f t="shared" si="9"/>
        <v>11</v>
      </c>
      <c r="J23" s="104">
        <f t="shared" si="9"/>
        <v>-11</v>
      </c>
      <c r="K23" s="104">
        <f t="shared" si="9"/>
        <v>2</v>
      </c>
      <c r="L23" s="104">
        <f t="shared" si="9"/>
        <v>-5</v>
      </c>
      <c r="M23" s="104">
        <f t="shared" si="9"/>
        <v>-2</v>
      </c>
      <c r="N23" s="105">
        <f t="shared" si="9"/>
        <v>6</v>
      </c>
      <c r="O23" s="105">
        <f t="shared" si="9"/>
        <v>-1</v>
      </c>
      <c r="P23" s="110"/>
      <c r="Q23" s="33"/>
      <c r="R23" s="33"/>
      <c r="S23" s="33"/>
    </row>
    <row r="24" spans="1:16" ht="15.75">
      <c r="A24" s="100" t="s">
        <v>69</v>
      </c>
      <c r="B24" s="10" t="s">
        <v>70</v>
      </c>
      <c r="C24" s="12">
        <v>69</v>
      </c>
      <c r="D24" s="10">
        <v>0</v>
      </c>
      <c r="E24" s="12">
        <v>4</v>
      </c>
      <c r="F24" s="10">
        <v>11</v>
      </c>
      <c r="G24" s="12">
        <v>0</v>
      </c>
      <c r="H24" s="10">
        <v>13</v>
      </c>
      <c r="I24" s="12">
        <v>14</v>
      </c>
      <c r="J24" s="10">
        <v>20</v>
      </c>
      <c r="K24" s="12">
        <v>5</v>
      </c>
      <c r="L24" s="10">
        <v>28</v>
      </c>
      <c r="M24" s="10">
        <v>78</v>
      </c>
      <c r="N24" s="12">
        <v>50</v>
      </c>
      <c r="O24" s="10">
        <v>7</v>
      </c>
      <c r="P24" s="101">
        <f>SUM(D24:O24)</f>
        <v>230</v>
      </c>
    </row>
    <row r="25" spans="1:16" s="107" customFormat="1" ht="15.75">
      <c r="A25" s="102"/>
      <c r="B25" s="103"/>
      <c r="C25" s="104"/>
      <c r="D25" s="104">
        <f aca="true" t="shared" si="10" ref="D25:O25">D24-C24</f>
        <v>-69</v>
      </c>
      <c r="E25" s="104">
        <f t="shared" si="10"/>
        <v>4</v>
      </c>
      <c r="F25" s="104">
        <f t="shared" si="10"/>
        <v>7</v>
      </c>
      <c r="G25" s="104">
        <f t="shared" si="10"/>
        <v>-11</v>
      </c>
      <c r="H25" s="104">
        <f t="shared" si="10"/>
        <v>13</v>
      </c>
      <c r="I25" s="104">
        <f t="shared" si="10"/>
        <v>1</v>
      </c>
      <c r="J25" s="104">
        <f t="shared" si="10"/>
        <v>6</v>
      </c>
      <c r="K25" s="104">
        <f t="shared" si="10"/>
        <v>-15</v>
      </c>
      <c r="L25" s="104">
        <f t="shared" si="10"/>
        <v>23</v>
      </c>
      <c r="M25" s="104">
        <f t="shared" si="10"/>
        <v>50</v>
      </c>
      <c r="N25" s="105">
        <f t="shared" si="10"/>
        <v>-28</v>
      </c>
      <c r="O25" s="105">
        <f t="shared" si="10"/>
        <v>-43</v>
      </c>
      <c r="P25" s="106"/>
    </row>
    <row r="26" spans="1:16" ht="15.75">
      <c r="A26" s="108" t="s">
        <v>71</v>
      </c>
      <c r="B26" s="35" t="s">
        <v>72</v>
      </c>
      <c r="C26" s="1">
        <v>0</v>
      </c>
      <c r="D26" s="35">
        <v>1</v>
      </c>
      <c r="E26" s="1">
        <v>1</v>
      </c>
      <c r="F26" s="35">
        <v>0</v>
      </c>
      <c r="G26" s="1">
        <v>1</v>
      </c>
      <c r="H26" s="35">
        <v>3</v>
      </c>
      <c r="I26" s="1">
        <v>41</v>
      </c>
      <c r="J26" s="35">
        <v>85</v>
      </c>
      <c r="K26" s="1">
        <v>0</v>
      </c>
      <c r="L26" s="35">
        <v>3</v>
      </c>
      <c r="M26" s="35">
        <v>15</v>
      </c>
      <c r="N26" s="1">
        <v>11</v>
      </c>
      <c r="O26" s="35">
        <v>7</v>
      </c>
      <c r="P26" s="101">
        <f>SUM(D26:O26)</f>
        <v>168</v>
      </c>
    </row>
    <row r="27" spans="1:16" s="107" customFormat="1" ht="15.75">
      <c r="A27" s="109"/>
      <c r="B27" s="35"/>
      <c r="C27" s="47"/>
      <c r="D27" s="47">
        <f aca="true" t="shared" si="11" ref="D27:O27">D26-C26</f>
        <v>1</v>
      </c>
      <c r="E27" s="47">
        <f t="shared" si="11"/>
        <v>0</v>
      </c>
      <c r="F27" s="47">
        <f t="shared" si="11"/>
        <v>-1</v>
      </c>
      <c r="G27" s="47">
        <f t="shared" si="11"/>
        <v>1</v>
      </c>
      <c r="H27" s="47">
        <f t="shared" si="11"/>
        <v>2</v>
      </c>
      <c r="I27" s="104">
        <f t="shared" si="11"/>
        <v>38</v>
      </c>
      <c r="J27" s="104">
        <f t="shared" si="11"/>
        <v>44</v>
      </c>
      <c r="K27" s="104">
        <f t="shared" si="11"/>
        <v>-85</v>
      </c>
      <c r="L27" s="104">
        <f t="shared" si="11"/>
        <v>3</v>
      </c>
      <c r="M27" s="104">
        <f t="shared" si="11"/>
        <v>12</v>
      </c>
      <c r="N27" s="105">
        <f t="shared" si="11"/>
        <v>-4</v>
      </c>
      <c r="O27" s="105">
        <f t="shared" si="11"/>
        <v>-4</v>
      </c>
      <c r="P27" s="110"/>
    </row>
    <row r="28" spans="1:16" ht="18.75">
      <c r="A28" s="100" t="s">
        <v>73</v>
      </c>
      <c r="B28" s="111" t="s">
        <v>32</v>
      </c>
      <c r="C28" s="112">
        <f aca="true" t="shared" si="12" ref="C28:P28">C4+C6+C8+C10+C12+C14+C16+C18+C20+C22+C24+C26</f>
        <v>561</v>
      </c>
      <c r="D28" s="112">
        <f t="shared" si="12"/>
        <v>611</v>
      </c>
      <c r="E28" s="112">
        <f t="shared" si="12"/>
        <v>386</v>
      </c>
      <c r="F28" s="112">
        <f t="shared" si="12"/>
        <v>356</v>
      </c>
      <c r="G28" s="112">
        <f t="shared" si="12"/>
        <v>293</v>
      </c>
      <c r="H28" s="112">
        <f t="shared" si="12"/>
        <v>505</v>
      </c>
      <c r="I28" s="112">
        <f t="shared" si="12"/>
        <v>794</v>
      </c>
      <c r="J28" s="112">
        <f t="shared" si="12"/>
        <v>1207</v>
      </c>
      <c r="K28" s="112">
        <f t="shared" si="12"/>
        <v>550</v>
      </c>
      <c r="L28" s="112">
        <f t="shared" si="12"/>
        <v>600</v>
      </c>
      <c r="M28" s="112">
        <f t="shared" si="12"/>
        <v>686</v>
      </c>
      <c r="N28" s="113">
        <f t="shared" si="12"/>
        <v>692</v>
      </c>
      <c r="O28" s="113">
        <f t="shared" si="12"/>
        <v>623</v>
      </c>
      <c r="P28" s="114">
        <f t="shared" si="12"/>
        <v>7303</v>
      </c>
    </row>
    <row r="29" spans="1:16" s="107" customFormat="1" ht="15.75">
      <c r="A29" s="152"/>
      <c r="B29" s="115"/>
      <c r="C29" s="104"/>
      <c r="D29" s="104">
        <f aca="true" t="shared" si="13" ref="D29:O29">D28-C28</f>
        <v>50</v>
      </c>
      <c r="E29" s="104">
        <f t="shared" si="13"/>
        <v>-225</v>
      </c>
      <c r="F29" s="105">
        <f t="shared" si="13"/>
        <v>-30</v>
      </c>
      <c r="G29" s="104">
        <f t="shared" si="13"/>
        <v>-63</v>
      </c>
      <c r="H29" s="116">
        <f t="shared" si="13"/>
        <v>212</v>
      </c>
      <c r="I29" s="104">
        <f t="shared" si="13"/>
        <v>289</v>
      </c>
      <c r="J29" s="104">
        <f t="shared" si="13"/>
        <v>413</v>
      </c>
      <c r="K29" s="104">
        <f t="shared" si="13"/>
        <v>-657</v>
      </c>
      <c r="L29" s="104">
        <f t="shared" si="13"/>
        <v>50</v>
      </c>
      <c r="M29" s="104">
        <f t="shared" si="13"/>
        <v>86</v>
      </c>
      <c r="N29" s="105">
        <f t="shared" si="13"/>
        <v>6</v>
      </c>
      <c r="O29" s="105">
        <f t="shared" si="13"/>
        <v>-69</v>
      </c>
      <c r="P29" s="106"/>
    </row>
    <row r="30" spans="1:16" s="107" customFormat="1" ht="16.5" thickBot="1">
      <c r="A30" s="153"/>
      <c r="B30" s="117" t="s">
        <v>74</v>
      </c>
      <c r="C30" s="118"/>
      <c r="D30" s="118">
        <v>75</v>
      </c>
      <c r="E30" s="118">
        <v>73</v>
      </c>
      <c r="F30" s="119">
        <v>59</v>
      </c>
      <c r="G30" s="118">
        <v>53</v>
      </c>
      <c r="H30" s="120">
        <v>49</v>
      </c>
      <c r="I30" s="118">
        <v>282</v>
      </c>
      <c r="J30" s="118">
        <v>392</v>
      </c>
      <c r="K30" s="118">
        <v>162</v>
      </c>
      <c r="L30" s="118">
        <v>177</v>
      </c>
      <c r="M30" s="118">
        <v>95</v>
      </c>
      <c r="N30" s="119">
        <v>63</v>
      </c>
      <c r="O30" s="118">
        <v>43</v>
      </c>
      <c r="P30" s="121">
        <f>SUM(D30:O30)</f>
        <v>1523</v>
      </c>
    </row>
  </sheetData>
  <mergeCells count="1">
    <mergeCell ref="A29:A3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B1">
      <selection activeCell="A37" sqref="A37:A38"/>
    </sheetView>
  </sheetViews>
  <sheetFormatPr defaultColWidth="9.00390625" defaultRowHeight="12.75"/>
  <cols>
    <col min="1" max="1" width="3.875" style="0" bestFit="1" customWidth="1"/>
    <col min="2" max="2" width="21.125" style="0" bestFit="1" customWidth="1"/>
    <col min="3" max="3" width="7.75390625" style="0" customWidth="1"/>
    <col min="4" max="5" width="8.875" style="0" customWidth="1"/>
    <col min="6" max="7" width="9.00390625" style="0" customWidth="1"/>
    <col min="8" max="8" width="8.875" style="0" customWidth="1"/>
    <col min="9" max="9" width="9.00390625" style="0" customWidth="1"/>
    <col min="10" max="10" width="7.75390625" style="0" customWidth="1"/>
    <col min="11" max="12" width="8.75390625" style="0" bestFit="1" customWidth="1"/>
    <col min="13" max="13" width="7.75390625" style="0" customWidth="1"/>
    <col min="14" max="14" width="8.75390625" style="0" bestFit="1" customWidth="1"/>
    <col min="15" max="15" width="8.75390625" style="0" customWidth="1"/>
  </cols>
  <sheetData>
    <row r="1" spans="1:16" ht="18.75">
      <c r="A1" s="94"/>
      <c r="B1" s="95"/>
      <c r="C1" s="95"/>
      <c r="D1" s="95" t="s">
        <v>75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96"/>
      <c r="B3" s="122" t="s">
        <v>1</v>
      </c>
      <c r="C3" s="98" t="s">
        <v>44</v>
      </c>
      <c r="D3" s="97" t="s">
        <v>2</v>
      </c>
      <c r="E3" s="98" t="s">
        <v>3</v>
      </c>
      <c r="F3" s="97" t="s">
        <v>4</v>
      </c>
      <c r="G3" s="98" t="s">
        <v>5</v>
      </c>
      <c r="H3" s="97" t="s">
        <v>6</v>
      </c>
      <c r="I3" s="98" t="s">
        <v>7</v>
      </c>
      <c r="J3" s="97" t="s">
        <v>8</v>
      </c>
      <c r="K3" s="98" t="s">
        <v>9</v>
      </c>
      <c r="L3" s="97" t="s">
        <v>10</v>
      </c>
      <c r="M3" s="97" t="s">
        <v>11</v>
      </c>
      <c r="N3" s="98" t="s">
        <v>12</v>
      </c>
      <c r="O3" s="97" t="s">
        <v>13</v>
      </c>
      <c r="P3" s="99" t="s">
        <v>32</v>
      </c>
    </row>
    <row r="4" spans="1:16" ht="15.75">
      <c r="A4" s="100" t="s">
        <v>76</v>
      </c>
      <c r="B4" s="8" t="s">
        <v>77</v>
      </c>
      <c r="C4" s="12">
        <v>165</v>
      </c>
      <c r="D4" s="10">
        <v>291</v>
      </c>
      <c r="E4" s="12">
        <v>236</v>
      </c>
      <c r="F4" s="10">
        <v>295</v>
      </c>
      <c r="G4" s="12">
        <v>334</v>
      </c>
      <c r="H4" s="10">
        <v>400</v>
      </c>
      <c r="I4" s="12">
        <v>392</v>
      </c>
      <c r="J4" s="10">
        <v>355</v>
      </c>
      <c r="K4" s="12">
        <v>413</v>
      </c>
      <c r="L4" s="10">
        <v>401</v>
      </c>
      <c r="M4" s="10">
        <v>496</v>
      </c>
      <c r="N4" s="12">
        <v>480</v>
      </c>
      <c r="O4" s="10">
        <v>149</v>
      </c>
      <c r="P4" s="101">
        <f>SUM(D4:O4)</f>
        <v>4242</v>
      </c>
    </row>
    <row r="5" spans="1:16" ht="15.75">
      <c r="A5" s="109"/>
      <c r="B5" s="123" t="s">
        <v>18</v>
      </c>
      <c r="C5" s="104"/>
      <c r="D5" s="104">
        <f aca="true" t="shared" si="0" ref="D5:O5">D4-C4</f>
        <v>126</v>
      </c>
      <c r="E5" s="104">
        <f t="shared" si="0"/>
        <v>-55</v>
      </c>
      <c r="F5" s="104">
        <f t="shared" si="0"/>
        <v>59</v>
      </c>
      <c r="G5" s="104">
        <f t="shared" si="0"/>
        <v>39</v>
      </c>
      <c r="H5" s="104">
        <f t="shared" si="0"/>
        <v>66</v>
      </c>
      <c r="I5" s="104">
        <f t="shared" si="0"/>
        <v>-8</v>
      </c>
      <c r="J5" s="104">
        <f t="shared" si="0"/>
        <v>-37</v>
      </c>
      <c r="K5" s="104">
        <f t="shared" si="0"/>
        <v>58</v>
      </c>
      <c r="L5" s="104">
        <f t="shared" si="0"/>
        <v>-12</v>
      </c>
      <c r="M5" s="104">
        <f t="shared" si="0"/>
        <v>95</v>
      </c>
      <c r="N5" s="105">
        <f t="shared" si="0"/>
        <v>-16</v>
      </c>
      <c r="O5" s="105">
        <f t="shared" si="0"/>
        <v>-331</v>
      </c>
      <c r="P5" s="106"/>
    </row>
    <row r="6" spans="1:16" ht="15.75">
      <c r="A6" s="108" t="s">
        <v>78</v>
      </c>
      <c r="B6" s="8" t="s">
        <v>79</v>
      </c>
      <c r="C6" s="12">
        <v>150</v>
      </c>
      <c r="D6" s="10">
        <v>276</v>
      </c>
      <c r="E6" s="12">
        <v>225</v>
      </c>
      <c r="F6" s="10">
        <v>273</v>
      </c>
      <c r="G6" s="12">
        <v>291</v>
      </c>
      <c r="H6" s="10">
        <v>287</v>
      </c>
      <c r="I6" s="12">
        <v>215</v>
      </c>
      <c r="J6" s="10">
        <v>209</v>
      </c>
      <c r="K6" s="12">
        <v>306</v>
      </c>
      <c r="L6" s="10">
        <v>291</v>
      </c>
      <c r="M6" s="10">
        <v>423</v>
      </c>
      <c r="N6" s="12">
        <v>414</v>
      </c>
      <c r="O6" s="10">
        <v>128</v>
      </c>
      <c r="P6" s="101">
        <f>SUM(D6:O6)</f>
        <v>3338</v>
      </c>
    </row>
    <row r="7" spans="1:16" ht="15.75">
      <c r="A7" s="109"/>
      <c r="B7" s="123" t="s">
        <v>18</v>
      </c>
      <c r="C7" s="104"/>
      <c r="D7" s="104">
        <f aca="true" t="shared" si="1" ref="D7:O7">D6-C6</f>
        <v>126</v>
      </c>
      <c r="E7" s="104">
        <f t="shared" si="1"/>
        <v>-51</v>
      </c>
      <c r="F7" s="104">
        <f t="shared" si="1"/>
        <v>48</v>
      </c>
      <c r="G7" s="104">
        <f t="shared" si="1"/>
        <v>18</v>
      </c>
      <c r="H7" s="104">
        <f t="shared" si="1"/>
        <v>-4</v>
      </c>
      <c r="I7" s="104">
        <f t="shared" si="1"/>
        <v>-72</v>
      </c>
      <c r="J7" s="104">
        <f t="shared" si="1"/>
        <v>-6</v>
      </c>
      <c r="K7" s="104">
        <f t="shared" si="1"/>
        <v>97</v>
      </c>
      <c r="L7" s="104">
        <f t="shared" si="1"/>
        <v>-15</v>
      </c>
      <c r="M7" s="104">
        <f t="shared" si="1"/>
        <v>132</v>
      </c>
      <c r="N7" s="105">
        <f t="shared" si="1"/>
        <v>-9</v>
      </c>
      <c r="O7" s="105">
        <f t="shared" si="1"/>
        <v>-286</v>
      </c>
      <c r="P7" s="106"/>
    </row>
    <row r="8" spans="1:16" ht="15.75">
      <c r="A8" s="108" t="s">
        <v>80</v>
      </c>
      <c r="B8" s="8" t="s">
        <v>81</v>
      </c>
      <c r="C8" s="12">
        <v>9</v>
      </c>
      <c r="D8" s="10">
        <v>12</v>
      </c>
      <c r="E8" s="12">
        <v>3</v>
      </c>
      <c r="F8" s="10">
        <v>20</v>
      </c>
      <c r="G8" s="12">
        <v>38</v>
      </c>
      <c r="H8" s="10">
        <v>62</v>
      </c>
      <c r="I8" s="12">
        <v>128</v>
      </c>
      <c r="J8" s="10">
        <v>86</v>
      </c>
      <c r="K8" s="12">
        <v>48</v>
      </c>
      <c r="L8" s="10">
        <v>57</v>
      </c>
      <c r="M8" s="10">
        <v>32</v>
      </c>
      <c r="N8" s="12">
        <v>29</v>
      </c>
      <c r="O8" s="10">
        <v>12</v>
      </c>
      <c r="P8" s="101">
        <f>SUM(D8:O8)</f>
        <v>527</v>
      </c>
    </row>
    <row r="9" spans="1:16" ht="15.75">
      <c r="A9" s="108" t="s">
        <v>82</v>
      </c>
      <c r="B9" s="123" t="s">
        <v>18</v>
      </c>
      <c r="C9" s="104"/>
      <c r="D9" s="104">
        <f aca="true" t="shared" si="2" ref="D9:O9">D8-C8</f>
        <v>3</v>
      </c>
      <c r="E9" s="104">
        <f t="shared" si="2"/>
        <v>-9</v>
      </c>
      <c r="F9" s="104">
        <f t="shared" si="2"/>
        <v>17</v>
      </c>
      <c r="G9" s="104">
        <f t="shared" si="2"/>
        <v>18</v>
      </c>
      <c r="H9" s="104">
        <f t="shared" si="2"/>
        <v>24</v>
      </c>
      <c r="I9" s="104">
        <f t="shared" si="2"/>
        <v>66</v>
      </c>
      <c r="J9" s="104">
        <f t="shared" si="2"/>
        <v>-42</v>
      </c>
      <c r="K9" s="104">
        <f t="shared" si="2"/>
        <v>-38</v>
      </c>
      <c r="L9" s="104">
        <f t="shared" si="2"/>
        <v>9</v>
      </c>
      <c r="M9" s="104">
        <f t="shared" si="2"/>
        <v>-25</v>
      </c>
      <c r="N9" s="105">
        <f t="shared" si="2"/>
        <v>-3</v>
      </c>
      <c r="O9" s="105">
        <f t="shared" si="2"/>
        <v>-17</v>
      </c>
      <c r="P9" s="106"/>
    </row>
    <row r="10" spans="1:16" ht="15.75">
      <c r="A10" s="108" t="s">
        <v>83</v>
      </c>
      <c r="B10" s="8" t="s">
        <v>84</v>
      </c>
      <c r="C10" s="12">
        <v>5</v>
      </c>
      <c r="D10" s="10">
        <v>3</v>
      </c>
      <c r="E10" s="12">
        <v>6</v>
      </c>
      <c r="F10" s="10">
        <v>2</v>
      </c>
      <c r="G10" s="12">
        <v>5</v>
      </c>
      <c r="H10" s="10">
        <v>42</v>
      </c>
      <c r="I10" s="12">
        <v>49</v>
      </c>
      <c r="J10" s="10">
        <v>19</v>
      </c>
      <c r="K10" s="12">
        <v>7</v>
      </c>
      <c r="L10" s="10">
        <v>3</v>
      </c>
      <c r="M10" s="10">
        <v>27</v>
      </c>
      <c r="N10" s="12">
        <v>18</v>
      </c>
      <c r="O10" s="10">
        <v>1</v>
      </c>
      <c r="P10" s="101">
        <f>SUM(D10:O10)</f>
        <v>182</v>
      </c>
    </row>
    <row r="11" spans="1:16" ht="15.75">
      <c r="A11" s="109"/>
      <c r="B11" s="123" t="s">
        <v>18</v>
      </c>
      <c r="C11" s="104"/>
      <c r="D11" s="104">
        <f aca="true" t="shared" si="3" ref="D11:O11">D10-C10</f>
        <v>-2</v>
      </c>
      <c r="E11" s="104">
        <f t="shared" si="3"/>
        <v>3</v>
      </c>
      <c r="F11" s="104">
        <f t="shared" si="3"/>
        <v>-4</v>
      </c>
      <c r="G11" s="104">
        <f t="shared" si="3"/>
        <v>3</v>
      </c>
      <c r="H11" s="104">
        <f t="shared" si="3"/>
        <v>37</v>
      </c>
      <c r="I11" s="104">
        <f t="shared" si="3"/>
        <v>7</v>
      </c>
      <c r="J11" s="104">
        <f t="shared" si="3"/>
        <v>-30</v>
      </c>
      <c r="K11" s="104">
        <f t="shared" si="3"/>
        <v>-12</v>
      </c>
      <c r="L11" s="104">
        <f t="shared" si="3"/>
        <v>-4</v>
      </c>
      <c r="M11" s="104">
        <f t="shared" si="3"/>
        <v>24</v>
      </c>
      <c r="N11" s="105">
        <f t="shared" si="3"/>
        <v>-9</v>
      </c>
      <c r="O11" s="105">
        <f t="shared" si="3"/>
        <v>-17</v>
      </c>
      <c r="P11" s="106"/>
    </row>
    <row r="12" spans="1:16" ht="15.75">
      <c r="A12" s="108"/>
      <c r="B12" s="8" t="s">
        <v>99</v>
      </c>
      <c r="C12" s="12">
        <v>5</v>
      </c>
      <c r="D12" s="10">
        <v>1</v>
      </c>
      <c r="E12" s="12">
        <v>2</v>
      </c>
      <c r="F12" s="10">
        <v>3</v>
      </c>
      <c r="G12" s="12">
        <v>2</v>
      </c>
      <c r="H12" s="10">
        <v>9</v>
      </c>
      <c r="I12" s="12">
        <v>21</v>
      </c>
      <c r="J12" s="10">
        <v>40</v>
      </c>
      <c r="K12" s="12">
        <v>52</v>
      </c>
      <c r="L12" s="10">
        <v>50</v>
      </c>
      <c r="M12" s="10">
        <v>14</v>
      </c>
      <c r="N12" s="12">
        <v>18</v>
      </c>
      <c r="O12" s="10">
        <v>8</v>
      </c>
      <c r="P12" s="101">
        <f>SUM(D12:O12)</f>
        <v>220</v>
      </c>
    </row>
    <row r="13" spans="1:16" ht="15.75">
      <c r="A13" s="109"/>
      <c r="B13" s="123" t="s">
        <v>18</v>
      </c>
      <c r="C13" s="104"/>
      <c r="D13" s="104">
        <f aca="true" t="shared" si="4" ref="D13:O13">D12-C12</f>
        <v>-4</v>
      </c>
      <c r="E13" s="104">
        <f t="shared" si="4"/>
        <v>1</v>
      </c>
      <c r="F13" s="104">
        <f t="shared" si="4"/>
        <v>1</v>
      </c>
      <c r="G13" s="104">
        <f t="shared" si="4"/>
        <v>-1</v>
      </c>
      <c r="H13" s="104">
        <f t="shared" si="4"/>
        <v>7</v>
      </c>
      <c r="I13" s="104">
        <f t="shared" si="4"/>
        <v>12</v>
      </c>
      <c r="J13" s="104">
        <f t="shared" si="4"/>
        <v>19</v>
      </c>
      <c r="K13" s="104">
        <f t="shared" si="4"/>
        <v>12</v>
      </c>
      <c r="L13" s="104">
        <f t="shared" si="4"/>
        <v>-2</v>
      </c>
      <c r="M13" s="104">
        <f t="shared" si="4"/>
        <v>-36</v>
      </c>
      <c r="N13" s="105">
        <f t="shared" si="4"/>
        <v>4</v>
      </c>
      <c r="O13" s="105">
        <f t="shared" si="4"/>
        <v>-10</v>
      </c>
      <c r="P13" s="106"/>
    </row>
    <row r="14" spans="1:16" ht="15.75">
      <c r="A14" s="108"/>
      <c r="B14" s="8" t="s">
        <v>85</v>
      </c>
      <c r="C14" s="12">
        <v>1</v>
      </c>
      <c r="D14" s="10">
        <v>0</v>
      </c>
      <c r="E14" s="12">
        <v>0</v>
      </c>
      <c r="F14" s="10">
        <v>0</v>
      </c>
      <c r="G14" s="12">
        <v>0</v>
      </c>
      <c r="H14" s="10">
        <v>0</v>
      </c>
      <c r="I14" s="12">
        <v>0</v>
      </c>
      <c r="J14" s="10">
        <v>1</v>
      </c>
      <c r="K14" s="12">
        <v>0</v>
      </c>
      <c r="L14" s="10">
        <v>0</v>
      </c>
      <c r="M14" s="10">
        <v>0</v>
      </c>
      <c r="N14" s="12">
        <v>1</v>
      </c>
      <c r="O14" s="10">
        <v>0</v>
      </c>
      <c r="P14" s="101">
        <f>SUM(D14:O14)</f>
        <v>2</v>
      </c>
    </row>
    <row r="15" spans="1:16" ht="15.75">
      <c r="A15" s="124"/>
      <c r="B15" s="123" t="s">
        <v>18</v>
      </c>
      <c r="C15" s="104"/>
      <c r="D15" s="104">
        <f aca="true" t="shared" si="5" ref="D15:O15">D14-C14</f>
        <v>-1</v>
      </c>
      <c r="E15" s="104">
        <f t="shared" si="5"/>
        <v>0</v>
      </c>
      <c r="F15" s="104">
        <f t="shared" si="5"/>
        <v>0</v>
      </c>
      <c r="G15" s="104">
        <f t="shared" si="5"/>
        <v>0</v>
      </c>
      <c r="H15" s="104">
        <f t="shared" si="5"/>
        <v>0</v>
      </c>
      <c r="I15" s="104">
        <f t="shared" si="5"/>
        <v>0</v>
      </c>
      <c r="J15" s="104">
        <f t="shared" si="5"/>
        <v>1</v>
      </c>
      <c r="K15" s="104">
        <f t="shared" si="5"/>
        <v>-1</v>
      </c>
      <c r="L15" s="104">
        <f t="shared" si="5"/>
        <v>0</v>
      </c>
      <c r="M15" s="104">
        <f t="shared" si="5"/>
        <v>0</v>
      </c>
      <c r="N15" s="105">
        <f t="shared" si="5"/>
        <v>1</v>
      </c>
      <c r="O15" s="105">
        <f t="shared" si="5"/>
        <v>-1</v>
      </c>
      <c r="P15" s="106"/>
    </row>
    <row r="16" spans="1:16" ht="15.75">
      <c r="A16" s="108" t="s">
        <v>86</v>
      </c>
      <c r="B16" s="8" t="s">
        <v>87</v>
      </c>
      <c r="C16" s="1">
        <v>168</v>
      </c>
      <c r="D16" s="35">
        <v>67</v>
      </c>
      <c r="E16" s="1">
        <v>78</v>
      </c>
      <c r="F16" s="35">
        <v>98</v>
      </c>
      <c r="G16" s="1">
        <v>180</v>
      </c>
      <c r="H16" s="35">
        <v>184</v>
      </c>
      <c r="I16" s="1">
        <v>114</v>
      </c>
      <c r="J16" s="35">
        <v>120</v>
      </c>
      <c r="K16" s="1">
        <v>76</v>
      </c>
      <c r="L16" s="35">
        <v>141</v>
      </c>
      <c r="M16" s="35">
        <v>231</v>
      </c>
      <c r="N16" s="1">
        <v>93</v>
      </c>
      <c r="O16" s="35">
        <v>150</v>
      </c>
      <c r="P16" s="101">
        <f>SUM(D16:O16)</f>
        <v>1532</v>
      </c>
    </row>
    <row r="17" spans="1:16" ht="15.75">
      <c r="A17" s="109"/>
      <c r="B17" s="123" t="s">
        <v>18</v>
      </c>
      <c r="C17" s="104"/>
      <c r="D17" s="104">
        <f aca="true" t="shared" si="6" ref="D17:O17">D16-C16</f>
        <v>-101</v>
      </c>
      <c r="E17" s="104">
        <f t="shared" si="6"/>
        <v>11</v>
      </c>
      <c r="F17" s="104">
        <f t="shared" si="6"/>
        <v>20</v>
      </c>
      <c r="G17" s="104">
        <f t="shared" si="6"/>
        <v>82</v>
      </c>
      <c r="H17" s="104">
        <f t="shared" si="6"/>
        <v>4</v>
      </c>
      <c r="I17" s="104">
        <f t="shared" si="6"/>
        <v>-70</v>
      </c>
      <c r="J17" s="104">
        <f t="shared" si="6"/>
        <v>6</v>
      </c>
      <c r="K17" s="104">
        <f t="shared" si="6"/>
        <v>-44</v>
      </c>
      <c r="L17" s="104">
        <f t="shared" si="6"/>
        <v>65</v>
      </c>
      <c r="M17" s="104">
        <f t="shared" si="6"/>
        <v>90</v>
      </c>
      <c r="N17" s="105">
        <f t="shared" si="6"/>
        <v>-138</v>
      </c>
      <c r="O17" s="105">
        <f t="shared" si="6"/>
        <v>57</v>
      </c>
      <c r="P17" s="110"/>
    </row>
    <row r="18" spans="1:16" ht="15.75">
      <c r="A18" s="100" t="s">
        <v>88</v>
      </c>
      <c r="B18" s="8" t="s">
        <v>89</v>
      </c>
      <c r="C18" s="12">
        <v>4</v>
      </c>
      <c r="D18" s="10">
        <v>5</v>
      </c>
      <c r="E18" s="12">
        <v>34</v>
      </c>
      <c r="F18" s="10">
        <v>5</v>
      </c>
      <c r="G18" s="12">
        <v>14</v>
      </c>
      <c r="H18" s="10">
        <v>0</v>
      </c>
      <c r="I18" s="12">
        <v>32</v>
      </c>
      <c r="J18" s="10">
        <v>7</v>
      </c>
      <c r="K18" s="12">
        <v>10</v>
      </c>
      <c r="L18" s="10">
        <v>1</v>
      </c>
      <c r="M18" s="10">
        <v>25</v>
      </c>
      <c r="N18" s="12">
        <v>11</v>
      </c>
      <c r="O18" s="10">
        <v>2</v>
      </c>
      <c r="P18" s="101">
        <f>SUM(D18:O18)</f>
        <v>146</v>
      </c>
    </row>
    <row r="19" spans="1:16" ht="15.75">
      <c r="A19" s="102"/>
      <c r="B19" s="125" t="s">
        <v>18</v>
      </c>
      <c r="C19" s="104"/>
      <c r="D19" s="104">
        <f aca="true" t="shared" si="7" ref="D19:O19">D18-C18</f>
        <v>1</v>
      </c>
      <c r="E19" s="104">
        <f t="shared" si="7"/>
        <v>29</v>
      </c>
      <c r="F19" s="104">
        <f t="shared" si="7"/>
        <v>-29</v>
      </c>
      <c r="G19" s="104">
        <f t="shared" si="7"/>
        <v>9</v>
      </c>
      <c r="H19" s="104">
        <f t="shared" si="7"/>
        <v>-14</v>
      </c>
      <c r="I19" s="104">
        <f t="shared" si="7"/>
        <v>32</v>
      </c>
      <c r="J19" s="104">
        <f t="shared" si="7"/>
        <v>-25</v>
      </c>
      <c r="K19" s="104">
        <f t="shared" si="7"/>
        <v>3</v>
      </c>
      <c r="L19" s="104">
        <f t="shared" si="7"/>
        <v>-9</v>
      </c>
      <c r="M19" s="104">
        <f t="shared" si="7"/>
        <v>24</v>
      </c>
      <c r="N19" s="105">
        <f t="shared" si="7"/>
        <v>-14</v>
      </c>
      <c r="O19" s="105">
        <f t="shared" si="7"/>
        <v>-9</v>
      </c>
      <c r="P19" s="106"/>
    </row>
    <row r="20" spans="1:16" ht="15.75">
      <c r="A20" s="108" t="s">
        <v>90</v>
      </c>
      <c r="B20" s="123" t="s">
        <v>91</v>
      </c>
      <c r="C20" s="1">
        <v>2</v>
      </c>
      <c r="D20" s="35">
        <v>0</v>
      </c>
      <c r="E20" s="1">
        <v>4</v>
      </c>
      <c r="F20" s="35">
        <v>4</v>
      </c>
      <c r="G20" s="1">
        <v>11</v>
      </c>
      <c r="H20" s="35">
        <v>8</v>
      </c>
      <c r="I20" s="1">
        <v>3</v>
      </c>
      <c r="J20" s="35">
        <v>4</v>
      </c>
      <c r="K20" s="1">
        <v>6</v>
      </c>
      <c r="L20" s="35">
        <v>12</v>
      </c>
      <c r="M20" s="35">
        <v>3</v>
      </c>
      <c r="N20" s="1">
        <v>1</v>
      </c>
      <c r="O20" s="35">
        <v>5</v>
      </c>
      <c r="P20" s="101">
        <f>SUM(D20:O20)</f>
        <v>61</v>
      </c>
    </row>
    <row r="21" spans="1:16" ht="15.75">
      <c r="A21" s="109"/>
      <c r="B21" s="123" t="s">
        <v>18</v>
      </c>
      <c r="C21" s="104"/>
      <c r="D21" s="104">
        <f aca="true" t="shared" si="8" ref="D21:O21">D20-C20</f>
        <v>-2</v>
      </c>
      <c r="E21" s="104">
        <f t="shared" si="8"/>
        <v>4</v>
      </c>
      <c r="F21" s="104">
        <f t="shared" si="8"/>
        <v>0</v>
      </c>
      <c r="G21" s="104">
        <f t="shared" si="8"/>
        <v>7</v>
      </c>
      <c r="H21" s="104">
        <f t="shared" si="8"/>
        <v>-3</v>
      </c>
      <c r="I21" s="104">
        <f t="shared" si="8"/>
        <v>-5</v>
      </c>
      <c r="J21" s="104">
        <f t="shared" si="8"/>
        <v>1</v>
      </c>
      <c r="K21" s="104">
        <f t="shared" si="8"/>
        <v>2</v>
      </c>
      <c r="L21" s="104">
        <f t="shared" si="8"/>
        <v>6</v>
      </c>
      <c r="M21" s="104">
        <f t="shared" si="8"/>
        <v>-9</v>
      </c>
      <c r="N21" s="105">
        <f t="shared" si="8"/>
        <v>-2</v>
      </c>
      <c r="O21" s="105">
        <f t="shared" si="8"/>
        <v>4</v>
      </c>
      <c r="P21" s="110"/>
    </row>
    <row r="22" spans="1:16" ht="15.75">
      <c r="A22" s="100" t="s">
        <v>92</v>
      </c>
      <c r="B22" s="8" t="s">
        <v>93</v>
      </c>
      <c r="C22" s="12">
        <v>1</v>
      </c>
      <c r="D22" s="10">
        <v>0</v>
      </c>
      <c r="E22" s="12">
        <v>0</v>
      </c>
      <c r="F22" s="10">
        <v>1</v>
      </c>
      <c r="G22" s="12">
        <v>0</v>
      </c>
      <c r="H22" s="10">
        <v>0</v>
      </c>
      <c r="I22" s="12">
        <v>0</v>
      </c>
      <c r="J22" s="10">
        <v>0</v>
      </c>
      <c r="K22" s="12">
        <v>0</v>
      </c>
      <c r="L22" s="10">
        <v>4</v>
      </c>
      <c r="M22" s="10">
        <v>12</v>
      </c>
      <c r="N22" s="12">
        <v>3</v>
      </c>
      <c r="O22" s="10">
        <v>1</v>
      </c>
      <c r="P22" s="101">
        <f>SUM(D22:O22)</f>
        <v>21</v>
      </c>
    </row>
    <row r="23" spans="1:16" ht="15.75">
      <c r="A23" s="102"/>
      <c r="B23" s="123" t="s">
        <v>18</v>
      </c>
      <c r="C23" s="104"/>
      <c r="D23" s="104">
        <f aca="true" t="shared" si="9" ref="D23:O23">D22-C22</f>
        <v>-1</v>
      </c>
      <c r="E23" s="104">
        <f t="shared" si="9"/>
        <v>0</v>
      </c>
      <c r="F23" s="104">
        <f t="shared" si="9"/>
        <v>1</v>
      </c>
      <c r="G23" s="104">
        <f t="shared" si="9"/>
        <v>-1</v>
      </c>
      <c r="H23" s="104">
        <f t="shared" si="9"/>
        <v>0</v>
      </c>
      <c r="I23" s="104">
        <f t="shared" si="9"/>
        <v>0</v>
      </c>
      <c r="J23" s="104">
        <f t="shared" si="9"/>
        <v>0</v>
      </c>
      <c r="K23" s="104">
        <f t="shared" si="9"/>
        <v>0</v>
      </c>
      <c r="L23" s="104">
        <f t="shared" si="9"/>
        <v>4</v>
      </c>
      <c r="M23" s="104">
        <f t="shared" si="9"/>
        <v>8</v>
      </c>
      <c r="N23" s="105">
        <f t="shared" si="9"/>
        <v>-9</v>
      </c>
      <c r="O23" s="105">
        <f t="shared" si="9"/>
        <v>-2</v>
      </c>
      <c r="P23" s="106"/>
    </row>
    <row r="24" spans="1:16" ht="15.75">
      <c r="A24" s="108" t="s">
        <v>94</v>
      </c>
      <c r="B24" s="8" t="s">
        <v>95</v>
      </c>
      <c r="C24" s="1">
        <v>4</v>
      </c>
      <c r="D24" s="35">
        <v>11</v>
      </c>
      <c r="E24" s="1">
        <v>7</v>
      </c>
      <c r="F24" s="35">
        <v>8</v>
      </c>
      <c r="G24" s="1">
        <v>4</v>
      </c>
      <c r="H24" s="35">
        <v>5</v>
      </c>
      <c r="I24" s="1">
        <v>2</v>
      </c>
      <c r="J24" s="35">
        <v>9</v>
      </c>
      <c r="K24" s="1">
        <v>8</v>
      </c>
      <c r="L24" s="35">
        <v>4</v>
      </c>
      <c r="M24" s="35">
        <v>10</v>
      </c>
      <c r="N24" s="1">
        <v>6</v>
      </c>
      <c r="O24" s="35">
        <v>8</v>
      </c>
      <c r="P24" s="101">
        <f>SUM(D24:O24)</f>
        <v>82</v>
      </c>
    </row>
    <row r="25" spans="1:16" ht="15.75">
      <c r="A25" s="102" t="s">
        <v>96</v>
      </c>
      <c r="B25" s="125" t="s">
        <v>18</v>
      </c>
      <c r="C25" s="104"/>
      <c r="D25" s="104">
        <f aca="true" t="shared" si="10" ref="D25:O25">D24-C24</f>
        <v>7</v>
      </c>
      <c r="E25" s="104">
        <f t="shared" si="10"/>
        <v>-4</v>
      </c>
      <c r="F25" s="104">
        <f t="shared" si="10"/>
        <v>1</v>
      </c>
      <c r="G25" s="104">
        <f t="shared" si="10"/>
        <v>-4</v>
      </c>
      <c r="H25" s="104">
        <f t="shared" si="10"/>
        <v>1</v>
      </c>
      <c r="I25" s="104">
        <f t="shared" si="10"/>
        <v>-3</v>
      </c>
      <c r="J25" s="104">
        <f t="shared" si="10"/>
        <v>7</v>
      </c>
      <c r="K25" s="104">
        <f t="shared" si="10"/>
        <v>-1</v>
      </c>
      <c r="L25" s="104">
        <f t="shared" si="10"/>
        <v>-4</v>
      </c>
      <c r="M25" s="104">
        <f t="shared" si="10"/>
        <v>6</v>
      </c>
      <c r="N25" s="105">
        <f t="shared" si="10"/>
        <v>-4</v>
      </c>
      <c r="O25" s="105">
        <f t="shared" si="10"/>
        <v>2</v>
      </c>
      <c r="P25" s="110"/>
    </row>
    <row r="26" spans="1:16" ht="15.75">
      <c r="A26" s="108" t="s">
        <v>37</v>
      </c>
      <c r="B26" s="8" t="s">
        <v>97</v>
      </c>
      <c r="C26" s="12">
        <v>15</v>
      </c>
      <c r="D26" s="10">
        <v>6</v>
      </c>
      <c r="E26" s="12">
        <v>13</v>
      </c>
      <c r="F26" s="10">
        <v>3</v>
      </c>
      <c r="G26" s="12">
        <v>2</v>
      </c>
      <c r="H26" s="10">
        <v>28</v>
      </c>
      <c r="I26" s="12">
        <v>27</v>
      </c>
      <c r="J26" s="10">
        <v>111</v>
      </c>
      <c r="K26" s="12">
        <v>59</v>
      </c>
      <c r="L26" s="10">
        <v>170</v>
      </c>
      <c r="M26" s="10">
        <v>48</v>
      </c>
      <c r="N26" s="12">
        <v>15</v>
      </c>
      <c r="O26" s="10">
        <v>1</v>
      </c>
      <c r="P26" s="101">
        <f>SUM(D26:O26)</f>
        <v>483</v>
      </c>
    </row>
    <row r="27" spans="1:16" ht="15.75">
      <c r="A27" s="102"/>
      <c r="B27" s="123" t="s">
        <v>18</v>
      </c>
      <c r="C27" s="104"/>
      <c r="D27" s="104">
        <f aca="true" t="shared" si="11" ref="D27:O27">D26-C26</f>
        <v>-9</v>
      </c>
      <c r="E27" s="104">
        <f t="shared" si="11"/>
        <v>7</v>
      </c>
      <c r="F27" s="104">
        <f t="shared" si="11"/>
        <v>-10</v>
      </c>
      <c r="G27" s="104">
        <f t="shared" si="11"/>
        <v>-1</v>
      </c>
      <c r="H27" s="104">
        <f t="shared" si="11"/>
        <v>26</v>
      </c>
      <c r="I27" s="104">
        <f t="shared" si="11"/>
        <v>-1</v>
      </c>
      <c r="J27" s="104">
        <f t="shared" si="11"/>
        <v>84</v>
      </c>
      <c r="K27" s="104">
        <f t="shared" si="11"/>
        <v>-52</v>
      </c>
      <c r="L27" s="104">
        <f t="shared" si="11"/>
        <v>111</v>
      </c>
      <c r="M27" s="104">
        <f t="shared" si="11"/>
        <v>-122</v>
      </c>
      <c r="N27" s="105">
        <f t="shared" si="11"/>
        <v>-33</v>
      </c>
      <c r="O27" s="105">
        <f t="shared" si="11"/>
        <v>-14</v>
      </c>
      <c r="P27" s="106"/>
    </row>
    <row r="28" spans="1:16" ht="15.75">
      <c r="A28" s="108" t="s">
        <v>40</v>
      </c>
      <c r="B28" s="8" t="s">
        <v>98</v>
      </c>
      <c r="C28" s="1">
        <v>8</v>
      </c>
      <c r="D28" s="35">
        <v>14</v>
      </c>
      <c r="E28" s="1">
        <v>17</v>
      </c>
      <c r="F28" s="35">
        <v>12</v>
      </c>
      <c r="G28" s="1">
        <v>17</v>
      </c>
      <c r="H28" s="35">
        <v>9</v>
      </c>
      <c r="I28" s="1">
        <v>48</v>
      </c>
      <c r="J28" s="35">
        <v>21</v>
      </c>
      <c r="K28" s="1">
        <v>24</v>
      </c>
      <c r="L28" s="35">
        <v>26</v>
      </c>
      <c r="M28" s="35">
        <v>29</v>
      </c>
      <c r="N28" s="1">
        <v>23</v>
      </c>
      <c r="O28" s="35">
        <v>16</v>
      </c>
      <c r="P28" s="101">
        <f>SUM(D28:O28)</f>
        <v>256</v>
      </c>
    </row>
    <row r="29" spans="1:16" ht="15.75">
      <c r="A29" s="109"/>
      <c r="B29" s="125" t="s">
        <v>18</v>
      </c>
      <c r="C29" s="104"/>
      <c r="D29" s="104">
        <f aca="true" t="shared" si="12" ref="D29:O29">D28-C28</f>
        <v>6</v>
      </c>
      <c r="E29" s="104">
        <f t="shared" si="12"/>
        <v>3</v>
      </c>
      <c r="F29" s="104">
        <f t="shared" si="12"/>
        <v>-5</v>
      </c>
      <c r="G29" s="104">
        <f t="shared" si="12"/>
        <v>5</v>
      </c>
      <c r="H29" s="104">
        <f t="shared" si="12"/>
        <v>-8</v>
      </c>
      <c r="I29" s="104">
        <f t="shared" si="12"/>
        <v>39</v>
      </c>
      <c r="J29" s="104">
        <f t="shared" si="12"/>
        <v>-27</v>
      </c>
      <c r="K29" s="104">
        <f t="shared" si="12"/>
        <v>3</v>
      </c>
      <c r="L29" s="104">
        <f t="shared" si="12"/>
        <v>2</v>
      </c>
      <c r="M29" s="104">
        <f t="shared" si="12"/>
        <v>3</v>
      </c>
      <c r="N29" s="105">
        <f t="shared" si="12"/>
        <v>-6</v>
      </c>
      <c r="O29" s="105">
        <f t="shared" si="12"/>
        <v>-7</v>
      </c>
      <c r="P29" s="110"/>
    </row>
    <row r="30" spans="1:16" ht="18.75">
      <c r="A30" s="100"/>
      <c r="B30" s="126" t="s">
        <v>17</v>
      </c>
      <c r="C30" s="112">
        <f aca="true" t="shared" si="13" ref="C30:P30">C4+C16+C18+C20+C22+C24+C26+C28</f>
        <v>367</v>
      </c>
      <c r="D30" s="112">
        <f t="shared" si="13"/>
        <v>394</v>
      </c>
      <c r="E30" s="112">
        <f t="shared" si="13"/>
        <v>389</v>
      </c>
      <c r="F30" s="112">
        <f t="shared" si="13"/>
        <v>426</v>
      </c>
      <c r="G30" s="112">
        <f t="shared" si="13"/>
        <v>562</v>
      </c>
      <c r="H30" s="112">
        <f t="shared" si="13"/>
        <v>634</v>
      </c>
      <c r="I30" s="112">
        <f t="shared" si="13"/>
        <v>618</v>
      </c>
      <c r="J30" s="112">
        <f t="shared" si="13"/>
        <v>627</v>
      </c>
      <c r="K30" s="112">
        <f t="shared" si="13"/>
        <v>596</v>
      </c>
      <c r="L30" s="112">
        <f t="shared" si="13"/>
        <v>759</v>
      </c>
      <c r="M30" s="112">
        <f t="shared" si="13"/>
        <v>854</v>
      </c>
      <c r="N30" s="112">
        <f t="shared" si="13"/>
        <v>632</v>
      </c>
      <c r="O30" s="112">
        <f t="shared" si="13"/>
        <v>332</v>
      </c>
      <c r="P30" s="127">
        <f t="shared" si="13"/>
        <v>6823</v>
      </c>
    </row>
    <row r="31" spans="1:16" ht="16.5" thickBot="1">
      <c r="A31" s="128"/>
      <c r="B31" s="129" t="s">
        <v>18</v>
      </c>
      <c r="C31" s="130"/>
      <c r="D31" s="130">
        <f aca="true" t="shared" si="14" ref="D31:O31">D30-C30</f>
        <v>27</v>
      </c>
      <c r="E31" s="130">
        <f t="shared" si="14"/>
        <v>-5</v>
      </c>
      <c r="F31" s="130">
        <f t="shared" si="14"/>
        <v>37</v>
      </c>
      <c r="G31" s="130">
        <f t="shared" si="14"/>
        <v>136</v>
      </c>
      <c r="H31" s="130">
        <f t="shared" si="14"/>
        <v>72</v>
      </c>
      <c r="I31" s="130">
        <f t="shared" si="14"/>
        <v>-16</v>
      </c>
      <c r="J31" s="130">
        <f t="shared" si="14"/>
        <v>9</v>
      </c>
      <c r="K31" s="130">
        <f t="shared" si="14"/>
        <v>-31</v>
      </c>
      <c r="L31" s="130">
        <f t="shared" si="14"/>
        <v>163</v>
      </c>
      <c r="M31" s="130">
        <f t="shared" si="14"/>
        <v>95</v>
      </c>
      <c r="N31" s="130">
        <f t="shared" si="14"/>
        <v>-222</v>
      </c>
      <c r="O31" s="131">
        <f t="shared" si="14"/>
        <v>-300</v>
      </c>
      <c r="P31" s="132"/>
    </row>
  </sheetData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annap</cp:lastModifiedBy>
  <dcterms:created xsi:type="dcterms:W3CDTF">2006-03-13T08:40:14Z</dcterms:created>
  <dcterms:modified xsi:type="dcterms:W3CDTF">2010-10-28T06:59:04Z</dcterms:modified>
  <cp:category/>
  <cp:version/>
  <cp:contentType/>
  <cp:contentStatus/>
</cp:coreProperties>
</file>