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1345" windowHeight="10110" activeTab="0"/>
  </bookViews>
  <sheets>
    <sheet name="Zarejestrowani" sheetId="1" r:id="rId1"/>
    <sheet name="Wyrejestrowani" sheetId="2" r:id="rId2"/>
  </sheets>
  <definedNames>
    <definedName name="_xlnm.Print_Area" localSheetId="1">'Wyrejestrowani'!$A$1:$AE$48</definedName>
  </definedNames>
  <calcPr fullCalcOnLoad="1"/>
</workbook>
</file>

<file path=xl/sharedStrings.xml><?xml version="1.0" encoding="utf-8"?>
<sst xmlns="http://schemas.openxmlformats.org/spreadsheetml/2006/main" count="160" uniqueCount="70">
  <si>
    <t>BEZROBOTNI ZAREJESTROWANI W 2009 ROK</t>
  </si>
  <si>
    <t>l.p</t>
  </si>
  <si>
    <t>Wyszczególnienie</t>
  </si>
  <si>
    <t>12.2008</t>
  </si>
  <si>
    <t>01.2009</t>
  </si>
  <si>
    <t>02.2009</t>
  </si>
  <si>
    <t>03.2009</t>
  </si>
  <si>
    <t>04.2009</t>
  </si>
  <si>
    <t>05.2009</t>
  </si>
  <si>
    <t>06.2009</t>
  </si>
  <si>
    <t>07.2009</t>
  </si>
  <si>
    <t>08.2009</t>
  </si>
  <si>
    <t>09.2009</t>
  </si>
  <si>
    <t>10.2009</t>
  </si>
  <si>
    <t>11.2009</t>
  </si>
  <si>
    <t>12.2009</t>
  </si>
  <si>
    <t>Ogółem</t>
  </si>
  <si>
    <t>Kobiet</t>
  </si>
  <si>
    <t>ogółem</t>
  </si>
  <si>
    <t>kobiety</t>
  </si>
  <si>
    <t>1.</t>
  </si>
  <si>
    <t>365 dni w ostatnich 18 miesiącach</t>
  </si>
  <si>
    <t>365 dni ubezpieczenia społeczniego
(działalność gospodarcza)</t>
  </si>
  <si>
    <t>Zwolnieni ze służby wojskowej</t>
  </si>
  <si>
    <t>Nieprzepracowane 365 dni</t>
  </si>
  <si>
    <t>w tym</t>
  </si>
  <si>
    <t>po niestawiennictwie</t>
  </si>
  <si>
    <t>Powracający z prac interwencyjnych</t>
  </si>
  <si>
    <t>Powracający z robót publiczbych</t>
  </si>
  <si>
    <t>Po stażu</t>
  </si>
  <si>
    <t>Po przygotowaniu zawodowym</t>
  </si>
  <si>
    <t xml:space="preserve">Po szkoleniu </t>
  </si>
  <si>
    <t>Po pracach społecznie użytecznych</t>
  </si>
  <si>
    <t>Po utracie świadczeń ZUS (renta)</t>
  </si>
  <si>
    <t>9.</t>
  </si>
  <si>
    <t>ogółem z prawem do zasilku</t>
  </si>
  <si>
    <t>po raz pierwszy</t>
  </si>
  <si>
    <t>po raz kolejny (ok. 1990 r.)</t>
  </si>
  <si>
    <t>dotychczas niepracujacy</t>
  </si>
  <si>
    <t>poprzednio pracujący (zał-2)</t>
  </si>
  <si>
    <t>z przyczyn dot. zakładu pracy</t>
  </si>
  <si>
    <t>do 12-my od ukoń. Szkol. (zał.3)</t>
  </si>
  <si>
    <t>po pracy za granicą</t>
  </si>
  <si>
    <t>niepełnosprawni</t>
  </si>
  <si>
    <t>BEZROBOTNI WYREJESTROWANI W 2009 ROKU</t>
  </si>
  <si>
    <t>Podjęcie pracy</t>
  </si>
  <si>
    <t xml:space="preserve"> +/-</t>
  </si>
  <si>
    <t>Niesubsydiowana</t>
  </si>
  <si>
    <t>w tym sezonowa</t>
  </si>
  <si>
    <t>+/-</t>
  </si>
  <si>
    <t>Prace interwencyjne</t>
  </si>
  <si>
    <t>Roboty publiczne</t>
  </si>
  <si>
    <t>Podjecie działalnosci gospodarczej</t>
  </si>
  <si>
    <t>W ramach ref. Kosztów zatrudn.</t>
  </si>
  <si>
    <t>inne</t>
  </si>
  <si>
    <t xml:space="preserve">Szkolenia </t>
  </si>
  <si>
    <t>Staż</t>
  </si>
  <si>
    <t>Przygotowanie zawodowe</t>
  </si>
  <si>
    <t>Prace społecznie użyteczne</t>
  </si>
  <si>
    <t>rozpoczęcie uczestnictwa w zajęciach Centrum Integracji Społecznej</t>
  </si>
  <si>
    <t>Odmowa bez uzasadnionej przyczyny podjęcia propozycji zadrudnienia, itp.</t>
  </si>
  <si>
    <t>Niepotwierdzenie gotowości</t>
  </si>
  <si>
    <t>Dobrowolna rezygnacja</t>
  </si>
  <si>
    <t>Podjęcie nauki</t>
  </si>
  <si>
    <t>ukończenie 60/65 lat</t>
  </si>
  <si>
    <t>Nabycie praw emeryt.</t>
  </si>
  <si>
    <t>nabycie praw do świadczenia emerytalnego</t>
  </si>
  <si>
    <t>Inne</t>
  </si>
  <si>
    <t>OGÓŁEM</t>
  </si>
  <si>
    <t>niepełnosprawni podjęcie pracy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</si>
</sst>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5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16"/>
      <name val="Times New Roman CE"/>
      <family val="1"/>
    </font>
    <font>
      <b/>
      <sz val="14"/>
      <color indexed="9"/>
      <name val="Times New Roman CE"/>
      <family val="1"/>
    </font>
    <font>
      <b/>
      <sz val="14"/>
      <name val="Times New Roman CE"/>
      <family val="1"/>
    </font>
    <font>
      <sz val="12"/>
      <name val="Times New Roman CE"/>
      <family val="1"/>
    </font>
    <font>
      <sz val="12"/>
      <color indexed="9"/>
      <name val="Times New Roman CE"/>
      <family val="1"/>
    </font>
    <font>
      <sz val="8"/>
      <name val="Times New Roman CE"/>
      <family val="1"/>
    </font>
    <font>
      <sz val="10"/>
      <name val="Times New Roman CE"/>
      <family val="1"/>
    </font>
    <font>
      <b/>
      <sz val="12"/>
      <color indexed="17"/>
      <name val="Times New Roman CE"/>
      <family val="1"/>
    </font>
    <font>
      <sz val="9"/>
      <color indexed="10"/>
      <name val="Times New Roman CE"/>
      <family val="1"/>
    </font>
    <font>
      <sz val="12"/>
      <color indexed="10"/>
      <name val="Times New Roman CE"/>
      <family val="1"/>
    </font>
    <font>
      <sz val="12"/>
      <name val="Arial CE"/>
      <family val="0"/>
    </font>
    <font>
      <b/>
      <sz val="14"/>
      <color indexed="17"/>
      <name val="Times New Roman CE"/>
      <family val="1"/>
    </font>
    <font>
      <sz val="10"/>
      <color indexed="17"/>
      <name val="Arial CE"/>
      <family val="0"/>
    </font>
    <font>
      <sz val="10"/>
      <color indexed="17"/>
      <name val="Times New Roman CE"/>
      <family val="1"/>
    </font>
    <font>
      <b/>
      <sz val="18"/>
      <name val="Tahoma"/>
      <family val="2"/>
    </font>
    <font>
      <b/>
      <sz val="12"/>
      <color indexed="58"/>
      <name val="Times New Roman CE"/>
      <family val="1"/>
    </font>
    <font>
      <b/>
      <sz val="9"/>
      <color indexed="58"/>
      <name val="Times New Roman CE"/>
      <family val="1"/>
    </font>
    <font>
      <sz val="11"/>
      <name val="Times New Roman CE"/>
      <family val="1"/>
    </font>
    <font>
      <b/>
      <sz val="14"/>
      <color indexed="58"/>
      <name val="Times New Roman CE"/>
      <family val="1"/>
    </font>
    <font>
      <b/>
      <sz val="10"/>
      <name val="Arial CE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ouble"/>
      <right>
        <color indexed="63"/>
      </right>
      <top style="hair"/>
      <bottom style="thin"/>
    </border>
    <border>
      <left style="thin"/>
      <right style="double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 style="thin"/>
      <top style="hair"/>
      <bottom style="thin"/>
    </border>
    <border>
      <left>
        <color indexed="63"/>
      </left>
      <right style="double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>
        <color indexed="63"/>
      </right>
      <top style="hair"/>
      <bottom style="thin"/>
    </border>
    <border>
      <left style="thin"/>
      <right style="medium"/>
      <top style="hair"/>
      <bottom style="thin"/>
    </border>
    <border>
      <left style="double"/>
      <right>
        <color indexed="63"/>
      </right>
      <top style="thin"/>
      <bottom style="hair"/>
    </border>
    <border>
      <left style="thin"/>
      <right style="double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 style="medium"/>
      <right>
        <color indexed="63"/>
      </right>
      <top style="thin"/>
      <bottom style="hair"/>
    </border>
    <border>
      <left style="thin"/>
      <right style="medium"/>
      <top style="thin"/>
      <bottom style="hair"/>
    </border>
    <border>
      <left style="double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hair"/>
      <bottom style="hair"/>
    </border>
    <border>
      <left style="thin"/>
      <right style="double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thin"/>
      <top style="hair"/>
      <bottom style="hair"/>
    </border>
    <border>
      <left>
        <color indexed="63"/>
      </left>
      <right style="double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double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thin"/>
      <right style="double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double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double"/>
      <right style="thin"/>
      <top style="hair"/>
      <bottom style="medium"/>
    </border>
    <border>
      <left style="thin"/>
      <right style="double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double"/>
      <right>
        <color indexed="63"/>
      </right>
      <top style="hair"/>
      <bottom style="medium"/>
    </border>
    <border>
      <left>
        <color indexed="63"/>
      </left>
      <right style="double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 style="hair"/>
    </border>
    <border>
      <left style="double"/>
      <right style="thin"/>
      <top style="hair"/>
      <bottom>
        <color indexed="63"/>
      </bottom>
    </border>
    <border>
      <left style="thin"/>
      <right style="double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double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27" borderId="1" applyNumberFormat="0" applyAlignment="0" applyProtection="0"/>
    <xf numFmtId="9" fontId="38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8" fillId="31" borderId="9" applyNumberFormat="0" applyFont="0" applyAlignment="0" applyProtection="0"/>
    <xf numFmtId="44" fontId="0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305">
    <xf numFmtId="0" fontId="0" fillId="0" borderId="0" xfId="0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7" fillId="33" borderId="10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6" fillId="0" borderId="0" xfId="58" applyNumberFormat="1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9" fillId="0" borderId="40" xfId="0" applyFont="1" applyBorder="1" applyAlignment="1">
      <alignment horizontal="center"/>
    </xf>
    <xf numFmtId="0" fontId="10" fillId="0" borderId="41" xfId="0" applyFont="1" applyBorder="1" applyAlignment="1">
      <alignment horizontal="center"/>
    </xf>
    <xf numFmtId="0" fontId="10" fillId="0" borderId="42" xfId="0" applyFont="1" applyBorder="1" applyAlignment="1">
      <alignment horizontal="center"/>
    </xf>
    <xf numFmtId="0" fontId="10" fillId="0" borderId="43" xfId="0" applyFont="1" applyBorder="1" applyAlignment="1">
      <alignment horizontal="center"/>
    </xf>
    <xf numFmtId="0" fontId="10" fillId="0" borderId="44" xfId="0" applyFont="1" applyBorder="1" applyAlignment="1">
      <alignment horizontal="center"/>
    </xf>
    <xf numFmtId="0" fontId="10" fillId="0" borderId="45" xfId="0" applyFont="1" applyBorder="1" applyAlignment="1">
      <alignment horizontal="center"/>
    </xf>
    <xf numFmtId="0" fontId="10" fillId="0" borderId="46" xfId="0" applyFont="1" applyBorder="1" applyAlignment="1">
      <alignment horizontal="center"/>
    </xf>
    <xf numFmtId="0" fontId="10" fillId="0" borderId="47" xfId="0" applyFont="1" applyBorder="1" applyAlignment="1">
      <alignment horizontal="center"/>
    </xf>
    <xf numFmtId="0" fontId="9" fillId="0" borderId="48" xfId="0" applyFont="1" applyBorder="1" applyAlignment="1">
      <alignment horizontal="center"/>
    </xf>
    <xf numFmtId="0" fontId="9" fillId="0" borderId="49" xfId="0" applyFont="1" applyBorder="1" applyAlignment="1">
      <alignment horizontal="center"/>
    </xf>
    <xf numFmtId="0" fontId="5" fillId="0" borderId="50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/>
    </xf>
    <xf numFmtId="0" fontId="10" fillId="0" borderId="52" xfId="0" applyFont="1" applyBorder="1" applyAlignment="1">
      <alignment horizontal="center"/>
    </xf>
    <xf numFmtId="0" fontId="10" fillId="0" borderId="53" xfId="0" applyFont="1" applyBorder="1" applyAlignment="1">
      <alignment horizontal="center"/>
    </xf>
    <xf numFmtId="0" fontId="10" fillId="0" borderId="54" xfId="0" applyFont="1" applyBorder="1" applyAlignment="1">
      <alignment horizontal="center"/>
    </xf>
    <xf numFmtId="0" fontId="10" fillId="0" borderId="55" xfId="0" applyFont="1" applyBorder="1" applyAlignment="1">
      <alignment horizontal="center"/>
    </xf>
    <xf numFmtId="0" fontId="10" fillId="0" borderId="56" xfId="0" applyFont="1" applyBorder="1" applyAlignment="1">
      <alignment horizontal="center"/>
    </xf>
    <xf numFmtId="0" fontId="10" fillId="0" borderId="57" xfId="0" applyFont="1" applyBorder="1" applyAlignment="1">
      <alignment horizontal="center"/>
    </xf>
    <xf numFmtId="0" fontId="9" fillId="0" borderId="58" xfId="0" applyFont="1" applyBorder="1" applyAlignment="1">
      <alignment horizontal="center"/>
    </xf>
    <xf numFmtId="0" fontId="9" fillId="0" borderId="59" xfId="0" applyFont="1" applyBorder="1" applyAlignment="1">
      <alignment horizontal="center"/>
    </xf>
    <xf numFmtId="0" fontId="8" fillId="0" borderId="43" xfId="0" applyFont="1" applyBorder="1" applyAlignment="1">
      <alignment horizontal="center" textRotation="90"/>
    </xf>
    <xf numFmtId="0" fontId="5" fillId="0" borderId="44" xfId="0" applyFont="1" applyBorder="1" applyAlignment="1">
      <alignment horizontal="left" vertical="center"/>
    </xf>
    <xf numFmtId="0" fontId="8" fillId="0" borderId="41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/>
    </xf>
    <xf numFmtId="0" fontId="10" fillId="0" borderId="60" xfId="0" applyFont="1" applyBorder="1" applyAlignment="1">
      <alignment horizontal="center"/>
    </xf>
    <xf numFmtId="0" fontId="10" fillId="0" borderId="61" xfId="0" applyFont="1" applyBorder="1" applyAlignment="1">
      <alignment horizontal="center"/>
    </xf>
    <xf numFmtId="0" fontId="10" fillId="0" borderId="62" xfId="0" applyFont="1" applyBorder="1" applyAlignment="1">
      <alignment horizontal="center"/>
    </xf>
    <xf numFmtId="0" fontId="10" fillId="0" borderId="63" xfId="0" applyFont="1" applyBorder="1" applyAlignment="1">
      <alignment horizontal="center"/>
    </xf>
    <xf numFmtId="0" fontId="10" fillId="0" borderId="64" xfId="0" applyFont="1" applyBorder="1" applyAlignment="1">
      <alignment horizontal="center"/>
    </xf>
    <xf numFmtId="0" fontId="10" fillId="0" borderId="65" xfId="0" applyFont="1" applyBorder="1" applyAlignment="1">
      <alignment horizontal="center"/>
    </xf>
    <xf numFmtId="0" fontId="10" fillId="0" borderId="66" xfId="0" applyFont="1" applyBorder="1" applyAlignment="1">
      <alignment horizontal="center"/>
    </xf>
    <xf numFmtId="0" fontId="10" fillId="0" borderId="67" xfId="0" applyFont="1" applyBorder="1" applyAlignment="1">
      <alignment horizontal="center"/>
    </xf>
    <xf numFmtId="0" fontId="9" fillId="0" borderId="68" xfId="0" applyFont="1" applyBorder="1" applyAlignment="1">
      <alignment horizontal="center"/>
    </xf>
    <xf numFmtId="0" fontId="9" fillId="0" borderId="69" xfId="0" applyFont="1" applyBorder="1" applyAlignment="1">
      <alignment horizontal="center"/>
    </xf>
    <xf numFmtId="0" fontId="13" fillId="33" borderId="70" xfId="0" applyFont="1" applyFill="1" applyBorder="1" applyAlignment="1">
      <alignment horizontal="center"/>
    </xf>
    <xf numFmtId="0" fontId="13" fillId="33" borderId="71" xfId="0" applyFont="1" applyFill="1" applyBorder="1" applyAlignment="1">
      <alignment horizontal="center"/>
    </xf>
    <xf numFmtId="0" fontId="13" fillId="33" borderId="72" xfId="0" applyFont="1" applyFill="1" applyBorder="1" applyAlignment="1">
      <alignment horizontal="center"/>
    </xf>
    <xf numFmtId="0" fontId="13" fillId="33" borderId="73" xfId="0" applyFont="1" applyFill="1" applyBorder="1" applyAlignment="1">
      <alignment horizontal="center"/>
    </xf>
    <xf numFmtId="0" fontId="13" fillId="33" borderId="74" xfId="0" applyFont="1" applyFill="1" applyBorder="1" applyAlignment="1">
      <alignment horizontal="center"/>
    </xf>
    <xf numFmtId="0" fontId="10" fillId="33" borderId="67" xfId="0" applyFont="1" applyFill="1" applyBorder="1" applyAlignment="1">
      <alignment horizontal="center"/>
    </xf>
    <xf numFmtId="0" fontId="10" fillId="33" borderId="64" xfId="0" applyFont="1" applyFill="1" applyBorder="1" applyAlignment="1">
      <alignment horizontal="center"/>
    </xf>
    <xf numFmtId="0" fontId="10" fillId="33" borderId="66" xfId="0" applyFont="1" applyFill="1" applyBorder="1" applyAlignment="1">
      <alignment horizontal="center"/>
    </xf>
    <xf numFmtId="0" fontId="10" fillId="33" borderId="65" xfId="0" applyFont="1" applyFill="1" applyBorder="1" applyAlignment="1">
      <alignment horizontal="center"/>
    </xf>
    <xf numFmtId="0" fontId="13" fillId="33" borderId="75" xfId="0" applyFont="1" applyFill="1" applyBorder="1" applyAlignment="1">
      <alignment horizontal="center"/>
    </xf>
    <xf numFmtId="0" fontId="13" fillId="33" borderId="69" xfId="0" applyFont="1" applyFill="1" applyBorder="1" applyAlignment="1">
      <alignment horizontal="center"/>
    </xf>
    <xf numFmtId="0" fontId="5" fillId="0" borderId="76" xfId="0" applyFont="1" applyBorder="1" applyAlignment="1">
      <alignment horizontal="left"/>
    </xf>
    <xf numFmtId="0" fontId="15" fillId="0" borderId="77" xfId="0" applyFont="1" applyBorder="1" applyAlignment="1">
      <alignment horizontal="center"/>
    </xf>
    <xf numFmtId="0" fontId="15" fillId="0" borderId="78" xfId="0" applyFont="1" applyBorder="1" applyAlignment="1">
      <alignment horizontal="center"/>
    </xf>
    <xf numFmtId="0" fontId="15" fillId="0" borderId="79" xfId="0" applyFont="1" applyBorder="1" applyAlignment="1">
      <alignment horizontal="center"/>
    </xf>
    <xf numFmtId="0" fontId="15" fillId="0" borderId="76" xfId="0" applyFont="1" applyBorder="1" applyAlignment="1">
      <alignment horizontal="center"/>
    </xf>
    <xf numFmtId="0" fontId="15" fillId="0" borderId="80" xfId="0" applyFont="1" applyBorder="1" applyAlignment="1">
      <alignment horizontal="center"/>
    </xf>
    <xf numFmtId="0" fontId="15" fillId="0" borderId="81" xfId="0" applyFont="1" applyBorder="1" applyAlignment="1">
      <alignment horizontal="center"/>
    </xf>
    <xf numFmtId="0" fontId="15" fillId="0" borderId="82" xfId="0" applyFont="1" applyBorder="1" applyAlignment="1">
      <alignment horizontal="center"/>
    </xf>
    <xf numFmtId="0" fontId="9" fillId="0" borderId="83" xfId="0" applyFont="1" applyBorder="1" applyAlignment="1">
      <alignment horizontal="center"/>
    </xf>
    <xf numFmtId="0" fontId="9" fillId="0" borderId="84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15" fillId="0" borderId="13" xfId="0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15" fillId="0" borderId="20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15" fillId="0" borderId="85" xfId="0" applyFont="1" applyBorder="1" applyAlignment="1">
      <alignment horizontal="center"/>
    </xf>
    <xf numFmtId="0" fontId="15" fillId="0" borderId="86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5" fillId="0" borderId="87" xfId="0" applyFont="1" applyBorder="1" applyAlignment="1">
      <alignment horizontal="center"/>
    </xf>
    <xf numFmtId="0" fontId="9" fillId="0" borderId="88" xfId="0" applyFont="1" applyBorder="1" applyAlignment="1">
      <alignment horizontal="center"/>
    </xf>
    <xf numFmtId="0" fontId="9" fillId="0" borderId="89" xfId="0" applyFont="1" applyBorder="1" applyAlignment="1">
      <alignment horizontal="center"/>
    </xf>
    <xf numFmtId="0" fontId="5" fillId="0" borderId="44" xfId="0" applyFont="1" applyBorder="1" applyAlignment="1">
      <alignment horizontal="left"/>
    </xf>
    <xf numFmtId="0" fontId="15" fillId="0" borderId="45" xfId="0" applyFont="1" applyBorder="1" applyAlignment="1">
      <alignment horizontal="center"/>
    </xf>
    <xf numFmtId="0" fontId="15" fillId="0" borderId="42" xfId="0" applyFont="1" applyBorder="1" applyAlignment="1">
      <alignment horizontal="center"/>
    </xf>
    <xf numFmtId="0" fontId="15" fillId="0" borderId="43" xfId="0" applyFont="1" applyBorder="1" applyAlignment="1">
      <alignment horizontal="center"/>
    </xf>
    <xf numFmtId="0" fontId="15" fillId="0" borderId="44" xfId="0" applyFont="1" applyBorder="1" applyAlignment="1">
      <alignment horizontal="center"/>
    </xf>
    <xf numFmtId="0" fontId="15" fillId="0" borderId="46" xfId="0" applyFont="1" applyBorder="1" applyAlignment="1">
      <alignment horizontal="center"/>
    </xf>
    <xf numFmtId="0" fontId="15" fillId="0" borderId="47" xfId="0" applyFont="1" applyBorder="1" applyAlignment="1">
      <alignment horizontal="center"/>
    </xf>
    <xf numFmtId="0" fontId="5" fillId="0" borderId="62" xfId="0" applyFont="1" applyBorder="1" applyAlignment="1">
      <alignment horizontal="left"/>
    </xf>
    <xf numFmtId="0" fontId="15" fillId="0" borderId="62" xfId="0" applyFont="1" applyBorder="1" applyAlignment="1">
      <alignment horizontal="center"/>
    </xf>
    <xf numFmtId="0" fontId="15" fillId="0" borderId="90" xfId="0" applyFont="1" applyBorder="1" applyAlignment="1">
      <alignment horizontal="center"/>
    </xf>
    <xf numFmtId="0" fontId="15" fillId="0" borderId="50" xfId="0" applyFont="1" applyBorder="1" applyAlignment="1">
      <alignment horizontal="center"/>
    </xf>
    <xf numFmtId="0" fontId="15" fillId="0" borderId="61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9" fillId="0" borderId="91" xfId="0" applyFont="1" applyBorder="1" applyAlignment="1">
      <alignment horizontal="center"/>
    </xf>
    <xf numFmtId="0" fontId="5" fillId="0" borderId="66" xfId="0" applyFont="1" applyBorder="1" applyAlignment="1">
      <alignment horizontal="left"/>
    </xf>
    <xf numFmtId="0" fontId="15" fillId="0" borderId="67" xfId="0" applyFont="1" applyBorder="1" applyAlignment="1">
      <alignment horizontal="center"/>
    </xf>
    <xf numFmtId="0" fontId="15" fillId="0" borderId="66" xfId="0" applyFont="1" applyBorder="1" applyAlignment="1">
      <alignment horizontal="center"/>
    </xf>
    <xf numFmtId="0" fontId="9" fillId="0" borderId="75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5" fillId="34" borderId="92" xfId="0" applyFont="1" applyFill="1" applyBorder="1" applyAlignment="1">
      <alignment horizontal="center" vertical="center"/>
    </xf>
    <xf numFmtId="0" fontId="5" fillId="34" borderId="73" xfId="0" applyFont="1" applyFill="1" applyBorder="1" applyAlignment="1">
      <alignment horizontal="center" vertical="center"/>
    </xf>
    <xf numFmtId="0" fontId="7" fillId="34" borderId="67" xfId="0" applyFont="1" applyFill="1" applyBorder="1" applyAlignment="1">
      <alignment horizontal="center" vertical="center"/>
    </xf>
    <xf numFmtId="0" fontId="7" fillId="34" borderId="93" xfId="0" applyFont="1" applyFill="1" applyBorder="1" applyAlignment="1">
      <alignment horizontal="center" vertical="center"/>
    </xf>
    <xf numFmtId="0" fontId="7" fillId="34" borderId="65" xfId="0" applyFont="1" applyFill="1" applyBorder="1" applyAlignment="1">
      <alignment horizontal="center" vertical="center"/>
    </xf>
    <xf numFmtId="0" fontId="7" fillId="34" borderId="94" xfId="0" applyFont="1" applyFill="1" applyBorder="1" applyAlignment="1">
      <alignment horizontal="center" vertical="center"/>
    </xf>
    <xf numFmtId="0" fontId="5" fillId="34" borderId="95" xfId="0" applyFont="1" applyFill="1" applyBorder="1" applyAlignment="1">
      <alignment horizontal="center" vertical="center"/>
    </xf>
    <xf numFmtId="0" fontId="5" fillId="34" borderId="96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90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0" fontId="5" fillId="0" borderId="7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59" xfId="0" applyFont="1" applyBorder="1" applyAlignment="1">
      <alignment horizontal="center" vertical="center"/>
    </xf>
    <xf numFmtId="0" fontId="5" fillId="0" borderId="97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8" fillId="0" borderId="97" xfId="0" applyFont="1" applyBorder="1" applyAlignment="1">
      <alignment horizontal="center" vertical="center"/>
    </xf>
    <xf numFmtId="0" fontId="18" fillId="0" borderId="98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17" fillId="0" borderId="31" xfId="0" applyFont="1" applyBorder="1" applyAlignment="1">
      <alignment horizontal="center" vertical="center"/>
    </xf>
    <xf numFmtId="0" fontId="5" fillId="0" borderId="35" xfId="0" applyFont="1" applyBorder="1" applyAlignment="1">
      <alignment horizontal="right" vertical="center"/>
    </xf>
    <xf numFmtId="0" fontId="5" fillId="0" borderId="36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/>
    </xf>
    <xf numFmtId="0" fontId="17" fillId="0" borderId="40" xfId="0" applyFont="1" applyBorder="1" applyAlignment="1">
      <alignment horizontal="center" vertical="center"/>
    </xf>
    <xf numFmtId="0" fontId="5" fillId="0" borderId="0" xfId="0" applyFont="1" applyBorder="1" applyAlignment="1" quotePrefix="1">
      <alignment horizontal="center" vertical="center"/>
    </xf>
    <xf numFmtId="0" fontId="10" fillId="0" borderId="90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7" fillId="0" borderId="45" xfId="0" applyFont="1" applyBorder="1" applyAlignment="1">
      <alignment horizontal="center" vertical="center"/>
    </xf>
    <xf numFmtId="0" fontId="17" fillId="0" borderId="49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99" xfId="0" applyFont="1" applyBorder="1" applyAlignment="1">
      <alignment horizontal="center" vertical="center"/>
    </xf>
    <xf numFmtId="0" fontId="10" fillId="0" borderId="100" xfId="0" applyFont="1" applyBorder="1" applyAlignment="1">
      <alignment horizontal="center" vertical="center"/>
    </xf>
    <xf numFmtId="0" fontId="10" fillId="0" borderId="101" xfId="0" applyFont="1" applyBorder="1" applyAlignment="1">
      <alignment horizontal="center" vertical="center"/>
    </xf>
    <xf numFmtId="0" fontId="10" fillId="0" borderId="102" xfId="0" applyFont="1" applyBorder="1" applyAlignment="1">
      <alignment horizontal="center" vertical="center"/>
    </xf>
    <xf numFmtId="0" fontId="10" fillId="0" borderId="103" xfId="0" applyFont="1" applyBorder="1" applyAlignment="1">
      <alignment horizontal="center" vertical="center"/>
    </xf>
    <xf numFmtId="0" fontId="10" fillId="0" borderId="104" xfId="0" applyFont="1" applyBorder="1" applyAlignment="1">
      <alignment horizontal="center" vertical="center"/>
    </xf>
    <xf numFmtId="0" fontId="10" fillId="0" borderId="105" xfId="0" applyFont="1" applyBorder="1" applyAlignment="1">
      <alignment horizontal="center" vertical="center"/>
    </xf>
    <xf numFmtId="0" fontId="18" fillId="0" borderId="105" xfId="0" applyFont="1" applyBorder="1" applyAlignment="1">
      <alignment horizontal="center" vertical="center"/>
    </xf>
    <xf numFmtId="0" fontId="18" fillId="0" borderId="106" xfId="0" applyFont="1" applyBorder="1" applyAlignment="1">
      <alignment horizontal="center" vertical="center"/>
    </xf>
    <xf numFmtId="0" fontId="20" fillId="34" borderId="107" xfId="0" applyFont="1" applyFill="1" applyBorder="1" applyAlignment="1">
      <alignment horizontal="center" vertical="center"/>
    </xf>
    <xf numFmtId="0" fontId="20" fillId="34" borderId="108" xfId="0" applyFont="1" applyFill="1" applyBorder="1" applyAlignment="1">
      <alignment horizontal="center" vertical="center"/>
    </xf>
    <xf numFmtId="0" fontId="10" fillId="34" borderId="109" xfId="0" applyFont="1" applyFill="1" applyBorder="1" applyAlignment="1">
      <alignment horizontal="center" vertical="center"/>
    </xf>
    <xf numFmtId="0" fontId="10" fillId="34" borderId="110" xfId="0" applyFont="1" applyFill="1" applyBorder="1" applyAlignment="1">
      <alignment horizontal="center" vertical="center"/>
    </xf>
    <xf numFmtId="0" fontId="10" fillId="34" borderId="111" xfId="0" applyFont="1" applyFill="1" applyBorder="1" applyAlignment="1">
      <alignment horizontal="center" vertical="center"/>
    </xf>
    <xf numFmtId="0" fontId="10" fillId="34" borderId="112" xfId="0" applyFont="1" applyFill="1" applyBorder="1" applyAlignment="1">
      <alignment horizontal="center" vertical="center"/>
    </xf>
    <xf numFmtId="0" fontId="10" fillId="34" borderId="113" xfId="0" applyFont="1" applyFill="1" applyBorder="1" applyAlignment="1">
      <alignment horizontal="center" vertical="center"/>
    </xf>
    <xf numFmtId="0" fontId="10" fillId="34" borderId="24" xfId="0" applyFont="1" applyFill="1" applyBorder="1" applyAlignment="1">
      <alignment horizontal="center" vertical="center"/>
    </xf>
    <xf numFmtId="0" fontId="18" fillId="34" borderId="97" xfId="0" applyFont="1" applyFill="1" applyBorder="1" applyAlignment="1">
      <alignment horizontal="center" vertical="center"/>
    </xf>
    <xf numFmtId="0" fontId="18" fillId="34" borderId="98" xfId="0" applyFont="1" applyFill="1" applyBorder="1" applyAlignment="1">
      <alignment horizontal="center" vertical="center"/>
    </xf>
    <xf numFmtId="0" fontId="0" fillId="35" borderId="114" xfId="0" applyFill="1" applyBorder="1" applyAlignment="1">
      <alignment horizontal="center" vertical="center"/>
    </xf>
    <xf numFmtId="0" fontId="0" fillId="35" borderId="115" xfId="0" applyFill="1" applyBorder="1" applyAlignment="1">
      <alignment horizontal="center" vertical="center"/>
    </xf>
    <xf numFmtId="0" fontId="0" fillId="35" borderId="93" xfId="0" applyFill="1" applyBorder="1" applyAlignment="1">
      <alignment horizontal="center" vertical="center"/>
    </xf>
    <xf numFmtId="0" fontId="0" fillId="35" borderId="116" xfId="0" applyFill="1" applyBorder="1" applyAlignment="1">
      <alignment horizontal="center" vertical="center"/>
    </xf>
    <xf numFmtId="0" fontId="0" fillId="35" borderId="117" xfId="0" applyFill="1" applyBorder="1" applyAlignment="1">
      <alignment horizontal="center" vertical="center"/>
    </xf>
    <xf numFmtId="0" fontId="21" fillId="35" borderId="116" xfId="0" applyFont="1" applyFill="1" applyBorder="1" applyAlignment="1">
      <alignment horizontal="center" vertical="center"/>
    </xf>
    <xf numFmtId="0" fontId="21" fillId="35" borderId="96" xfId="0" applyFont="1" applyFill="1" applyBorder="1" applyAlignment="1">
      <alignment horizontal="center" vertical="center"/>
    </xf>
    <xf numFmtId="0" fontId="5" fillId="33" borderId="118" xfId="0" applyFont="1" applyFill="1" applyBorder="1" applyAlignment="1">
      <alignment horizontal="center" vertical="center"/>
    </xf>
    <xf numFmtId="0" fontId="5" fillId="33" borderId="48" xfId="0" applyFont="1" applyFill="1" applyBorder="1" applyAlignment="1">
      <alignment horizontal="center" vertical="center"/>
    </xf>
    <xf numFmtId="0" fontId="5" fillId="33" borderId="73" xfId="0" applyFont="1" applyFill="1" applyBorder="1" applyAlignment="1">
      <alignment horizontal="center" vertical="center"/>
    </xf>
    <xf numFmtId="0" fontId="5" fillId="33" borderId="49" xfId="0" applyFont="1" applyFill="1" applyBorder="1" applyAlignment="1">
      <alignment horizontal="center" vertical="center"/>
    </xf>
    <xf numFmtId="0" fontId="5" fillId="33" borderId="81" xfId="0" applyFont="1" applyFill="1" applyBorder="1" applyAlignment="1">
      <alignment horizontal="center" vertical="center"/>
    </xf>
    <xf numFmtId="0" fontId="5" fillId="33" borderId="82" xfId="0" applyFont="1" applyFill="1" applyBorder="1" applyAlignment="1">
      <alignment horizontal="center" vertical="center"/>
    </xf>
    <xf numFmtId="0" fontId="5" fillId="33" borderId="80" xfId="0" applyFont="1" applyFill="1" applyBorder="1" applyAlignment="1">
      <alignment horizontal="center" vertical="center"/>
    </xf>
    <xf numFmtId="0" fontId="2" fillId="0" borderId="119" xfId="0" applyFont="1" applyBorder="1" applyAlignment="1">
      <alignment horizontal="center" vertical="center"/>
    </xf>
    <xf numFmtId="0" fontId="5" fillId="33" borderId="120" xfId="0" applyFont="1" applyFill="1" applyBorder="1" applyAlignment="1">
      <alignment horizontal="center" vertical="center"/>
    </xf>
    <xf numFmtId="0" fontId="5" fillId="33" borderId="121" xfId="0" applyFont="1" applyFill="1" applyBorder="1" applyAlignment="1">
      <alignment horizontal="center" vertical="center"/>
    </xf>
    <xf numFmtId="0" fontId="5" fillId="33" borderId="92" xfId="0" applyFont="1" applyFill="1" applyBorder="1" applyAlignment="1">
      <alignment horizontal="center" vertical="center"/>
    </xf>
    <xf numFmtId="0" fontId="5" fillId="33" borderId="47" xfId="0" applyFont="1" applyFill="1" applyBorder="1" applyAlignment="1">
      <alignment horizontal="center" vertical="center"/>
    </xf>
    <xf numFmtId="0" fontId="8" fillId="0" borderId="122" xfId="0" applyFont="1" applyBorder="1" applyAlignment="1">
      <alignment horizontal="center" vertical="center"/>
    </xf>
    <xf numFmtId="0" fontId="8" fillId="0" borderId="121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8" fillId="0" borderId="123" xfId="0" applyFont="1" applyBorder="1" applyAlignment="1">
      <alignment horizontal="center" vertical="center"/>
    </xf>
    <xf numFmtId="0" fontId="5" fillId="0" borderId="16" xfId="0" applyFont="1" applyBorder="1" applyAlignment="1">
      <alignment horizontal="left" vertical="center"/>
    </xf>
    <xf numFmtId="0" fontId="5" fillId="0" borderId="47" xfId="0" applyFont="1" applyBorder="1" applyAlignment="1">
      <alignment horizontal="left" vertical="center"/>
    </xf>
    <xf numFmtId="0" fontId="5" fillId="0" borderId="58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0" fillId="0" borderId="123" xfId="0" applyFont="1" applyBorder="1" applyAlignment="1">
      <alignment horizontal="center" vertical="center"/>
    </xf>
    <xf numFmtId="0" fontId="5" fillId="0" borderId="21" xfId="0" applyFont="1" applyFill="1" applyBorder="1" applyAlignment="1">
      <alignment horizontal="left" vertical="center"/>
    </xf>
    <xf numFmtId="0" fontId="0" fillId="0" borderId="20" xfId="0" applyFill="1" applyBorder="1" applyAlignment="1">
      <alignment horizontal="left" vertical="center"/>
    </xf>
    <xf numFmtId="0" fontId="0" fillId="0" borderId="124" xfId="0" applyFill="1" applyBorder="1" applyAlignment="1">
      <alignment horizontal="left" vertical="center"/>
    </xf>
    <xf numFmtId="0" fontId="0" fillId="0" borderId="125" xfId="0" applyFill="1" applyBorder="1" applyAlignment="1">
      <alignment horizontal="left" vertical="center"/>
    </xf>
    <xf numFmtId="0" fontId="0" fillId="0" borderId="121" xfId="0" applyFont="1" applyBorder="1" applyAlignment="1">
      <alignment horizontal="center" vertical="center"/>
    </xf>
    <xf numFmtId="0" fontId="0" fillId="0" borderId="16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5" fillId="0" borderId="16" xfId="0" applyFont="1" applyBorder="1" applyAlignment="1">
      <alignment horizontal="left" vertical="center" wrapText="1"/>
    </xf>
    <xf numFmtId="0" fontId="5" fillId="0" borderId="47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8" fillId="33" borderId="120" xfId="0" applyFont="1" applyFill="1" applyBorder="1" applyAlignment="1">
      <alignment horizontal="center" vertical="center"/>
    </xf>
    <xf numFmtId="0" fontId="8" fillId="33" borderId="123" xfId="0" applyFont="1" applyFill="1" applyBorder="1" applyAlignment="1">
      <alignment horizontal="center" vertical="center"/>
    </xf>
    <xf numFmtId="0" fontId="8" fillId="33" borderId="126" xfId="0" applyFont="1" applyFill="1" applyBorder="1" applyAlignment="1">
      <alignment horizontal="center" vertical="center"/>
    </xf>
    <xf numFmtId="0" fontId="13" fillId="33" borderId="92" xfId="0" applyFont="1" applyFill="1" applyBorder="1" applyAlignment="1">
      <alignment horizontal="left" vertical="center"/>
    </xf>
    <xf numFmtId="0" fontId="14" fillId="33" borderId="92" xfId="0" applyFont="1" applyFill="1" applyBorder="1" applyAlignment="1">
      <alignment horizontal="left" vertical="center"/>
    </xf>
    <xf numFmtId="0" fontId="14" fillId="33" borderId="119" xfId="0" applyFont="1" applyFill="1" applyBorder="1" applyAlignment="1">
      <alignment horizontal="left" vertical="center"/>
    </xf>
    <xf numFmtId="0" fontId="0" fillId="0" borderId="74" xfId="0" applyBorder="1" applyAlignment="1">
      <alignment horizontal="center" vertical="center" textRotation="90"/>
    </xf>
    <xf numFmtId="0" fontId="0" fillId="0" borderId="127" xfId="0" applyBorder="1" applyAlignment="1">
      <alignment horizontal="center" vertical="center" textRotation="90"/>
    </xf>
    <xf numFmtId="0" fontId="0" fillId="0" borderId="75" xfId="0" applyBorder="1" applyAlignment="1">
      <alignment horizontal="center" vertical="center" textRotation="90"/>
    </xf>
    <xf numFmtId="0" fontId="12" fillId="0" borderId="16" xfId="0" applyFont="1" applyBorder="1" applyAlignment="1">
      <alignment horizontal="left" vertical="center"/>
    </xf>
    <xf numFmtId="0" fontId="0" fillId="0" borderId="126" xfId="0" applyFont="1" applyBorder="1" applyAlignment="1">
      <alignment horizontal="center" vertical="center"/>
    </xf>
    <xf numFmtId="0" fontId="0" fillId="0" borderId="119" xfId="0" applyBorder="1" applyAlignment="1">
      <alignment horizontal="left" vertical="center"/>
    </xf>
    <xf numFmtId="0" fontId="0" fillId="35" borderId="95" xfId="0" applyFill="1" applyBorder="1" applyAlignment="1">
      <alignment horizontal="center" vertical="center"/>
    </xf>
    <xf numFmtId="0" fontId="0" fillId="0" borderId="126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05" xfId="0" applyFont="1" applyBorder="1" applyAlignment="1">
      <alignment horizontal="center" vertical="center"/>
    </xf>
    <xf numFmtId="0" fontId="0" fillId="34" borderId="120" xfId="0" applyFill="1" applyBorder="1" applyAlignment="1">
      <alignment horizontal="center" vertical="center"/>
    </xf>
    <xf numFmtId="0" fontId="0" fillId="34" borderId="123" xfId="0" applyFill="1" applyBorder="1" applyAlignment="1">
      <alignment horizontal="center" vertical="center"/>
    </xf>
    <xf numFmtId="0" fontId="17" fillId="34" borderId="92" xfId="0" applyFont="1" applyFill="1" applyBorder="1" applyAlignment="1">
      <alignment horizontal="center" vertical="center"/>
    </xf>
    <xf numFmtId="0" fontId="5" fillId="34" borderId="97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19" fillId="0" borderId="97" xfId="0" applyFont="1" applyBorder="1" applyAlignment="1">
      <alignment horizontal="center" vertical="center"/>
    </xf>
    <xf numFmtId="0" fontId="0" fillId="0" borderId="122" xfId="0" applyFont="1" applyBorder="1" applyAlignment="1">
      <alignment horizontal="center" vertical="center"/>
    </xf>
    <xf numFmtId="0" fontId="5" fillId="34" borderId="77" xfId="0" applyFont="1" applyFill="1" applyBorder="1" applyAlignment="1">
      <alignment horizontal="center" vertical="center"/>
    </xf>
    <xf numFmtId="0" fontId="5" fillId="34" borderId="78" xfId="0" applyFont="1" applyFill="1" applyBorder="1" applyAlignment="1">
      <alignment horizontal="center" vertical="center"/>
    </xf>
    <xf numFmtId="0" fontId="5" fillId="34" borderId="79" xfId="0" applyFont="1" applyFill="1" applyBorder="1" applyAlignment="1">
      <alignment horizontal="center" vertical="center"/>
    </xf>
    <xf numFmtId="0" fontId="5" fillId="34" borderId="76" xfId="0" applyFont="1" applyFill="1" applyBorder="1" applyAlignment="1">
      <alignment horizontal="center" vertical="center"/>
    </xf>
    <xf numFmtId="0" fontId="8" fillId="0" borderId="120" xfId="0" applyFont="1" applyBorder="1" applyAlignment="1">
      <alignment horizontal="center" vertical="center"/>
    </xf>
    <xf numFmtId="0" fontId="5" fillId="0" borderId="9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 textRotation="90"/>
    </xf>
    <xf numFmtId="0" fontId="0" fillId="0" borderId="61" xfId="0" applyBorder="1" applyAlignment="1">
      <alignment horizontal="center" vertical="center" textRotation="90"/>
    </xf>
    <xf numFmtId="0" fontId="16" fillId="0" borderId="119" xfId="0" applyFont="1" applyBorder="1" applyAlignment="1">
      <alignment horizontal="center" vertical="center"/>
    </xf>
    <xf numFmtId="0" fontId="5" fillId="34" borderId="118" xfId="0" applyFont="1" applyFill="1" applyBorder="1" applyAlignment="1">
      <alignment horizontal="center" vertical="center"/>
    </xf>
    <xf numFmtId="0" fontId="5" fillId="34" borderId="92" xfId="0" applyFont="1" applyFill="1" applyBorder="1" applyAlignment="1">
      <alignment horizontal="center" vertical="center"/>
    </xf>
    <xf numFmtId="0" fontId="5" fillId="34" borderId="68" xfId="0" applyFont="1" applyFill="1" applyBorder="1" applyAlignment="1">
      <alignment horizontal="center" vertical="center"/>
    </xf>
    <xf numFmtId="0" fontId="5" fillId="34" borderId="119" xfId="0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7"/>
  <sheetViews>
    <sheetView tabSelected="1" zoomScale="70" zoomScaleNormal="70" zoomScalePageLayoutView="0" workbookViewId="0" topLeftCell="A1">
      <selection activeCell="Z24" sqref="Z24"/>
    </sheetView>
  </sheetViews>
  <sheetFormatPr defaultColWidth="4.875" defaultRowHeight="12.75"/>
  <cols>
    <col min="1" max="1" width="4.625" style="4" customWidth="1"/>
    <col min="2" max="2" width="2.875" style="4" customWidth="1"/>
    <col min="3" max="3" width="35.00390625" style="4" customWidth="1"/>
    <col min="4" max="29" width="5.75390625" style="4" customWidth="1"/>
    <col min="30" max="31" width="7.625" style="4" customWidth="1"/>
    <col min="32" max="32" width="8.125" style="4" customWidth="1"/>
    <col min="33" max="33" width="7.25390625" style="4" customWidth="1"/>
    <col min="34" max="16384" width="4.875" style="4" customWidth="1"/>
  </cols>
  <sheetData>
    <row r="1" spans="1:33" s="2" customFormat="1" ht="33" customHeight="1" thickBot="1">
      <c r="A1" s="234" t="s">
        <v>0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234"/>
      <c r="U1" s="234"/>
      <c r="V1" s="234"/>
      <c r="W1" s="234"/>
      <c r="X1" s="234"/>
      <c r="Y1" s="234"/>
      <c r="Z1" s="234"/>
      <c r="AA1" s="234"/>
      <c r="AB1" s="234"/>
      <c r="AC1" s="234"/>
      <c r="AD1" s="234"/>
      <c r="AE1" s="234"/>
      <c r="AF1" s="1"/>
      <c r="AG1" s="1"/>
    </row>
    <row r="2" spans="1:33" ht="27" customHeight="1">
      <c r="A2" s="235" t="s">
        <v>1</v>
      </c>
      <c r="B2" s="237" t="s">
        <v>2</v>
      </c>
      <c r="C2" s="237"/>
      <c r="D2" s="232" t="s">
        <v>3</v>
      </c>
      <c r="E2" s="233"/>
      <c r="F2" s="231" t="s">
        <v>4</v>
      </c>
      <c r="G2" s="233"/>
      <c r="H2" s="232" t="s">
        <v>5</v>
      </c>
      <c r="I2" s="233"/>
      <c r="J2" s="231" t="s">
        <v>6</v>
      </c>
      <c r="K2" s="233"/>
      <c r="L2" s="232" t="s">
        <v>7</v>
      </c>
      <c r="M2" s="233"/>
      <c r="N2" s="231" t="s">
        <v>8</v>
      </c>
      <c r="O2" s="231"/>
      <c r="P2" s="232" t="s">
        <v>9</v>
      </c>
      <c r="Q2" s="233"/>
      <c r="R2" s="231" t="s">
        <v>10</v>
      </c>
      <c r="S2" s="231"/>
      <c r="T2" s="232" t="s">
        <v>11</v>
      </c>
      <c r="U2" s="233"/>
      <c r="V2" s="231" t="s">
        <v>12</v>
      </c>
      <c r="W2" s="231"/>
      <c r="X2" s="232" t="s">
        <v>13</v>
      </c>
      <c r="Y2" s="233"/>
      <c r="Z2" s="232" t="s">
        <v>14</v>
      </c>
      <c r="AA2" s="233"/>
      <c r="AB2" s="231" t="s">
        <v>15</v>
      </c>
      <c r="AC2" s="231"/>
      <c r="AD2" s="227" t="s">
        <v>16</v>
      </c>
      <c r="AE2" s="229" t="s">
        <v>17</v>
      </c>
      <c r="AF2" s="3"/>
      <c r="AG2" s="3"/>
    </row>
    <row r="3" spans="1:33" ht="15.75">
      <c r="A3" s="236"/>
      <c r="B3" s="238"/>
      <c r="C3" s="238"/>
      <c r="D3" s="5" t="s">
        <v>18</v>
      </c>
      <c r="E3" s="6" t="s">
        <v>19</v>
      </c>
      <c r="F3" s="7" t="s">
        <v>18</v>
      </c>
      <c r="G3" s="8" t="s">
        <v>19</v>
      </c>
      <c r="H3" s="5" t="s">
        <v>18</v>
      </c>
      <c r="I3" s="6" t="s">
        <v>19</v>
      </c>
      <c r="J3" s="7" t="s">
        <v>18</v>
      </c>
      <c r="K3" s="8" t="s">
        <v>19</v>
      </c>
      <c r="L3" s="9" t="s">
        <v>18</v>
      </c>
      <c r="M3" s="10" t="s">
        <v>19</v>
      </c>
      <c r="N3" s="7" t="s">
        <v>18</v>
      </c>
      <c r="O3" s="8" t="s">
        <v>19</v>
      </c>
      <c r="P3" s="11" t="s">
        <v>18</v>
      </c>
      <c r="Q3" s="6" t="s">
        <v>19</v>
      </c>
      <c r="R3" s="7" t="s">
        <v>18</v>
      </c>
      <c r="S3" s="8" t="s">
        <v>19</v>
      </c>
      <c r="T3" s="5" t="s">
        <v>18</v>
      </c>
      <c r="U3" s="6" t="s">
        <v>19</v>
      </c>
      <c r="V3" s="7" t="s">
        <v>18</v>
      </c>
      <c r="W3" s="8" t="s">
        <v>19</v>
      </c>
      <c r="X3" s="5" t="s">
        <v>18</v>
      </c>
      <c r="Y3" s="6" t="s">
        <v>19</v>
      </c>
      <c r="Z3" s="5" t="s">
        <v>18</v>
      </c>
      <c r="AA3" s="6" t="s">
        <v>19</v>
      </c>
      <c r="AB3" s="12" t="s">
        <v>18</v>
      </c>
      <c r="AC3" s="8" t="s">
        <v>19</v>
      </c>
      <c r="AD3" s="228"/>
      <c r="AE3" s="230"/>
      <c r="AF3" s="3"/>
      <c r="AG3" s="3"/>
    </row>
    <row r="4" spans="1:33" ht="19.5" customHeight="1">
      <c r="A4" s="239" t="s">
        <v>20</v>
      </c>
      <c r="B4" s="246" t="s">
        <v>21</v>
      </c>
      <c r="C4" s="246"/>
      <c r="D4" s="13">
        <v>166</v>
      </c>
      <c r="E4" s="14">
        <v>55</v>
      </c>
      <c r="F4" s="15">
        <v>332</v>
      </c>
      <c r="G4" s="16">
        <v>162</v>
      </c>
      <c r="H4" s="17">
        <v>219</v>
      </c>
      <c r="I4" s="14">
        <v>108</v>
      </c>
      <c r="J4" s="17">
        <v>186</v>
      </c>
      <c r="K4" s="18">
        <v>86</v>
      </c>
      <c r="L4" s="17">
        <v>148</v>
      </c>
      <c r="M4" s="19">
        <v>59</v>
      </c>
      <c r="N4" s="15">
        <v>174</v>
      </c>
      <c r="O4" s="18">
        <v>111</v>
      </c>
      <c r="P4" s="13">
        <v>222</v>
      </c>
      <c r="Q4" s="14">
        <v>119</v>
      </c>
      <c r="R4" s="18">
        <v>220</v>
      </c>
      <c r="S4" s="16">
        <v>135</v>
      </c>
      <c r="T4" s="13">
        <v>131</v>
      </c>
      <c r="U4" s="14">
        <v>66</v>
      </c>
      <c r="V4" s="18">
        <v>161</v>
      </c>
      <c r="W4" s="16">
        <v>86</v>
      </c>
      <c r="X4" s="13">
        <v>115</v>
      </c>
      <c r="Y4" s="14">
        <v>41</v>
      </c>
      <c r="Z4" s="13">
        <v>146</v>
      </c>
      <c r="AA4" s="14">
        <v>58</v>
      </c>
      <c r="AB4" s="18">
        <v>146</v>
      </c>
      <c r="AC4" s="16">
        <v>41</v>
      </c>
      <c r="AD4" s="20">
        <f>F4+H4+J4+L4+N4+P4+R4+T4+V4+X4+Z4+AB4</f>
        <v>2200</v>
      </c>
      <c r="AE4" s="21">
        <f>G4+I4+K4+M4+O4+Q4+S4+U4+W4+Y4+AA4+AC4</f>
        <v>1072</v>
      </c>
      <c r="AF4" s="22">
        <f>AB4+Z4+X4+V4+T4+R4</f>
        <v>919</v>
      </c>
      <c r="AG4" s="22">
        <f>AC4+AA4+Y4+W4+U4+S4</f>
        <v>427</v>
      </c>
    </row>
    <row r="5" spans="1:33" s="32" customFormat="1" ht="19.5" customHeight="1">
      <c r="A5" s="245"/>
      <c r="B5" s="247"/>
      <c r="C5" s="247"/>
      <c r="D5" s="23">
        <v>-3</v>
      </c>
      <c r="E5" s="24">
        <v>-12</v>
      </c>
      <c r="F5" s="25">
        <f aca="true" t="shared" si="0" ref="F5:M5">F4-D4</f>
        <v>166</v>
      </c>
      <c r="G5" s="26">
        <f t="shared" si="0"/>
        <v>107</v>
      </c>
      <c r="H5" s="23">
        <f t="shared" si="0"/>
        <v>-113</v>
      </c>
      <c r="I5" s="24">
        <f t="shared" si="0"/>
        <v>-54</v>
      </c>
      <c r="J5" s="27">
        <f t="shared" si="0"/>
        <v>-33</v>
      </c>
      <c r="K5" s="28">
        <f t="shared" si="0"/>
        <v>-22</v>
      </c>
      <c r="L5" s="27">
        <f t="shared" si="0"/>
        <v>-38</v>
      </c>
      <c r="M5" s="28">
        <f t="shared" si="0"/>
        <v>-27</v>
      </c>
      <c r="N5" s="27">
        <v>35</v>
      </c>
      <c r="O5" s="28">
        <v>20</v>
      </c>
      <c r="P5" s="29">
        <f>P4-N4</f>
        <v>48</v>
      </c>
      <c r="Q5" s="24">
        <f>Q4-O4</f>
        <v>8</v>
      </c>
      <c r="R5" s="26">
        <f>R4-P4</f>
        <v>-2</v>
      </c>
      <c r="S5" s="24">
        <f>S4-Q4</f>
        <v>16</v>
      </c>
      <c r="T5" s="26">
        <f aca="true" t="shared" si="1" ref="T5:AC5">T4-R4</f>
        <v>-89</v>
      </c>
      <c r="U5" s="24">
        <f t="shared" si="1"/>
        <v>-69</v>
      </c>
      <c r="V5" s="26">
        <f t="shared" si="1"/>
        <v>30</v>
      </c>
      <c r="W5" s="24">
        <f t="shared" si="1"/>
        <v>20</v>
      </c>
      <c r="X5" s="26">
        <f t="shared" si="1"/>
        <v>-46</v>
      </c>
      <c r="Y5" s="24">
        <f t="shared" si="1"/>
        <v>-45</v>
      </c>
      <c r="Z5" s="26">
        <f t="shared" si="1"/>
        <v>31</v>
      </c>
      <c r="AA5" s="24">
        <f t="shared" si="1"/>
        <v>17</v>
      </c>
      <c r="AB5" s="26">
        <f t="shared" si="1"/>
        <v>0</v>
      </c>
      <c r="AC5" s="26">
        <f t="shared" si="1"/>
        <v>-17</v>
      </c>
      <c r="AD5" s="30"/>
      <c r="AE5" s="31"/>
      <c r="AF5" s="22"/>
      <c r="AG5" s="22"/>
    </row>
    <row r="6" spans="1:33" ht="19.5" customHeight="1">
      <c r="A6" s="239">
        <v>2</v>
      </c>
      <c r="B6" s="241" t="s">
        <v>22</v>
      </c>
      <c r="C6" s="242"/>
      <c r="D6" s="33">
        <v>1</v>
      </c>
      <c r="E6" s="34">
        <v>0</v>
      </c>
      <c r="F6" s="35">
        <v>1</v>
      </c>
      <c r="G6" s="36">
        <v>0</v>
      </c>
      <c r="H6" s="37">
        <v>8</v>
      </c>
      <c r="I6" s="34">
        <v>2</v>
      </c>
      <c r="J6" s="37">
        <v>6</v>
      </c>
      <c r="K6" s="38">
        <v>3</v>
      </c>
      <c r="L6" s="37">
        <v>5</v>
      </c>
      <c r="M6" s="39">
        <v>2</v>
      </c>
      <c r="N6" s="37">
        <v>5</v>
      </c>
      <c r="O6" s="38">
        <v>1</v>
      </c>
      <c r="P6" s="33">
        <v>3</v>
      </c>
      <c r="Q6" s="34">
        <v>1</v>
      </c>
      <c r="R6" s="38">
        <v>4</v>
      </c>
      <c r="S6" s="36">
        <v>4</v>
      </c>
      <c r="T6" s="33">
        <v>2</v>
      </c>
      <c r="U6" s="34">
        <v>1</v>
      </c>
      <c r="V6" s="38">
        <v>3</v>
      </c>
      <c r="W6" s="36">
        <v>2</v>
      </c>
      <c r="X6" s="33">
        <v>5</v>
      </c>
      <c r="Y6" s="34">
        <v>2</v>
      </c>
      <c r="Z6" s="33">
        <v>6</v>
      </c>
      <c r="AA6" s="34">
        <v>4</v>
      </c>
      <c r="AB6" s="38">
        <v>7</v>
      </c>
      <c r="AC6" s="36">
        <v>3</v>
      </c>
      <c r="AD6" s="40">
        <f>F6+H6+J6+L6+N6+P6+R6+T6+V6+X6+Z6+AB6</f>
        <v>55</v>
      </c>
      <c r="AE6" s="41">
        <f>G6+I6+K6+M6+O6+Q6+S6+U6+W6+Y6+AA6+AC6</f>
        <v>25</v>
      </c>
      <c r="AF6" s="22">
        <f>AB6+Z6+X6+V6+T6+R6</f>
        <v>27</v>
      </c>
      <c r="AG6" s="22">
        <f>AC6+AA6+Y6+W6+U6+S6</f>
        <v>16</v>
      </c>
    </row>
    <row r="7" spans="1:33" s="32" customFormat="1" ht="19.5" customHeight="1">
      <c r="A7" s="240"/>
      <c r="B7" s="243"/>
      <c r="C7" s="244"/>
      <c r="D7" s="42">
        <v>-2</v>
      </c>
      <c r="E7" s="43">
        <v>-2</v>
      </c>
      <c r="F7" s="44">
        <f aca="true" t="shared" si="2" ref="F7:M7">F6-D6</f>
        <v>0</v>
      </c>
      <c r="G7" s="45">
        <f t="shared" si="2"/>
        <v>0</v>
      </c>
      <c r="H7" s="42">
        <f t="shared" si="2"/>
        <v>7</v>
      </c>
      <c r="I7" s="43">
        <f t="shared" si="2"/>
        <v>2</v>
      </c>
      <c r="J7" s="46">
        <f t="shared" si="2"/>
        <v>-2</v>
      </c>
      <c r="K7" s="47">
        <f t="shared" si="2"/>
        <v>1</v>
      </c>
      <c r="L7" s="46">
        <f t="shared" si="2"/>
        <v>-1</v>
      </c>
      <c r="M7" s="47">
        <f t="shared" si="2"/>
        <v>-1</v>
      </c>
      <c r="N7" s="46">
        <v>4</v>
      </c>
      <c r="O7" s="47">
        <v>1</v>
      </c>
      <c r="P7" s="48">
        <f>P6-N6</f>
        <v>-2</v>
      </c>
      <c r="Q7" s="43">
        <f>Q6-O6</f>
        <v>0</v>
      </c>
      <c r="R7" s="45">
        <f>R6-P6</f>
        <v>1</v>
      </c>
      <c r="S7" s="43">
        <f>S6-Q6</f>
        <v>3</v>
      </c>
      <c r="T7" s="45">
        <f aca="true" t="shared" si="3" ref="T7:AC7">T6-R6</f>
        <v>-2</v>
      </c>
      <c r="U7" s="43">
        <f t="shared" si="3"/>
        <v>-3</v>
      </c>
      <c r="V7" s="45">
        <f t="shared" si="3"/>
        <v>1</v>
      </c>
      <c r="W7" s="43">
        <f t="shared" si="3"/>
        <v>1</v>
      </c>
      <c r="X7" s="45">
        <f t="shared" si="3"/>
        <v>2</v>
      </c>
      <c r="Y7" s="43">
        <f t="shared" si="3"/>
        <v>0</v>
      </c>
      <c r="Z7" s="45">
        <f t="shared" si="3"/>
        <v>1</v>
      </c>
      <c r="AA7" s="43">
        <f t="shared" si="3"/>
        <v>2</v>
      </c>
      <c r="AB7" s="45">
        <f t="shared" si="3"/>
        <v>1</v>
      </c>
      <c r="AC7" s="45">
        <f t="shared" si="3"/>
        <v>-1</v>
      </c>
      <c r="AD7" s="49"/>
      <c r="AE7" s="50"/>
      <c r="AF7" s="22"/>
      <c r="AG7" s="22"/>
    </row>
    <row r="8" spans="1:33" ht="19.5" customHeight="1">
      <c r="A8" s="245">
        <v>3</v>
      </c>
      <c r="B8" s="248" t="s">
        <v>23</v>
      </c>
      <c r="C8" s="249"/>
      <c r="D8" s="33">
        <v>4</v>
      </c>
      <c r="E8" s="34">
        <v>0</v>
      </c>
      <c r="F8" s="35">
        <v>7</v>
      </c>
      <c r="G8" s="36">
        <v>0</v>
      </c>
      <c r="H8" s="37">
        <v>17</v>
      </c>
      <c r="I8" s="34">
        <v>0</v>
      </c>
      <c r="J8" s="37">
        <v>4</v>
      </c>
      <c r="K8" s="38">
        <v>0</v>
      </c>
      <c r="L8" s="37">
        <v>7</v>
      </c>
      <c r="M8" s="39">
        <v>0</v>
      </c>
      <c r="N8" s="37">
        <v>8</v>
      </c>
      <c r="O8" s="38">
        <v>0</v>
      </c>
      <c r="P8" s="33">
        <v>10</v>
      </c>
      <c r="Q8" s="34">
        <v>0</v>
      </c>
      <c r="R8" s="38">
        <v>13</v>
      </c>
      <c r="S8" s="36">
        <v>0</v>
      </c>
      <c r="T8" s="33">
        <v>0</v>
      </c>
      <c r="U8" s="34">
        <v>0</v>
      </c>
      <c r="V8" s="38">
        <v>0</v>
      </c>
      <c r="W8" s="36">
        <v>0</v>
      </c>
      <c r="X8" s="33">
        <v>0</v>
      </c>
      <c r="Y8" s="34">
        <v>0</v>
      </c>
      <c r="Z8" s="33">
        <v>2</v>
      </c>
      <c r="AA8" s="34">
        <v>0</v>
      </c>
      <c r="AB8" s="33">
        <v>0</v>
      </c>
      <c r="AC8" s="36">
        <v>0</v>
      </c>
      <c r="AD8" s="40">
        <f>F8+H8+J8+L8+N8+P8+R8+T8+V8+X8+Z8+AB8</f>
        <v>68</v>
      </c>
      <c r="AE8" s="41">
        <f>G8+I8+K8+M8+O8+Q8+S8+U8+W8+Y8+AA8+AC8</f>
        <v>0</v>
      </c>
      <c r="AF8" s="22">
        <f>AB8+Z8+X8+V8+T8+R8</f>
        <v>15</v>
      </c>
      <c r="AG8" s="22">
        <f>AC8+AA8+Y8+W8+U8+S8</f>
        <v>0</v>
      </c>
    </row>
    <row r="9" spans="1:33" s="32" customFormat="1" ht="19.5" customHeight="1">
      <c r="A9" s="240"/>
      <c r="B9" s="250"/>
      <c r="C9" s="251"/>
      <c r="D9" s="42">
        <v>-7</v>
      </c>
      <c r="E9" s="43">
        <v>0</v>
      </c>
      <c r="F9" s="44">
        <f aca="true" t="shared" si="4" ref="F9:M9">F8-D8</f>
        <v>3</v>
      </c>
      <c r="G9" s="45">
        <f t="shared" si="4"/>
        <v>0</v>
      </c>
      <c r="H9" s="42">
        <f t="shared" si="4"/>
        <v>10</v>
      </c>
      <c r="I9" s="43">
        <f t="shared" si="4"/>
        <v>0</v>
      </c>
      <c r="J9" s="46">
        <f t="shared" si="4"/>
        <v>-13</v>
      </c>
      <c r="K9" s="47">
        <f t="shared" si="4"/>
        <v>0</v>
      </c>
      <c r="L9" s="46">
        <f t="shared" si="4"/>
        <v>3</v>
      </c>
      <c r="M9" s="47">
        <f t="shared" si="4"/>
        <v>0</v>
      </c>
      <c r="N9" s="46">
        <v>0</v>
      </c>
      <c r="O9" s="47">
        <v>0</v>
      </c>
      <c r="P9" s="48">
        <f>P8-N8</f>
        <v>2</v>
      </c>
      <c r="Q9" s="43">
        <f>Q8-O8</f>
        <v>0</v>
      </c>
      <c r="R9" s="45">
        <f>R8-P8</f>
        <v>3</v>
      </c>
      <c r="S9" s="43">
        <f>S8-Q8</f>
        <v>0</v>
      </c>
      <c r="T9" s="45">
        <f aca="true" t="shared" si="5" ref="T9:AC9">T8-R8</f>
        <v>-13</v>
      </c>
      <c r="U9" s="43">
        <f t="shared" si="5"/>
        <v>0</v>
      </c>
      <c r="V9" s="45">
        <f t="shared" si="5"/>
        <v>0</v>
      </c>
      <c r="W9" s="43">
        <f t="shared" si="5"/>
        <v>0</v>
      </c>
      <c r="X9" s="45">
        <f t="shared" si="5"/>
        <v>0</v>
      </c>
      <c r="Y9" s="43">
        <f t="shared" si="5"/>
        <v>0</v>
      </c>
      <c r="Z9" s="45">
        <f t="shared" si="5"/>
        <v>2</v>
      </c>
      <c r="AA9" s="43">
        <f t="shared" si="5"/>
        <v>0</v>
      </c>
      <c r="AB9" s="45">
        <f t="shared" si="5"/>
        <v>-2</v>
      </c>
      <c r="AC9" s="45">
        <f t="shared" si="5"/>
        <v>0</v>
      </c>
      <c r="AD9" s="49"/>
      <c r="AE9" s="50"/>
      <c r="AF9" s="22"/>
      <c r="AG9" s="22"/>
    </row>
    <row r="10" spans="1:33" ht="19.5" customHeight="1">
      <c r="A10" s="239">
        <v>4</v>
      </c>
      <c r="B10" s="253" t="s">
        <v>24</v>
      </c>
      <c r="C10" s="254"/>
      <c r="D10" s="33">
        <v>359</v>
      </c>
      <c r="E10" s="34">
        <v>167</v>
      </c>
      <c r="F10" s="35">
        <v>474</v>
      </c>
      <c r="G10" s="36">
        <v>234</v>
      </c>
      <c r="H10" s="37">
        <v>430</v>
      </c>
      <c r="I10" s="34">
        <v>224</v>
      </c>
      <c r="J10" s="37">
        <v>423</v>
      </c>
      <c r="K10" s="38">
        <v>178</v>
      </c>
      <c r="L10" s="37">
        <v>245</v>
      </c>
      <c r="M10" s="39">
        <v>116</v>
      </c>
      <c r="N10" s="37">
        <v>268</v>
      </c>
      <c r="O10" s="38">
        <v>153</v>
      </c>
      <c r="P10" s="33">
        <v>344</v>
      </c>
      <c r="Q10" s="34">
        <v>182</v>
      </c>
      <c r="R10" s="38">
        <v>341</v>
      </c>
      <c r="S10" s="36">
        <v>183</v>
      </c>
      <c r="T10" s="33">
        <v>255</v>
      </c>
      <c r="U10" s="34">
        <v>123</v>
      </c>
      <c r="V10" s="38">
        <v>554</v>
      </c>
      <c r="W10" s="36">
        <v>308</v>
      </c>
      <c r="X10" s="33">
        <v>419</v>
      </c>
      <c r="Y10" s="34">
        <v>211</v>
      </c>
      <c r="Z10" s="33">
        <v>228</v>
      </c>
      <c r="AA10" s="34">
        <v>27</v>
      </c>
      <c r="AB10" s="38">
        <v>471</v>
      </c>
      <c r="AC10" s="36">
        <v>241</v>
      </c>
      <c r="AD10" s="40">
        <f>F10+H10+J10+L10+N10+P10+R10+T10+V10+X10+Z10+AB10</f>
        <v>4452</v>
      </c>
      <c r="AE10" s="41">
        <f>G10+I10+K10+M10+O10+Q10+S10+U10+W10+Y10+AA10+AC10</f>
        <v>2180</v>
      </c>
      <c r="AF10" s="22">
        <f>AB10+Z10+X10+V10+T10+R10</f>
        <v>2268</v>
      </c>
      <c r="AG10" s="22">
        <f>AC10+AA10+Y10+W10+U10+S10</f>
        <v>1093</v>
      </c>
    </row>
    <row r="11" spans="1:33" s="32" customFormat="1" ht="19.5" customHeight="1">
      <c r="A11" s="252"/>
      <c r="B11" s="255"/>
      <c r="C11" s="256"/>
      <c r="D11" s="52">
        <v>107</v>
      </c>
      <c r="E11" s="53">
        <v>76</v>
      </c>
      <c r="F11" s="54">
        <f aca="true" t="shared" si="6" ref="F11:M11">F10-D10</f>
        <v>115</v>
      </c>
      <c r="G11" s="55">
        <f t="shared" si="6"/>
        <v>67</v>
      </c>
      <c r="H11" s="52">
        <f t="shared" si="6"/>
        <v>-44</v>
      </c>
      <c r="I11" s="53">
        <f t="shared" si="6"/>
        <v>-10</v>
      </c>
      <c r="J11" s="56">
        <f t="shared" si="6"/>
        <v>-7</v>
      </c>
      <c r="K11" s="57">
        <f t="shared" si="6"/>
        <v>-46</v>
      </c>
      <c r="L11" s="56">
        <f t="shared" si="6"/>
        <v>-178</v>
      </c>
      <c r="M11" s="57">
        <f t="shared" si="6"/>
        <v>-62</v>
      </c>
      <c r="N11" s="56">
        <v>106</v>
      </c>
      <c r="O11" s="57">
        <v>57</v>
      </c>
      <c r="P11" s="58">
        <f>P10-N10</f>
        <v>76</v>
      </c>
      <c r="Q11" s="53">
        <f>Q10-O10</f>
        <v>29</v>
      </c>
      <c r="R11" s="55">
        <f>R10-P10</f>
        <v>-3</v>
      </c>
      <c r="S11" s="53">
        <f>S10-Q10</f>
        <v>1</v>
      </c>
      <c r="T11" s="55">
        <f aca="true" t="shared" si="7" ref="T11:AC11">T10-R10</f>
        <v>-86</v>
      </c>
      <c r="U11" s="53">
        <f t="shared" si="7"/>
        <v>-60</v>
      </c>
      <c r="V11" s="55">
        <f t="shared" si="7"/>
        <v>299</v>
      </c>
      <c r="W11" s="53">
        <f t="shared" si="7"/>
        <v>185</v>
      </c>
      <c r="X11" s="55">
        <f t="shared" si="7"/>
        <v>-135</v>
      </c>
      <c r="Y11" s="53">
        <f t="shared" si="7"/>
        <v>-97</v>
      </c>
      <c r="Z11" s="55">
        <f t="shared" si="7"/>
        <v>-191</v>
      </c>
      <c r="AA11" s="53">
        <f t="shared" si="7"/>
        <v>-184</v>
      </c>
      <c r="AB11" s="55">
        <f t="shared" si="7"/>
        <v>243</v>
      </c>
      <c r="AC11" s="55">
        <f t="shared" si="7"/>
        <v>214</v>
      </c>
      <c r="AD11" s="59"/>
      <c r="AE11" s="60"/>
      <c r="AF11" s="22"/>
      <c r="AG11" s="22"/>
    </row>
    <row r="12" spans="1:33" s="32" customFormat="1" ht="30" customHeight="1">
      <c r="A12" s="252"/>
      <c r="B12" s="61" t="s">
        <v>25</v>
      </c>
      <c r="C12" s="62" t="s">
        <v>26</v>
      </c>
      <c r="D12" s="63">
        <v>146</v>
      </c>
      <c r="E12" s="64">
        <v>45</v>
      </c>
      <c r="F12" s="65">
        <v>230</v>
      </c>
      <c r="G12" s="66">
        <v>93</v>
      </c>
      <c r="H12" s="67">
        <v>175</v>
      </c>
      <c r="I12" s="64">
        <v>62</v>
      </c>
      <c r="J12" s="67">
        <v>216</v>
      </c>
      <c r="K12" s="68">
        <v>82</v>
      </c>
      <c r="L12" s="67">
        <v>111</v>
      </c>
      <c r="M12" s="69">
        <v>40</v>
      </c>
      <c r="N12" s="67">
        <v>97</v>
      </c>
      <c r="O12" s="68">
        <v>47</v>
      </c>
      <c r="P12" s="63">
        <v>123</v>
      </c>
      <c r="Q12" s="64">
        <v>49</v>
      </c>
      <c r="R12" s="68">
        <v>146</v>
      </c>
      <c r="S12" s="66">
        <v>70</v>
      </c>
      <c r="T12" s="63">
        <v>125</v>
      </c>
      <c r="U12" s="64">
        <v>49</v>
      </c>
      <c r="V12" s="68">
        <v>190</v>
      </c>
      <c r="W12" s="66">
        <v>92</v>
      </c>
      <c r="X12" s="63">
        <v>165</v>
      </c>
      <c r="Y12" s="64">
        <v>72</v>
      </c>
      <c r="Z12" s="63">
        <v>162</v>
      </c>
      <c r="AA12" s="64">
        <v>62</v>
      </c>
      <c r="AB12" s="70">
        <v>140</v>
      </c>
      <c r="AC12" s="71">
        <v>35</v>
      </c>
      <c r="AD12" s="72">
        <f>F12+H12+J12+L12+N12+P12+R12+T12+V12+X12+Z12+AB12</f>
        <v>1880</v>
      </c>
      <c r="AE12" s="73">
        <f>G12+I12+K12+M12+O12+Q12+S12+U12+W12+Y12+AA12+AC12</f>
        <v>753</v>
      </c>
      <c r="AF12" s="22"/>
      <c r="AG12" s="22"/>
    </row>
    <row r="13" spans="1:33" ht="19.5" customHeight="1">
      <c r="A13" s="239">
        <v>5</v>
      </c>
      <c r="B13" s="246" t="s">
        <v>27</v>
      </c>
      <c r="C13" s="258"/>
      <c r="D13" s="33">
        <v>16</v>
      </c>
      <c r="E13" s="34">
        <v>11</v>
      </c>
      <c r="F13" s="35">
        <v>3</v>
      </c>
      <c r="G13" s="36">
        <v>2</v>
      </c>
      <c r="H13" s="37">
        <v>0</v>
      </c>
      <c r="I13" s="34">
        <v>0</v>
      </c>
      <c r="J13" s="37">
        <v>6</v>
      </c>
      <c r="K13" s="38">
        <v>4</v>
      </c>
      <c r="L13" s="37">
        <v>0</v>
      </c>
      <c r="M13" s="39">
        <v>0</v>
      </c>
      <c r="N13" s="37">
        <v>4</v>
      </c>
      <c r="O13" s="38">
        <v>1</v>
      </c>
      <c r="P13" s="33">
        <v>10</v>
      </c>
      <c r="Q13" s="34">
        <v>10</v>
      </c>
      <c r="R13" s="38">
        <v>14</v>
      </c>
      <c r="S13" s="36">
        <v>12</v>
      </c>
      <c r="T13" s="33">
        <v>10</v>
      </c>
      <c r="U13" s="34">
        <v>10</v>
      </c>
      <c r="V13" s="38">
        <v>2</v>
      </c>
      <c r="W13" s="36">
        <v>2</v>
      </c>
      <c r="X13" s="33">
        <v>1</v>
      </c>
      <c r="Y13" s="34">
        <v>1</v>
      </c>
      <c r="Z13" s="33">
        <v>19</v>
      </c>
      <c r="AA13" s="34">
        <v>4</v>
      </c>
      <c r="AB13" s="38">
        <v>6</v>
      </c>
      <c r="AC13" s="36">
        <v>6</v>
      </c>
      <c r="AD13" s="40">
        <f>F13+H13+J13+L13+N13+P13+R13+T13+V13+X13+Z13+AB13</f>
        <v>75</v>
      </c>
      <c r="AE13" s="41">
        <f>G13+I13+K13+M13+O13+Q13+S13+U13+W13+Y13+AA13+AC13</f>
        <v>52</v>
      </c>
      <c r="AF13" s="22">
        <f>AB13+Z13+X13+V13+T13+R13</f>
        <v>52</v>
      </c>
      <c r="AG13" s="22">
        <f>AC13+AA13+Y13+W13+U13+S13</f>
        <v>35</v>
      </c>
    </row>
    <row r="14" spans="1:33" s="32" customFormat="1" ht="19.5" customHeight="1">
      <c r="A14" s="257"/>
      <c r="B14" s="259"/>
      <c r="C14" s="259"/>
      <c r="D14" s="42">
        <v>14</v>
      </c>
      <c r="E14" s="43">
        <v>9</v>
      </c>
      <c r="F14" s="44">
        <f aca="true" t="shared" si="8" ref="F14:M14">F13-D13</f>
        <v>-13</v>
      </c>
      <c r="G14" s="45">
        <f t="shared" si="8"/>
        <v>-9</v>
      </c>
      <c r="H14" s="42">
        <f t="shared" si="8"/>
        <v>-3</v>
      </c>
      <c r="I14" s="43">
        <f t="shared" si="8"/>
        <v>-2</v>
      </c>
      <c r="J14" s="46">
        <f t="shared" si="8"/>
        <v>6</v>
      </c>
      <c r="K14" s="47">
        <f t="shared" si="8"/>
        <v>4</v>
      </c>
      <c r="L14" s="46">
        <f t="shared" si="8"/>
        <v>-6</v>
      </c>
      <c r="M14" s="47">
        <f t="shared" si="8"/>
        <v>-4</v>
      </c>
      <c r="N14" s="46">
        <v>2</v>
      </c>
      <c r="O14" s="47">
        <v>-1</v>
      </c>
      <c r="P14" s="48">
        <f>P13-N13</f>
        <v>6</v>
      </c>
      <c r="Q14" s="43">
        <f>Q13-O13</f>
        <v>9</v>
      </c>
      <c r="R14" s="45">
        <f>R13-P13</f>
        <v>4</v>
      </c>
      <c r="S14" s="43">
        <f>S13-Q13</f>
        <v>2</v>
      </c>
      <c r="T14" s="45">
        <f aca="true" t="shared" si="9" ref="T14:AC14">T13-R13</f>
        <v>-4</v>
      </c>
      <c r="U14" s="43">
        <f t="shared" si="9"/>
        <v>-2</v>
      </c>
      <c r="V14" s="45">
        <f t="shared" si="9"/>
        <v>-8</v>
      </c>
      <c r="W14" s="43">
        <f t="shared" si="9"/>
        <v>-8</v>
      </c>
      <c r="X14" s="45">
        <f t="shared" si="9"/>
        <v>-1</v>
      </c>
      <c r="Y14" s="43">
        <f t="shared" si="9"/>
        <v>-1</v>
      </c>
      <c r="Z14" s="45">
        <f t="shared" si="9"/>
        <v>18</v>
      </c>
      <c r="AA14" s="43">
        <f t="shared" si="9"/>
        <v>3</v>
      </c>
      <c r="AB14" s="45">
        <f t="shared" si="9"/>
        <v>-13</v>
      </c>
      <c r="AC14" s="45">
        <f t="shared" si="9"/>
        <v>2</v>
      </c>
      <c r="AD14" s="59"/>
      <c r="AE14" s="60"/>
      <c r="AF14" s="22"/>
      <c r="AG14" s="22"/>
    </row>
    <row r="15" spans="1:33" ht="19.5" customHeight="1">
      <c r="A15" s="239">
        <v>6</v>
      </c>
      <c r="B15" s="246" t="s">
        <v>28</v>
      </c>
      <c r="C15" s="258"/>
      <c r="D15" s="33">
        <v>5</v>
      </c>
      <c r="E15" s="34">
        <v>5</v>
      </c>
      <c r="F15" s="35">
        <v>0</v>
      </c>
      <c r="G15" s="36">
        <v>0</v>
      </c>
      <c r="H15" s="37">
        <v>0</v>
      </c>
      <c r="I15" s="34">
        <v>0</v>
      </c>
      <c r="J15" s="37">
        <v>0</v>
      </c>
      <c r="K15" s="38">
        <v>0</v>
      </c>
      <c r="L15" s="37">
        <v>0</v>
      </c>
      <c r="M15" s="39">
        <v>0</v>
      </c>
      <c r="N15" s="37">
        <v>0</v>
      </c>
      <c r="O15" s="38">
        <v>0</v>
      </c>
      <c r="P15" s="33">
        <v>6</v>
      </c>
      <c r="Q15" s="34">
        <v>6</v>
      </c>
      <c r="R15" s="38">
        <v>3</v>
      </c>
      <c r="S15" s="36">
        <v>3</v>
      </c>
      <c r="T15" s="33">
        <v>0</v>
      </c>
      <c r="U15" s="34">
        <v>0</v>
      </c>
      <c r="V15" s="38">
        <v>0</v>
      </c>
      <c r="W15" s="36">
        <v>0</v>
      </c>
      <c r="X15" s="33">
        <v>6</v>
      </c>
      <c r="Y15" s="34">
        <v>0</v>
      </c>
      <c r="Z15" s="33">
        <v>51</v>
      </c>
      <c r="AA15" s="14">
        <v>30</v>
      </c>
      <c r="AB15" s="18">
        <v>0</v>
      </c>
      <c r="AC15" s="16">
        <v>0</v>
      </c>
      <c r="AD15" s="20">
        <f>F15+H15+J15+L15+N15+P15+R15+T15+V15+X15+Z15+AB15</f>
        <v>66</v>
      </c>
      <c r="AE15" s="21">
        <f>G15+I15+K15+M15+O15+Q15+S15+U15+W15+Y15+AA15+AC15</f>
        <v>39</v>
      </c>
      <c r="AF15" s="22">
        <f>AB15+Z15+X15+V15+T15+R15</f>
        <v>60</v>
      </c>
      <c r="AG15" s="22">
        <f>AC15+AA15+Y15+W15+U15+S15</f>
        <v>33</v>
      </c>
    </row>
    <row r="16" spans="1:33" s="32" customFormat="1" ht="19.5" customHeight="1">
      <c r="A16" s="257"/>
      <c r="B16" s="259"/>
      <c r="C16" s="259"/>
      <c r="D16" s="42">
        <v>-25</v>
      </c>
      <c r="E16" s="43">
        <v>-9</v>
      </c>
      <c r="F16" s="44">
        <f aca="true" t="shared" si="10" ref="F16:M16">F15-D15</f>
        <v>-5</v>
      </c>
      <c r="G16" s="45">
        <f t="shared" si="10"/>
        <v>-5</v>
      </c>
      <c r="H16" s="42">
        <f t="shared" si="10"/>
        <v>0</v>
      </c>
      <c r="I16" s="43">
        <f t="shared" si="10"/>
        <v>0</v>
      </c>
      <c r="J16" s="46">
        <f t="shared" si="10"/>
        <v>0</v>
      </c>
      <c r="K16" s="47">
        <f t="shared" si="10"/>
        <v>0</v>
      </c>
      <c r="L16" s="46">
        <f t="shared" si="10"/>
        <v>0</v>
      </c>
      <c r="M16" s="47">
        <f t="shared" si="10"/>
        <v>0</v>
      </c>
      <c r="N16" s="46">
        <v>0</v>
      </c>
      <c r="O16" s="47">
        <v>0</v>
      </c>
      <c r="P16" s="48">
        <f>P15-N15</f>
        <v>6</v>
      </c>
      <c r="Q16" s="43">
        <f>Q15-O15</f>
        <v>6</v>
      </c>
      <c r="R16" s="45">
        <f>R15-P15</f>
        <v>-3</v>
      </c>
      <c r="S16" s="43">
        <f>S15-Q15</f>
        <v>-3</v>
      </c>
      <c r="T16" s="45">
        <f aca="true" t="shared" si="11" ref="T16:AC16">T15-R15</f>
        <v>-3</v>
      </c>
      <c r="U16" s="43">
        <f t="shared" si="11"/>
        <v>-3</v>
      </c>
      <c r="V16" s="45">
        <f t="shared" si="11"/>
        <v>0</v>
      </c>
      <c r="W16" s="43">
        <f t="shared" si="11"/>
        <v>0</v>
      </c>
      <c r="X16" s="45">
        <f t="shared" si="11"/>
        <v>6</v>
      </c>
      <c r="Y16" s="43">
        <f t="shared" si="11"/>
        <v>0</v>
      </c>
      <c r="Z16" s="45">
        <f t="shared" si="11"/>
        <v>45</v>
      </c>
      <c r="AA16" s="43">
        <f t="shared" si="11"/>
        <v>30</v>
      </c>
      <c r="AB16" s="45">
        <f t="shared" si="11"/>
        <v>-51</v>
      </c>
      <c r="AC16" s="45">
        <f t="shared" si="11"/>
        <v>-30</v>
      </c>
      <c r="AD16" s="49"/>
      <c r="AE16" s="50"/>
      <c r="AF16" s="22"/>
      <c r="AG16" s="22"/>
    </row>
    <row r="17" spans="1:33" ht="19.5" customHeight="1">
      <c r="A17" s="239">
        <v>7</v>
      </c>
      <c r="B17" s="260" t="s">
        <v>29</v>
      </c>
      <c r="C17" s="260"/>
      <c r="D17" s="33">
        <v>69</v>
      </c>
      <c r="E17" s="34">
        <v>61</v>
      </c>
      <c r="F17" s="35">
        <v>74</v>
      </c>
      <c r="G17" s="36">
        <v>57</v>
      </c>
      <c r="H17" s="37">
        <v>19</v>
      </c>
      <c r="I17" s="34">
        <v>16</v>
      </c>
      <c r="J17" s="37">
        <v>14</v>
      </c>
      <c r="K17" s="38">
        <v>11</v>
      </c>
      <c r="L17" s="37">
        <v>3</v>
      </c>
      <c r="M17" s="39">
        <v>3</v>
      </c>
      <c r="N17" s="37">
        <v>3</v>
      </c>
      <c r="O17" s="38">
        <v>3</v>
      </c>
      <c r="P17" s="33">
        <v>9</v>
      </c>
      <c r="Q17" s="34">
        <v>8</v>
      </c>
      <c r="R17" s="38">
        <v>44</v>
      </c>
      <c r="S17" s="36">
        <v>37</v>
      </c>
      <c r="T17" s="33">
        <v>98</v>
      </c>
      <c r="U17" s="34">
        <v>61</v>
      </c>
      <c r="V17" s="38">
        <v>76</v>
      </c>
      <c r="W17" s="36">
        <v>58</v>
      </c>
      <c r="X17" s="33">
        <v>67</v>
      </c>
      <c r="Y17" s="34">
        <v>45</v>
      </c>
      <c r="Z17" s="33">
        <v>180</v>
      </c>
      <c r="AA17" s="34">
        <v>144</v>
      </c>
      <c r="AB17" s="38">
        <v>28</v>
      </c>
      <c r="AC17" s="36">
        <v>26</v>
      </c>
      <c r="AD17" s="40">
        <f>F17+H17+J17+L17+N17+P17+R17+T17+V17+X17+Z17+AB17</f>
        <v>615</v>
      </c>
      <c r="AE17" s="41">
        <f>G17+I17+K17+M17+O17+Q17+S17+U17+W17+Y17+AA17+AC17</f>
        <v>469</v>
      </c>
      <c r="AF17" s="22">
        <f>AB17+Z17+X17+V17+T17+R17</f>
        <v>493</v>
      </c>
      <c r="AG17" s="22">
        <f>AC17+AA17+Y17+W17+U17+S17</f>
        <v>371</v>
      </c>
    </row>
    <row r="18" spans="1:33" s="32" customFormat="1" ht="19.5" customHeight="1">
      <c r="A18" s="240"/>
      <c r="B18" s="261"/>
      <c r="C18" s="261"/>
      <c r="D18" s="42">
        <v>26</v>
      </c>
      <c r="E18" s="43">
        <v>29</v>
      </c>
      <c r="F18" s="44">
        <f aca="true" t="shared" si="12" ref="F18:M18">F17-D17</f>
        <v>5</v>
      </c>
      <c r="G18" s="45">
        <f t="shared" si="12"/>
        <v>-4</v>
      </c>
      <c r="H18" s="42">
        <f t="shared" si="12"/>
        <v>-55</v>
      </c>
      <c r="I18" s="43">
        <f t="shared" si="12"/>
        <v>-41</v>
      </c>
      <c r="J18" s="46">
        <f t="shared" si="12"/>
        <v>-5</v>
      </c>
      <c r="K18" s="47">
        <f t="shared" si="12"/>
        <v>-5</v>
      </c>
      <c r="L18" s="46">
        <f t="shared" si="12"/>
        <v>-11</v>
      </c>
      <c r="M18" s="47">
        <f t="shared" si="12"/>
        <v>-8</v>
      </c>
      <c r="N18" s="46">
        <v>0</v>
      </c>
      <c r="O18" s="47">
        <v>0</v>
      </c>
      <c r="P18" s="48">
        <f>P17-N17</f>
        <v>6</v>
      </c>
      <c r="Q18" s="43">
        <f>Q17-O17</f>
        <v>5</v>
      </c>
      <c r="R18" s="45">
        <f>R17-P17</f>
        <v>35</v>
      </c>
      <c r="S18" s="43">
        <f>S17-Q17</f>
        <v>29</v>
      </c>
      <c r="T18" s="45">
        <f aca="true" t="shared" si="13" ref="T18:AC18">T17-R17</f>
        <v>54</v>
      </c>
      <c r="U18" s="43">
        <f t="shared" si="13"/>
        <v>24</v>
      </c>
      <c r="V18" s="45">
        <f t="shared" si="13"/>
        <v>-22</v>
      </c>
      <c r="W18" s="43">
        <f t="shared" si="13"/>
        <v>-3</v>
      </c>
      <c r="X18" s="45">
        <f t="shared" si="13"/>
        <v>-9</v>
      </c>
      <c r="Y18" s="43">
        <f t="shared" si="13"/>
        <v>-13</v>
      </c>
      <c r="Z18" s="45">
        <f t="shared" si="13"/>
        <v>113</v>
      </c>
      <c r="AA18" s="43">
        <f t="shared" si="13"/>
        <v>99</v>
      </c>
      <c r="AB18" s="45">
        <f t="shared" si="13"/>
        <v>-152</v>
      </c>
      <c r="AC18" s="45">
        <f t="shared" si="13"/>
        <v>-118</v>
      </c>
      <c r="AD18" s="59"/>
      <c r="AE18" s="60"/>
      <c r="AF18" s="22"/>
      <c r="AG18" s="22"/>
    </row>
    <row r="19" spans="1:33" ht="19.5" customHeight="1">
      <c r="A19" s="239">
        <v>8</v>
      </c>
      <c r="B19" s="260" t="s">
        <v>30</v>
      </c>
      <c r="C19" s="260"/>
      <c r="D19" s="33">
        <v>22</v>
      </c>
      <c r="E19" s="34">
        <v>22</v>
      </c>
      <c r="F19" s="35">
        <v>32</v>
      </c>
      <c r="G19" s="36">
        <v>27</v>
      </c>
      <c r="H19" s="37">
        <v>20</v>
      </c>
      <c r="I19" s="34">
        <v>15</v>
      </c>
      <c r="J19" s="37">
        <v>7</v>
      </c>
      <c r="K19" s="38">
        <v>6</v>
      </c>
      <c r="L19" s="37">
        <v>9</v>
      </c>
      <c r="M19" s="39">
        <v>9</v>
      </c>
      <c r="N19" s="37">
        <v>4</v>
      </c>
      <c r="O19" s="38">
        <v>3</v>
      </c>
      <c r="P19" s="33">
        <v>2</v>
      </c>
      <c r="Q19" s="34">
        <v>2</v>
      </c>
      <c r="R19" s="38">
        <v>19</v>
      </c>
      <c r="S19" s="36">
        <v>15</v>
      </c>
      <c r="T19" s="33">
        <v>0</v>
      </c>
      <c r="U19" s="34">
        <v>0</v>
      </c>
      <c r="V19" s="38">
        <v>0</v>
      </c>
      <c r="W19" s="36">
        <v>0</v>
      </c>
      <c r="X19" s="33">
        <v>0</v>
      </c>
      <c r="Y19" s="34">
        <v>0</v>
      </c>
      <c r="Z19" s="33">
        <v>0</v>
      </c>
      <c r="AA19" s="34">
        <v>0</v>
      </c>
      <c r="AB19" s="38">
        <v>0</v>
      </c>
      <c r="AC19" s="36">
        <v>0</v>
      </c>
      <c r="AD19" s="40">
        <f>F19+H19+J19+L19+N19+P19+R19+T19+V19+X19+Z19+AB19</f>
        <v>93</v>
      </c>
      <c r="AE19" s="41">
        <f>G19+I19+K19+M19+O19+Q19+S19+U19+W19+Y19+AA19+AC19</f>
        <v>77</v>
      </c>
      <c r="AF19" s="22">
        <f>AB19+Z19+X19+V19+T19+R19</f>
        <v>19</v>
      </c>
      <c r="AG19" s="22">
        <f>AC19+AA19+Y19+W19+U19+S19</f>
        <v>15</v>
      </c>
    </row>
    <row r="20" spans="1:33" s="32" customFormat="1" ht="19.5" customHeight="1">
      <c r="A20" s="245"/>
      <c r="B20" s="262"/>
      <c r="C20" s="262"/>
      <c r="D20" s="74">
        <v>-27</v>
      </c>
      <c r="E20" s="75">
        <v>-16</v>
      </c>
      <c r="F20" s="76">
        <f aca="true" t="shared" si="14" ref="F20:M20">F19-D19</f>
        <v>10</v>
      </c>
      <c r="G20" s="77">
        <f t="shared" si="14"/>
        <v>5</v>
      </c>
      <c r="H20" s="74">
        <f t="shared" si="14"/>
        <v>-12</v>
      </c>
      <c r="I20" s="75">
        <f t="shared" si="14"/>
        <v>-12</v>
      </c>
      <c r="J20" s="46">
        <f t="shared" si="14"/>
        <v>-13</v>
      </c>
      <c r="K20" s="47">
        <f t="shared" si="14"/>
        <v>-9</v>
      </c>
      <c r="L20" s="46">
        <f t="shared" si="14"/>
        <v>2</v>
      </c>
      <c r="M20" s="47">
        <f t="shared" si="14"/>
        <v>3</v>
      </c>
      <c r="N20" s="46">
        <v>-2</v>
      </c>
      <c r="O20" s="47">
        <v>-2</v>
      </c>
      <c r="P20" s="48">
        <f>P19-N19</f>
        <v>-2</v>
      </c>
      <c r="Q20" s="43">
        <f>Q19-O19</f>
        <v>-1</v>
      </c>
      <c r="R20" s="45">
        <f>R19-P19</f>
        <v>17</v>
      </c>
      <c r="S20" s="43">
        <f>S19-Q19</f>
        <v>13</v>
      </c>
      <c r="T20" s="45">
        <f aca="true" t="shared" si="15" ref="T20:AC20">T19-R19</f>
        <v>-19</v>
      </c>
      <c r="U20" s="43">
        <f t="shared" si="15"/>
        <v>-15</v>
      </c>
      <c r="V20" s="45">
        <f t="shared" si="15"/>
        <v>0</v>
      </c>
      <c r="W20" s="43">
        <f t="shared" si="15"/>
        <v>0</v>
      </c>
      <c r="X20" s="45">
        <f t="shared" si="15"/>
        <v>0</v>
      </c>
      <c r="Y20" s="43">
        <f t="shared" si="15"/>
        <v>0</v>
      </c>
      <c r="Z20" s="45">
        <f t="shared" si="15"/>
        <v>0</v>
      </c>
      <c r="AA20" s="43">
        <f t="shared" si="15"/>
        <v>0</v>
      </c>
      <c r="AB20" s="45">
        <f t="shared" si="15"/>
        <v>0</v>
      </c>
      <c r="AC20" s="45">
        <f t="shared" si="15"/>
        <v>0</v>
      </c>
      <c r="AD20" s="59"/>
      <c r="AE20" s="60"/>
      <c r="AF20" s="22"/>
      <c r="AG20" s="22"/>
    </row>
    <row r="21" spans="1:33" ht="19.5" customHeight="1">
      <c r="A21" s="239">
        <v>9</v>
      </c>
      <c r="B21" s="246" t="s">
        <v>31</v>
      </c>
      <c r="C21" s="272"/>
      <c r="D21" s="33">
        <v>46</v>
      </c>
      <c r="E21" s="34">
        <v>32</v>
      </c>
      <c r="F21" s="35">
        <v>4</v>
      </c>
      <c r="G21" s="36">
        <v>1</v>
      </c>
      <c r="H21" s="37">
        <v>22</v>
      </c>
      <c r="I21" s="34">
        <v>0</v>
      </c>
      <c r="J21" s="37">
        <v>2</v>
      </c>
      <c r="K21" s="38">
        <v>0</v>
      </c>
      <c r="L21" s="37">
        <v>13</v>
      </c>
      <c r="M21" s="39">
        <v>0</v>
      </c>
      <c r="N21" s="37">
        <v>10</v>
      </c>
      <c r="O21" s="38">
        <v>0</v>
      </c>
      <c r="P21" s="33">
        <v>35</v>
      </c>
      <c r="Q21" s="34">
        <v>8</v>
      </c>
      <c r="R21" s="38">
        <v>44</v>
      </c>
      <c r="S21" s="36">
        <v>30</v>
      </c>
      <c r="T21" s="33">
        <v>56</v>
      </c>
      <c r="U21" s="34">
        <v>25</v>
      </c>
      <c r="V21" s="38">
        <v>12</v>
      </c>
      <c r="W21" s="36">
        <v>1</v>
      </c>
      <c r="X21" s="33">
        <v>41</v>
      </c>
      <c r="Y21" s="34">
        <v>6</v>
      </c>
      <c r="Z21" s="33">
        <v>22</v>
      </c>
      <c r="AA21" s="34">
        <v>4</v>
      </c>
      <c r="AB21" s="38">
        <v>27</v>
      </c>
      <c r="AC21" s="36">
        <v>16</v>
      </c>
      <c r="AD21" s="40">
        <f>F21+H21+J21+L21+N21+P21+R21+T21+V21+X21+Z21+AB21</f>
        <v>288</v>
      </c>
      <c r="AE21" s="41">
        <f>G21+I21+K21+M21+O21+Q21+S21+U21+W21+Y21+AA21+AC21</f>
        <v>91</v>
      </c>
      <c r="AF21" s="22">
        <f>AB21+Z21+X21+V21+T21+R21</f>
        <v>202</v>
      </c>
      <c r="AG21" s="22">
        <f>AC21+AA21+Y21+W21+U21+S21</f>
        <v>82</v>
      </c>
    </row>
    <row r="22" spans="1:33" s="32" customFormat="1" ht="19.5" customHeight="1">
      <c r="A22" s="257"/>
      <c r="B22" s="259"/>
      <c r="C22" s="259"/>
      <c r="D22" s="42">
        <v>13</v>
      </c>
      <c r="E22" s="43">
        <v>11</v>
      </c>
      <c r="F22" s="44">
        <f aca="true" t="shared" si="16" ref="F22:M22">F21-D21</f>
        <v>-42</v>
      </c>
      <c r="G22" s="45">
        <f t="shared" si="16"/>
        <v>-31</v>
      </c>
      <c r="H22" s="42">
        <f t="shared" si="16"/>
        <v>18</v>
      </c>
      <c r="I22" s="43">
        <f t="shared" si="16"/>
        <v>-1</v>
      </c>
      <c r="J22" s="46">
        <f t="shared" si="16"/>
        <v>-20</v>
      </c>
      <c r="K22" s="47">
        <f t="shared" si="16"/>
        <v>0</v>
      </c>
      <c r="L22" s="46">
        <f t="shared" si="16"/>
        <v>11</v>
      </c>
      <c r="M22" s="47">
        <f t="shared" si="16"/>
        <v>0</v>
      </c>
      <c r="N22" s="46">
        <v>2</v>
      </c>
      <c r="O22" s="47">
        <v>0</v>
      </c>
      <c r="P22" s="48">
        <f>P21-N21</f>
        <v>25</v>
      </c>
      <c r="Q22" s="43">
        <f>Q21-O21</f>
        <v>8</v>
      </c>
      <c r="R22" s="45">
        <f>R21-P21</f>
        <v>9</v>
      </c>
      <c r="S22" s="43">
        <f>S21-Q21</f>
        <v>22</v>
      </c>
      <c r="T22" s="45">
        <f aca="true" t="shared" si="17" ref="T22:AC22">T21-R21</f>
        <v>12</v>
      </c>
      <c r="U22" s="43">
        <f t="shared" si="17"/>
        <v>-5</v>
      </c>
      <c r="V22" s="45">
        <f t="shared" si="17"/>
        <v>-44</v>
      </c>
      <c r="W22" s="43">
        <f t="shared" si="17"/>
        <v>-24</v>
      </c>
      <c r="X22" s="45">
        <f t="shared" si="17"/>
        <v>29</v>
      </c>
      <c r="Y22" s="43">
        <f t="shared" si="17"/>
        <v>5</v>
      </c>
      <c r="Z22" s="45">
        <f t="shared" si="17"/>
        <v>-19</v>
      </c>
      <c r="AA22" s="43">
        <f t="shared" si="17"/>
        <v>-2</v>
      </c>
      <c r="AB22" s="45">
        <f t="shared" si="17"/>
        <v>5</v>
      </c>
      <c r="AC22" s="45">
        <f t="shared" si="17"/>
        <v>12</v>
      </c>
      <c r="AD22" s="49"/>
      <c r="AE22" s="50"/>
      <c r="AF22" s="22"/>
      <c r="AG22" s="22"/>
    </row>
    <row r="23" spans="1:33" ht="19.5" customHeight="1">
      <c r="A23" s="239">
        <v>10</v>
      </c>
      <c r="B23" s="246" t="s">
        <v>32</v>
      </c>
      <c r="C23" s="272"/>
      <c r="D23" s="33">
        <v>30</v>
      </c>
      <c r="E23" s="34">
        <v>18</v>
      </c>
      <c r="F23" s="35">
        <v>0</v>
      </c>
      <c r="G23" s="36">
        <v>0</v>
      </c>
      <c r="H23" s="37">
        <v>0</v>
      </c>
      <c r="I23" s="34">
        <v>0</v>
      </c>
      <c r="J23" s="37">
        <v>0</v>
      </c>
      <c r="K23" s="38">
        <v>0</v>
      </c>
      <c r="L23" s="37">
        <v>4</v>
      </c>
      <c r="M23" s="39">
        <v>2</v>
      </c>
      <c r="N23" s="37">
        <v>0</v>
      </c>
      <c r="O23" s="38">
        <v>0</v>
      </c>
      <c r="P23" s="33">
        <v>0</v>
      </c>
      <c r="Q23" s="34">
        <v>0</v>
      </c>
      <c r="R23" s="38">
        <v>2</v>
      </c>
      <c r="S23" s="36">
        <v>1</v>
      </c>
      <c r="T23" s="33">
        <v>1</v>
      </c>
      <c r="U23" s="34">
        <v>0</v>
      </c>
      <c r="V23" s="38">
        <v>1</v>
      </c>
      <c r="W23" s="36">
        <v>0</v>
      </c>
      <c r="X23" s="33">
        <v>3</v>
      </c>
      <c r="Y23" s="34">
        <v>3</v>
      </c>
      <c r="Z23" s="33">
        <v>11</v>
      </c>
      <c r="AA23" s="34">
        <v>14</v>
      </c>
      <c r="AB23" s="38">
        <v>26</v>
      </c>
      <c r="AC23" s="36">
        <v>17</v>
      </c>
      <c r="AD23" s="40">
        <f>F23+H23+J23+L23+N23+P23+R23+T23+V23+X23+Z23+AB23</f>
        <v>48</v>
      </c>
      <c r="AE23" s="41">
        <f>G23+I23+K23+M23+O23+Q23+S23+U23+W23+Y23+AA23+AC23</f>
        <v>37</v>
      </c>
      <c r="AF23" s="22">
        <f>AB23+Z23+X23+V23+T23+R23</f>
        <v>44</v>
      </c>
      <c r="AG23" s="22">
        <f>AC23+AA23+Y23+W23+U23+S23</f>
        <v>35</v>
      </c>
    </row>
    <row r="24" spans="1:33" s="32" customFormat="1" ht="19.5" customHeight="1">
      <c r="A24" s="257"/>
      <c r="B24" s="259"/>
      <c r="C24" s="259"/>
      <c r="D24" s="42">
        <v>29</v>
      </c>
      <c r="E24" s="43">
        <v>17</v>
      </c>
      <c r="F24" s="44">
        <f aca="true" t="shared" si="18" ref="F24:M24">F23-D23</f>
        <v>-30</v>
      </c>
      <c r="G24" s="45">
        <f t="shared" si="18"/>
        <v>-18</v>
      </c>
      <c r="H24" s="42">
        <f t="shared" si="18"/>
        <v>0</v>
      </c>
      <c r="I24" s="43">
        <f t="shared" si="18"/>
        <v>0</v>
      </c>
      <c r="J24" s="46">
        <f t="shared" si="18"/>
        <v>0</v>
      </c>
      <c r="K24" s="47">
        <f t="shared" si="18"/>
        <v>0</v>
      </c>
      <c r="L24" s="46">
        <f t="shared" si="18"/>
        <v>4</v>
      </c>
      <c r="M24" s="47">
        <f t="shared" si="18"/>
        <v>2</v>
      </c>
      <c r="N24" s="46">
        <v>0</v>
      </c>
      <c r="O24" s="47">
        <v>0</v>
      </c>
      <c r="P24" s="48">
        <f aca="true" t="shared" si="19" ref="P24:AC24">P23-N23</f>
        <v>0</v>
      </c>
      <c r="Q24" s="43">
        <f t="shared" si="19"/>
        <v>0</v>
      </c>
      <c r="R24" s="45">
        <f t="shared" si="19"/>
        <v>2</v>
      </c>
      <c r="S24" s="43">
        <f t="shared" si="19"/>
        <v>1</v>
      </c>
      <c r="T24" s="45">
        <f t="shared" si="19"/>
        <v>-1</v>
      </c>
      <c r="U24" s="43">
        <f t="shared" si="19"/>
        <v>-1</v>
      </c>
      <c r="V24" s="45">
        <f t="shared" si="19"/>
        <v>0</v>
      </c>
      <c r="W24" s="43">
        <f t="shared" si="19"/>
        <v>0</v>
      </c>
      <c r="X24" s="45">
        <f t="shared" si="19"/>
        <v>2</v>
      </c>
      <c r="Y24" s="43">
        <f t="shared" si="19"/>
        <v>3</v>
      </c>
      <c r="Z24" s="45">
        <f t="shared" si="19"/>
        <v>8</v>
      </c>
      <c r="AA24" s="43">
        <f t="shared" si="19"/>
        <v>11</v>
      </c>
      <c r="AB24" s="45">
        <f t="shared" si="19"/>
        <v>15</v>
      </c>
      <c r="AC24" s="45">
        <f t="shared" si="19"/>
        <v>3</v>
      </c>
      <c r="AD24" s="49"/>
      <c r="AE24" s="50"/>
      <c r="AF24" s="22"/>
      <c r="AG24" s="22"/>
    </row>
    <row r="25" spans="1:33" ht="19.5" customHeight="1">
      <c r="A25" s="239">
        <v>11</v>
      </c>
      <c r="B25" s="246" t="s">
        <v>33</v>
      </c>
      <c r="C25" s="258"/>
      <c r="D25" s="33">
        <v>19</v>
      </c>
      <c r="E25" s="34">
        <v>16</v>
      </c>
      <c r="F25" s="35">
        <v>27</v>
      </c>
      <c r="G25" s="36">
        <v>17</v>
      </c>
      <c r="H25" s="37">
        <v>22</v>
      </c>
      <c r="I25" s="34">
        <v>18</v>
      </c>
      <c r="J25" s="37">
        <v>12</v>
      </c>
      <c r="K25" s="38">
        <v>9</v>
      </c>
      <c r="L25" s="37">
        <v>11</v>
      </c>
      <c r="M25" s="39">
        <v>9</v>
      </c>
      <c r="N25" s="37">
        <v>24</v>
      </c>
      <c r="O25" s="38">
        <v>16</v>
      </c>
      <c r="P25" s="33">
        <v>14</v>
      </c>
      <c r="Q25" s="34">
        <v>9</v>
      </c>
      <c r="R25" s="38">
        <v>10</v>
      </c>
      <c r="S25" s="36">
        <v>9</v>
      </c>
      <c r="T25" s="33">
        <v>23</v>
      </c>
      <c r="U25" s="34">
        <v>13</v>
      </c>
      <c r="V25" s="38">
        <v>20</v>
      </c>
      <c r="W25" s="36">
        <v>15</v>
      </c>
      <c r="X25" s="33">
        <v>17</v>
      </c>
      <c r="Y25" s="34">
        <v>12</v>
      </c>
      <c r="Z25" s="33">
        <v>15</v>
      </c>
      <c r="AA25" s="34">
        <v>11</v>
      </c>
      <c r="AB25" s="38">
        <v>17</v>
      </c>
      <c r="AC25" s="36">
        <v>14</v>
      </c>
      <c r="AD25" s="40">
        <f>F25+H25+J25+L25+N25+P25+R25+T25+V25+X25+Z25+AB25</f>
        <v>212</v>
      </c>
      <c r="AE25" s="41">
        <f>G25+I25+K25+M25+O25+Q25+S25+U25+W25+Y25+AA25+AC25</f>
        <v>152</v>
      </c>
      <c r="AF25" s="22">
        <f>AB25+Z25+X25+V25+T25+R25</f>
        <v>102</v>
      </c>
      <c r="AG25" s="22">
        <f>AC25+AA25+Y25+W25+U25+S25</f>
        <v>74</v>
      </c>
    </row>
    <row r="26" spans="1:33" s="32" customFormat="1" ht="19.5" customHeight="1" thickBot="1">
      <c r="A26" s="273"/>
      <c r="B26" s="274"/>
      <c r="C26" s="274"/>
      <c r="D26" s="78">
        <v>-1</v>
      </c>
      <c r="E26" s="79">
        <v>-3</v>
      </c>
      <c r="F26" s="80">
        <f aca="true" t="shared" si="20" ref="F26:M26">F25-D25</f>
        <v>8</v>
      </c>
      <c r="G26" s="81">
        <f t="shared" si="20"/>
        <v>1</v>
      </c>
      <c r="H26" s="78">
        <f t="shared" si="20"/>
        <v>-5</v>
      </c>
      <c r="I26" s="79">
        <f t="shared" si="20"/>
        <v>1</v>
      </c>
      <c r="J26" s="82">
        <f t="shared" si="20"/>
        <v>-10</v>
      </c>
      <c r="K26" s="47">
        <f t="shared" si="20"/>
        <v>-9</v>
      </c>
      <c r="L26" s="82">
        <f t="shared" si="20"/>
        <v>-1</v>
      </c>
      <c r="M26" s="47">
        <f t="shared" si="20"/>
        <v>0</v>
      </c>
      <c r="N26" s="82">
        <v>11</v>
      </c>
      <c r="O26" s="47">
        <v>5</v>
      </c>
      <c r="P26" s="48">
        <f>P25-N25</f>
        <v>-10</v>
      </c>
      <c r="Q26" s="79">
        <f>Q25-O25</f>
        <v>-7</v>
      </c>
      <c r="R26" s="81">
        <f>R25-P25</f>
        <v>-4</v>
      </c>
      <c r="S26" s="79">
        <f>S25-Q25</f>
        <v>0</v>
      </c>
      <c r="T26" s="81">
        <f aca="true" t="shared" si="21" ref="T26:AC26">T25-R25</f>
        <v>13</v>
      </c>
      <c r="U26" s="79">
        <f t="shared" si="21"/>
        <v>4</v>
      </c>
      <c r="V26" s="81">
        <f t="shared" si="21"/>
        <v>-3</v>
      </c>
      <c r="W26" s="79">
        <f t="shared" si="21"/>
        <v>2</v>
      </c>
      <c r="X26" s="81">
        <f t="shared" si="21"/>
        <v>-3</v>
      </c>
      <c r="Y26" s="79">
        <f t="shared" si="21"/>
        <v>-3</v>
      </c>
      <c r="Z26" s="81">
        <f t="shared" si="21"/>
        <v>-2</v>
      </c>
      <c r="AA26" s="79">
        <f t="shared" si="21"/>
        <v>-1</v>
      </c>
      <c r="AB26" s="81">
        <f t="shared" si="21"/>
        <v>2</v>
      </c>
      <c r="AC26" s="81">
        <f t="shared" si="21"/>
        <v>3</v>
      </c>
      <c r="AD26" s="83"/>
      <c r="AE26" s="84"/>
      <c r="AF26" s="22"/>
      <c r="AG26" s="22"/>
    </row>
    <row r="27" spans="1:33" s="32" customFormat="1" ht="24" customHeight="1">
      <c r="A27" s="263" t="s">
        <v>34</v>
      </c>
      <c r="B27" s="266" t="s">
        <v>16</v>
      </c>
      <c r="C27" s="267"/>
      <c r="D27" s="85">
        <v>737</v>
      </c>
      <c r="E27" s="86">
        <v>387</v>
      </c>
      <c r="F27" s="87">
        <f>F4+F6+F8+F10+F15+F13+F21+F17+F19+F23+F25</f>
        <v>954</v>
      </c>
      <c r="G27" s="86">
        <f aca="true" t="shared" si="22" ref="G27:AC27">G4+G6+G8+G10+G15+G13+G21+G17+G19+G23+G25</f>
        <v>500</v>
      </c>
      <c r="H27" s="87">
        <f>H4+H6+H8+H10+H15+H13+H21+H17+H19+H23+H25</f>
        <v>757</v>
      </c>
      <c r="I27" s="86">
        <f t="shared" si="22"/>
        <v>383</v>
      </c>
      <c r="J27" s="87">
        <f t="shared" si="22"/>
        <v>660</v>
      </c>
      <c r="K27" s="86">
        <f t="shared" si="22"/>
        <v>297</v>
      </c>
      <c r="L27" s="87">
        <f t="shared" si="22"/>
        <v>445</v>
      </c>
      <c r="M27" s="86">
        <f>M4+M6+M8+M10+M15+M13+M21+M17+M19+M23+M25</f>
        <v>200</v>
      </c>
      <c r="N27" s="87">
        <f t="shared" si="22"/>
        <v>500</v>
      </c>
      <c r="O27" s="86">
        <f t="shared" si="22"/>
        <v>288</v>
      </c>
      <c r="P27" s="87">
        <f t="shared" si="22"/>
        <v>655</v>
      </c>
      <c r="Q27" s="86">
        <f>Q4+Q6+Q8+Q10+Q15+Q13+Q21+Q17+Q19+Q23+Q25</f>
        <v>345</v>
      </c>
      <c r="R27" s="87">
        <f t="shared" si="22"/>
        <v>714</v>
      </c>
      <c r="S27" s="86">
        <f>S4+S6+S8+S10+S15+S13+S21+S17+S19+S23+S25</f>
        <v>429</v>
      </c>
      <c r="T27" s="87">
        <f>T4+T6+T8+T10+T15+T13+T21+T17+T19+T23+T25</f>
        <v>576</v>
      </c>
      <c r="U27" s="86">
        <f t="shared" si="22"/>
        <v>299</v>
      </c>
      <c r="V27" s="87">
        <f t="shared" si="22"/>
        <v>829</v>
      </c>
      <c r="W27" s="86">
        <f t="shared" si="22"/>
        <v>472</v>
      </c>
      <c r="X27" s="87">
        <f t="shared" si="22"/>
        <v>674</v>
      </c>
      <c r="Y27" s="86">
        <f>Y4+Y6+Y8+Y10+Y15+Y13+Y21+Y17+Y19+Y23+Y25</f>
        <v>321</v>
      </c>
      <c r="Z27" s="87">
        <f t="shared" si="22"/>
        <v>680</v>
      </c>
      <c r="AA27" s="86">
        <f t="shared" si="22"/>
        <v>296</v>
      </c>
      <c r="AB27" s="87">
        <f t="shared" si="22"/>
        <v>728</v>
      </c>
      <c r="AC27" s="88">
        <f t="shared" si="22"/>
        <v>364</v>
      </c>
      <c r="AD27" s="89">
        <f>AD4+AD6+AD8+AD10+AD15+AD13+AD21+AD17+AD19+AD23+AD25</f>
        <v>8172</v>
      </c>
      <c r="AE27" s="88">
        <f>AE4+AE6+AE8+AE10+AE15+AE13+AE21+AE17+AE19+AE23+AE25</f>
        <v>4194</v>
      </c>
      <c r="AF27" s="22">
        <f>AB27+Z27+X27+V27+T27+R27</f>
        <v>4201</v>
      </c>
      <c r="AG27" s="22">
        <f>AC27+AA27+Y27+W27+U27+S27</f>
        <v>2181</v>
      </c>
    </row>
    <row r="28" spans="1:33" s="32" customFormat="1" ht="19.5" customHeight="1" thickBot="1">
      <c r="A28" s="264"/>
      <c r="B28" s="268"/>
      <c r="C28" s="268"/>
      <c r="D28" s="90">
        <v>124</v>
      </c>
      <c r="E28" s="91">
        <v>100</v>
      </c>
      <c r="F28" s="90">
        <f aca="true" t="shared" si="23" ref="F28:AC28">F27-D27</f>
        <v>217</v>
      </c>
      <c r="G28" s="92">
        <f t="shared" si="23"/>
        <v>113</v>
      </c>
      <c r="H28" s="90">
        <f t="shared" si="23"/>
        <v>-197</v>
      </c>
      <c r="I28" s="91">
        <f t="shared" si="23"/>
        <v>-117</v>
      </c>
      <c r="J28" s="93">
        <f t="shared" si="23"/>
        <v>-97</v>
      </c>
      <c r="K28" s="91">
        <f t="shared" si="23"/>
        <v>-86</v>
      </c>
      <c r="L28" s="90">
        <f t="shared" si="23"/>
        <v>-215</v>
      </c>
      <c r="M28" s="91">
        <f t="shared" si="23"/>
        <v>-97</v>
      </c>
      <c r="N28" s="90">
        <f t="shared" si="23"/>
        <v>55</v>
      </c>
      <c r="O28" s="91">
        <f t="shared" si="23"/>
        <v>88</v>
      </c>
      <c r="P28" s="90">
        <f t="shared" si="23"/>
        <v>155</v>
      </c>
      <c r="Q28" s="91">
        <f t="shared" si="23"/>
        <v>57</v>
      </c>
      <c r="R28" s="90">
        <f t="shared" si="23"/>
        <v>59</v>
      </c>
      <c r="S28" s="91">
        <f t="shared" si="23"/>
        <v>84</v>
      </c>
      <c r="T28" s="90">
        <f t="shared" si="23"/>
        <v>-138</v>
      </c>
      <c r="U28" s="91">
        <f t="shared" si="23"/>
        <v>-130</v>
      </c>
      <c r="V28" s="90">
        <f t="shared" si="23"/>
        <v>253</v>
      </c>
      <c r="W28" s="91">
        <f t="shared" si="23"/>
        <v>173</v>
      </c>
      <c r="X28" s="90">
        <f t="shared" si="23"/>
        <v>-155</v>
      </c>
      <c r="Y28" s="91">
        <f t="shared" si="23"/>
        <v>-151</v>
      </c>
      <c r="Z28" s="90">
        <f t="shared" si="23"/>
        <v>6</v>
      </c>
      <c r="AA28" s="91">
        <f t="shared" si="23"/>
        <v>-25</v>
      </c>
      <c r="AB28" s="90">
        <f t="shared" si="23"/>
        <v>48</v>
      </c>
      <c r="AC28" s="92">
        <f t="shared" si="23"/>
        <v>68</v>
      </c>
      <c r="AD28" s="94"/>
      <c r="AE28" s="95"/>
      <c r="AF28" s="22"/>
      <c r="AG28" s="22"/>
    </row>
    <row r="29" spans="1:33" s="32" customFormat="1" ht="15.75" customHeight="1">
      <c r="A29" s="264"/>
      <c r="B29" s="269" t="s">
        <v>25</v>
      </c>
      <c r="C29" s="96" t="s">
        <v>35</v>
      </c>
      <c r="D29" s="97">
        <v>170</v>
      </c>
      <c r="E29" s="98">
        <v>69</v>
      </c>
      <c r="F29" s="99">
        <v>325</v>
      </c>
      <c r="G29" s="100">
        <v>169</v>
      </c>
      <c r="H29" s="97">
        <v>234</v>
      </c>
      <c r="I29" s="101">
        <v>112</v>
      </c>
      <c r="J29" s="99">
        <v>179</v>
      </c>
      <c r="K29" s="102">
        <v>90</v>
      </c>
      <c r="L29" s="97">
        <v>151</v>
      </c>
      <c r="M29" s="101">
        <v>65</v>
      </c>
      <c r="N29" s="99">
        <v>18</v>
      </c>
      <c r="O29" s="102">
        <v>112</v>
      </c>
      <c r="P29" s="97">
        <v>225</v>
      </c>
      <c r="Q29" s="101">
        <v>127</v>
      </c>
      <c r="R29" s="102">
        <v>204</v>
      </c>
      <c r="S29" s="100">
        <v>136</v>
      </c>
      <c r="T29" s="97">
        <v>138</v>
      </c>
      <c r="U29" s="101">
        <v>76</v>
      </c>
      <c r="V29" s="102">
        <v>149</v>
      </c>
      <c r="W29" s="100">
        <v>98</v>
      </c>
      <c r="X29" s="97">
        <v>109</v>
      </c>
      <c r="Y29" s="101">
        <v>48</v>
      </c>
      <c r="Z29" s="103">
        <v>151</v>
      </c>
      <c r="AA29" s="98">
        <v>68</v>
      </c>
      <c r="AB29" s="102">
        <v>153</v>
      </c>
      <c r="AC29" s="100">
        <v>57</v>
      </c>
      <c r="AD29" s="104">
        <f aca="true" t="shared" si="24" ref="AD29:AE36">F29+H29+J29+L29+N29+P29+R29+T29+V29+X29+Z29+AB29</f>
        <v>2036</v>
      </c>
      <c r="AE29" s="105">
        <f t="shared" si="24"/>
        <v>1158</v>
      </c>
      <c r="AF29" s="22">
        <f>AB29+Z29+X29+V29+T29+R29</f>
        <v>904</v>
      </c>
      <c r="AG29" s="22">
        <f>AC29+AA29+Y29+W29+U29+S29</f>
        <v>483</v>
      </c>
    </row>
    <row r="30" spans="1:33" s="32" customFormat="1" ht="15.75">
      <c r="A30" s="264"/>
      <c r="B30" s="270"/>
      <c r="C30" s="106" t="s">
        <v>36</v>
      </c>
      <c r="D30" s="107">
        <v>56</v>
      </c>
      <c r="E30" s="108">
        <v>23</v>
      </c>
      <c r="F30" s="109">
        <v>103</v>
      </c>
      <c r="G30" s="110">
        <v>38</v>
      </c>
      <c r="H30" s="107">
        <v>98</v>
      </c>
      <c r="I30" s="111">
        <v>39</v>
      </c>
      <c r="J30" s="109">
        <v>93</v>
      </c>
      <c r="K30" s="112">
        <v>29</v>
      </c>
      <c r="L30" s="107">
        <v>66</v>
      </c>
      <c r="M30" s="111">
        <v>30</v>
      </c>
      <c r="N30" s="109">
        <v>101</v>
      </c>
      <c r="O30" s="112">
        <v>58</v>
      </c>
      <c r="P30" s="107">
        <v>154</v>
      </c>
      <c r="Q30" s="111">
        <v>86</v>
      </c>
      <c r="R30" s="109">
        <v>143</v>
      </c>
      <c r="S30" s="112">
        <v>69</v>
      </c>
      <c r="T30" s="107">
        <v>137</v>
      </c>
      <c r="U30" s="111">
        <v>84</v>
      </c>
      <c r="V30" s="109">
        <v>218</v>
      </c>
      <c r="W30" s="112">
        <v>110</v>
      </c>
      <c r="X30" s="107">
        <v>121</v>
      </c>
      <c r="Y30" s="111">
        <v>49</v>
      </c>
      <c r="Z30" s="113">
        <v>113</v>
      </c>
      <c r="AA30" s="114">
        <v>51</v>
      </c>
      <c r="AB30" s="112">
        <v>63</v>
      </c>
      <c r="AC30" s="110">
        <v>18</v>
      </c>
      <c r="AD30" s="20">
        <f t="shared" si="24"/>
        <v>1410</v>
      </c>
      <c r="AE30" s="21">
        <f t="shared" si="24"/>
        <v>661</v>
      </c>
      <c r="AF30" s="22">
        <f>AB30+Z30+X30+V30+T30+R30</f>
        <v>795</v>
      </c>
      <c r="AG30" s="22">
        <f>AC30+AA30+Y30+W30+U30+S30</f>
        <v>381</v>
      </c>
    </row>
    <row r="31" spans="1:33" s="32" customFormat="1" ht="16.5" customHeight="1">
      <c r="A31" s="264"/>
      <c r="B31" s="270"/>
      <c r="C31" s="106" t="s">
        <v>37</v>
      </c>
      <c r="D31" s="107">
        <v>681</v>
      </c>
      <c r="E31" s="108">
        <v>364</v>
      </c>
      <c r="F31" s="109">
        <v>851</v>
      </c>
      <c r="G31" s="110">
        <v>462</v>
      </c>
      <c r="H31" s="107">
        <v>659</v>
      </c>
      <c r="I31" s="111">
        <v>334</v>
      </c>
      <c r="J31" s="109">
        <v>567</v>
      </c>
      <c r="K31" s="112">
        <v>268</v>
      </c>
      <c r="L31" s="107">
        <v>379</v>
      </c>
      <c r="M31" s="111">
        <v>170</v>
      </c>
      <c r="N31" s="109">
        <v>399</v>
      </c>
      <c r="O31" s="109">
        <v>230</v>
      </c>
      <c r="P31" s="107">
        <v>501</v>
      </c>
      <c r="Q31" s="111">
        <v>259</v>
      </c>
      <c r="R31" s="109">
        <v>571</v>
      </c>
      <c r="S31" s="112">
        <v>360</v>
      </c>
      <c r="T31" s="107">
        <v>439</v>
      </c>
      <c r="U31" s="111">
        <v>215</v>
      </c>
      <c r="V31" s="109">
        <v>611</v>
      </c>
      <c r="W31" s="112">
        <v>362</v>
      </c>
      <c r="X31" s="107">
        <v>553</v>
      </c>
      <c r="Y31" s="111">
        <v>272</v>
      </c>
      <c r="Z31" s="113">
        <v>567</v>
      </c>
      <c r="AA31" s="114">
        <v>245</v>
      </c>
      <c r="AB31" s="112">
        <v>665</v>
      </c>
      <c r="AC31" s="110">
        <v>346</v>
      </c>
      <c r="AD31" s="20">
        <f t="shared" si="24"/>
        <v>6762</v>
      </c>
      <c r="AE31" s="21">
        <f t="shared" si="24"/>
        <v>3523</v>
      </c>
      <c r="AF31" s="22"/>
      <c r="AG31" s="22"/>
    </row>
    <row r="32" spans="1:33" ht="17.25" customHeight="1">
      <c r="A32" s="264"/>
      <c r="B32" s="270"/>
      <c r="C32" s="115" t="s">
        <v>38</v>
      </c>
      <c r="D32" s="116">
        <v>149</v>
      </c>
      <c r="E32" s="114">
        <v>118</v>
      </c>
      <c r="F32" s="117">
        <v>102</v>
      </c>
      <c r="G32" s="118">
        <v>66</v>
      </c>
      <c r="H32" s="116">
        <v>135</v>
      </c>
      <c r="I32" s="119">
        <v>104</v>
      </c>
      <c r="J32" s="117">
        <v>109</v>
      </c>
      <c r="K32" s="120">
        <v>56</v>
      </c>
      <c r="L32" s="116">
        <v>65</v>
      </c>
      <c r="M32" s="119">
        <v>38</v>
      </c>
      <c r="N32" s="117">
        <v>98</v>
      </c>
      <c r="O32" s="120">
        <v>67</v>
      </c>
      <c r="P32" s="116">
        <v>131</v>
      </c>
      <c r="Q32" s="114">
        <v>80</v>
      </c>
      <c r="R32" s="117">
        <v>145</v>
      </c>
      <c r="S32" s="118">
        <v>85</v>
      </c>
      <c r="T32" s="116">
        <v>154</v>
      </c>
      <c r="U32" s="114">
        <v>105</v>
      </c>
      <c r="V32" s="117">
        <v>178</v>
      </c>
      <c r="W32" s="118">
        <v>109</v>
      </c>
      <c r="X32" s="107">
        <v>149</v>
      </c>
      <c r="Y32" s="114">
        <v>89</v>
      </c>
      <c r="Z32" s="116">
        <v>109</v>
      </c>
      <c r="AA32" s="114">
        <v>70</v>
      </c>
      <c r="AB32" s="120">
        <v>150</v>
      </c>
      <c r="AC32" s="118">
        <v>107</v>
      </c>
      <c r="AD32" s="121">
        <f t="shared" si="24"/>
        <v>1525</v>
      </c>
      <c r="AE32" s="122">
        <f t="shared" si="24"/>
        <v>976</v>
      </c>
      <c r="AF32" s="22">
        <f aca="true" t="shared" si="25" ref="AF32:AG36">AB32+Z32+X32+V32+T32+R32</f>
        <v>885</v>
      </c>
      <c r="AG32" s="22">
        <f t="shared" si="25"/>
        <v>565</v>
      </c>
    </row>
    <row r="33" spans="1:33" ht="15.75">
      <c r="A33" s="264"/>
      <c r="B33" s="270"/>
      <c r="C33" s="123" t="s">
        <v>39</v>
      </c>
      <c r="D33" s="124">
        <v>588</v>
      </c>
      <c r="E33" s="125">
        <v>269</v>
      </c>
      <c r="F33" s="126">
        <v>852</v>
      </c>
      <c r="G33" s="127">
        <v>434</v>
      </c>
      <c r="H33" s="124">
        <v>622</v>
      </c>
      <c r="I33" s="128">
        <v>279</v>
      </c>
      <c r="J33" s="126">
        <v>551</v>
      </c>
      <c r="K33" s="129">
        <v>241</v>
      </c>
      <c r="L33" s="124">
        <v>380</v>
      </c>
      <c r="M33" s="128">
        <v>162</v>
      </c>
      <c r="N33" s="126">
        <v>402</v>
      </c>
      <c r="O33" s="129">
        <v>221</v>
      </c>
      <c r="P33" s="124">
        <v>524</v>
      </c>
      <c r="Q33" s="128">
        <v>265</v>
      </c>
      <c r="R33" s="126">
        <v>569</v>
      </c>
      <c r="S33" s="129">
        <v>344</v>
      </c>
      <c r="T33" s="124">
        <v>422</v>
      </c>
      <c r="U33" s="128">
        <v>194</v>
      </c>
      <c r="V33" s="126">
        <v>651</v>
      </c>
      <c r="W33" s="129">
        <v>363</v>
      </c>
      <c r="X33" s="107">
        <v>525</v>
      </c>
      <c r="Y33" s="128">
        <v>232</v>
      </c>
      <c r="Z33" s="124">
        <v>571</v>
      </c>
      <c r="AA33" s="128">
        <v>226</v>
      </c>
      <c r="AB33" s="129">
        <v>578</v>
      </c>
      <c r="AC33" s="127">
        <v>257</v>
      </c>
      <c r="AD33" s="49">
        <f t="shared" si="24"/>
        <v>6647</v>
      </c>
      <c r="AE33" s="50">
        <f t="shared" si="24"/>
        <v>3218</v>
      </c>
      <c r="AF33" s="3">
        <f t="shared" si="25"/>
        <v>3316</v>
      </c>
      <c r="AG33" s="3">
        <f t="shared" si="25"/>
        <v>1616</v>
      </c>
    </row>
    <row r="34" spans="1:33" ht="15.75">
      <c r="A34" s="264"/>
      <c r="B34" s="270"/>
      <c r="C34" s="115" t="s">
        <v>40</v>
      </c>
      <c r="D34" s="116">
        <v>44</v>
      </c>
      <c r="E34" s="118">
        <v>21</v>
      </c>
      <c r="F34" s="116">
        <v>64</v>
      </c>
      <c r="G34" s="118">
        <v>36</v>
      </c>
      <c r="H34" s="116">
        <v>53</v>
      </c>
      <c r="I34" s="119">
        <v>23</v>
      </c>
      <c r="J34" s="117">
        <v>76</v>
      </c>
      <c r="K34" s="120">
        <v>33</v>
      </c>
      <c r="L34" s="116">
        <v>49</v>
      </c>
      <c r="M34" s="119">
        <v>11</v>
      </c>
      <c r="N34" s="117">
        <v>27</v>
      </c>
      <c r="O34" s="120">
        <v>17</v>
      </c>
      <c r="P34" s="116">
        <v>37</v>
      </c>
      <c r="Q34" s="114">
        <v>19</v>
      </c>
      <c r="R34" s="117">
        <v>38</v>
      </c>
      <c r="S34" s="118">
        <v>16</v>
      </c>
      <c r="T34" s="116">
        <v>42</v>
      </c>
      <c r="U34" s="114">
        <v>15</v>
      </c>
      <c r="V34" s="117">
        <v>29</v>
      </c>
      <c r="W34" s="118">
        <v>13</v>
      </c>
      <c r="X34" s="107">
        <v>29</v>
      </c>
      <c r="Y34" s="114">
        <v>11</v>
      </c>
      <c r="Z34" s="116">
        <v>35</v>
      </c>
      <c r="AA34" s="114">
        <v>14</v>
      </c>
      <c r="AB34" s="120">
        <v>41</v>
      </c>
      <c r="AC34" s="118">
        <v>16</v>
      </c>
      <c r="AD34" s="121">
        <f t="shared" si="24"/>
        <v>520</v>
      </c>
      <c r="AE34" s="122">
        <f t="shared" si="24"/>
        <v>224</v>
      </c>
      <c r="AF34" s="3">
        <f t="shared" si="25"/>
        <v>214</v>
      </c>
      <c r="AG34" s="3">
        <f t="shared" si="25"/>
        <v>85</v>
      </c>
    </row>
    <row r="35" spans="1:33" ht="15.75">
      <c r="A35" s="264"/>
      <c r="B35" s="270"/>
      <c r="C35" s="130" t="s">
        <v>41</v>
      </c>
      <c r="D35" s="107">
        <v>108</v>
      </c>
      <c r="E35" s="131">
        <v>83</v>
      </c>
      <c r="F35" s="132">
        <v>119</v>
      </c>
      <c r="G35" s="131">
        <v>75</v>
      </c>
      <c r="H35" s="107">
        <v>114</v>
      </c>
      <c r="I35" s="133">
        <v>86</v>
      </c>
      <c r="J35" s="134">
        <v>84</v>
      </c>
      <c r="K35" s="135">
        <v>43</v>
      </c>
      <c r="L35" s="132">
        <v>49</v>
      </c>
      <c r="M35" s="133">
        <v>33</v>
      </c>
      <c r="N35" s="134">
        <v>71</v>
      </c>
      <c r="O35" s="135">
        <v>48</v>
      </c>
      <c r="P35" s="132">
        <v>100</v>
      </c>
      <c r="Q35" s="133">
        <v>69</v>
      </c>
      <c r="R35" s="134">
        <v>100</v>
      </c>
      <c r="S35" s="135">
        <v>59</v>
      </c>
      <c r="T35" s="132">
        <v>103</v>
      </c>
      <c r="U35" s="133">
        <v>74</v>
      </c>
      <c r="V35" s="134">
        <v>171</v>
      </c>
      <c r="W35" s="135">
        <v>94</v>
      </c>
      <c r="X35" s="107">
        <v>115</v>
      </c>
      <c r="Y35" s="133">
        <v>64</v>
      </c>
      <c r="Z35" s="132">
        <v>83</v>
      </c>
      <c r="AA35" s="133">
        <v>45</v>
      </c>
      <c r="AB35" s="135">
        <v>177</v>
      </c>
      <c r="AC35" s="131">
        <v>80</v>
      </c>
      <c r="AD35" s="59">
        <f t="shared" si="24"/>
        <v>1286</v>
      </c>
      <c r="AE35" s="60">
        <f t="shared" si="24"/>
        <v>770</v>
      </c>
      <c r="AF35" s="3">
        <f t="shared" si="25"/>
        <v>749</v>
      </c>
      <c r="AG35" s="3">
        <f t="shared" si="25"/>
        <v>416</v>
      </c>
    </row>
    <row r="36" spans="1:33" ht="15.75">
      <c r="A36" s="264"/>
      <c r="B36" s="270"/>
      <c r="C36" s="136" t="s">
        <v>42</v>
      </c>
      <c r="D36" s="116">
        <v>0</v>
      </c>
      <c r="E36" s="118">
        <v>0</v>
      </c>
      <c r="F36" s="116">
        <v>7</v>
      </c>
      <c r="G36" s="118">
        <v>3</v>
      </c>
      <c r="H36" s="116">
        <v>10</v>
      </c>
      <c r="I36" s="118">
        <v>5</v>
      </c>
      <c r="J36" s="116">
        <v>10</v>
      </c>
      <c r="K36" s="118">
        <v>5</v>
      </c>
      <c r="L36" s="116">
        <v>7</v>
      </c>
      <c r="M36" s="118">
        <v>4</v>
      </c>
      <c r="N36" s="116">
        <v>7</v>
      </c>
      <c r="O36" s="118">
        <v>4</v>
      </c>
      <c r="P36" s="116">
        <v>17</v>
      </c>
      <c r="Q36" s="118">
        <v>5</v>
      </c>
      <c r="R36" s="116">
        <v>17</v>
      </c>
      <c r="S36" s="118">
        <v>8</v>
      </c>
      <c r="T36" s="116">
        <v>17</v>
      </c>
      <c r="U36" s="118">
        <v>11</v>
      </c>
      <c r="V36" s="116">
        <v>31</v>
      </c>
      <c r="W36" s="118">
        <v>17</v>
      </c>
      <c r="X36" s="116">
        <v>38</v>
      </c>
      <c r="Y36" s="118">
        <v>15</v>
      </c>
      <c r="Z36" s="116">
        <v>28</v>
      </c>
      <c r="AA36" s="118">
        <v>9</v>
      </c>
      <c r="AB36" s="116">
        <v>23</v>
      </c>
      <c r="AC36" s="118">
        <v>7</v>
      </c>
      <c r="AD36" s="137">
        <f t="shared" si="24"/>
        <v>212</v>
      </c>
      <c r="AE36" s="122">
        <f t="shared" si="24"/>
        <v>93</v>
      </c>
      <c r="AF36" s="3">
        <f t="shared" si="25"/>
        <v>154</v>
      </c>
      <c r="AG36" s="3">
        <f t="shared" si="25"/>
        <v>67</v>
      </c>
    </row>
    <row r="37" spans="1:33" ht="16.5" thickBot="1">
      <c r="A37" s="265"/>
      <c r="B37" s="271"/>
      <c r="C37" s="138" t="s">
        <v>43</v>
      </c>
      <c r="D37" s="139">
        <v>0</v>
      </c>
      <c r="E37" s="140">
        <v>0</v>
      </c>
      <c r="F37" s="139">
        <v>36</v>
      </c>
      <c r="G37" s="140">
        <v>19</v>
      </c>
      <c r="H37" s="139">
        <v>21</v>
      </c>
      <c r="I37" s="140">
        <v>12</v>
      </c>
      <c r="J37" s="139">
        <v>26</v>
      </c>
      <c r="K37" s="140">
        <v>14</v>
      </c>
      <c r="L37" s="139">
        <v>21</v>
      </c>
      <c r="M37" s="140">
        <v>12</v>
      </c>
      <c r="N37" s="139">
        <v>21</v>
      </c>
      <c r="O37" s="140">
        <v>12</v>
      </c>
      <c r="P37" s="139">
        <v>26</v>
      </c>
      <c r="Q37" s="140">
        <v>16</v>
      </c>
      <c r="R37" s="139">
        <v>23</v>
      </c>
      <c r="S37" s="140">
        <v>16</v>
      </c>
      <c r="T37" s="139">
        <v>25</v>
      </c>
      <c r="U37" s="140">
        <v>10</v>
      </c>
      <c r="V37" s="139">
        <v>20</v>
      </c>
      <c r="W37" s="140">
        <v>9</v>
      </c>
      <c r="X37" s="139">
        <v>26</v>
      </c>
      <c r="Y37" s="140">
        <v>11</v>
      </c>
      <c r="Z37" s="139">
        <v>23</v>
      </c>
      <c r="AA37" s="140">
        <v>10</v>
      </c>
      <c r="AB37" s="139">
        <v>24</v>
      </c>
      <c r="AC37" s="140">
        <v>14</v>
      </c>
      <c r="AD37" s="141">
        <f>F37+H37+J37+L37+N37+P37+R37+T37+V37+X37+Z37+AB37</f>
        <v>292</v>
      </c>
      <c r="AE37" s="84">
        <f>G37+I37+K37+M37+O37+Q37+S37+U37+W37+Y37+AA37+AC37</f>
        <v>155</v>
      </c>
      <c r="AF37" s="3">
        <f>AB37+Z37+X37+V37+T37+R37</f>
        <v>141</v>
      </c>
      <c r="AG37" s="3">
        <f>AC37+AA37+Y37+W37+U37+S37</f>
        <v>70</v>
      </c>
    </row>
  </sheetData>
  <sheetProtection/>
  <mergeCells count="43">
    <mergeCell ref="A27:A37"/>
    <mergeCell ref="B27:C28"/>
    <mergeCell ref="B29:B37"/>
    <mergeCell ref="A21:A22"/>
    <mergeCell ref="B21:C22"/>
    <mergeCell ref="A23:A24"/>
    <mergeCell ref="B23:C24"/>
    <mergeCell ref="A25:A26"/>
    <mergeCell ref="B25:C26"/>
    <mergeCell ref="A15:A16"/>
    <mergeCell ref="B15:C16"/>
    <mergeCell ref="A17:A18"/>
    <mergeCell ref="B17:C18"/>
    <mergeCell ref="A19:A20"/>
    <mergeCell ref="B19:C20"/>
    <mergeCell ref="A8:A9"/>
    <mergeCell ref="B8:C9"/>
    <mergeCell ref="A10:A12"/>
    <mergeCell ref="B10:C11"/>
    <mergeCell ref="A13:A14"/>
    <mergeCell ref="B13:C14"/>
    <mergeCell ref="A6:A7"/>
    <mergeCell ref="B6:C7"/>
    <mergeCell ref="R2:S2"/>
    <mergeCell ref="T2:U2"/>
    <mergeCell ref="V2:W2"/>
    <mergeCell ref="X2:Y2"/>
    <mergeCell ref="J2:K2"/>
    <mergeCell ref="L2:M2"/>
    <mergeCell ref="A4:A5"/>
    <mergeCell ref="B4:C5"/>
    <mergeCell ref="A1:AE1"/>
    <mergeCell ref="A2:A3"/>
    <mergeCell ref="B2:C3"/>
    <mergeCell ref="D2:E2"/>
    <mergeCell ref="F2:G2"/>
    <mergeCell ref="H2:I2"/>
    <mergeCell ref="AD2:AD3"/>
    <mergeCell ref="AE2:AE3"/>
    <mergeCell ref="N2:O2"/>
    <mergeCell ref="P2:Q2"/>
    <mergeCell ref="Z2:AA2"/>
    <mergeCell ref="AB2:AC2"/>
  </mergeCells>
  <printOptions/>
  <pageMargins left="0.3937007874015748" right="0.3937007874015748" top="0.3937007874015748" bottom="0.3937007874015748" header="0.31496062992125984" footer="0.31496062992125984"/>
  <pageSetup fitToHeight="1" fitToWidth="1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48"/>
  <sheetViews>
    <sheetView zoomScale="65" zoomScaleNormal="65" zoomScalePageLayoutView="0" workbookViewId="0" topLeftCell="A14">
      <selection activeCell="AB46" sqref="AB46"/>
    </sheetView>
  </sheetViews>
  <sheetFormatPr defaultColWidth="9.00390625" defaultRowHeight="12.75"/>
  <cols>
    <col min="1" max="1" width="3.625" style="142" customWidth="1"/>
    <col min="2" max="2" width="4.125" style="142" customWidth="1"/>
    <col min="3" max="3" width="31.75390625" style="142" customWidth="1"/>
    <col min="4" max="7" width="6.00390625" style="142" customWidth="1"/>
    <col min="8" max="8" width="6.25390625" style="142" customWidth="1"/>
    <col min="9" max="11" width="6.00390625" style="142" customWidth="1"/>
    <col min="12" max="12" width="6.875" style="142" customWidth="1"/>
    <col min="13" max="13" width="6.00390625" style="142" customWidth="1"/>
    <col min="14" max="14" width="6.25390625" style="142" customWidth="1"/>
    <col min="15" max="15" width="6.00390625" style="142" customWidth="1"/>
    <col min="16" max="16" width="6.875" style="142" customWidth="1"/>
    <col min="17" max="17" width="6.00390625" style="142" customWidth="1"/>
    <col min="18" max="18" width="6.375" style="142" customWidth="1"/>
    <col min="19" max="23" width="6.00390625" style="142" customWidth="1"/>
    <col min="24" max="24" width="6.25390625" style="142" customWidth="1"/>
    <col min="25" max="29" width="6.00390625" style="142" customWidth="1"/>
    <col min="30" max="30" width="9.25390625" style="142" bestFit="1" customWidth="1"/>
    <col min="31" max="16384" width="9.125" style="142" customWidth="1"/>
  </cols>
  <sheetData>
    <row r="1" spans="1:31" ht="39.75" customHeight="1" thickBot="1">
      <c r="A1" s="300" t="s">
        <v>44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300"/>
      <c r="T1" s="300"/>
      <c r="U1" s="300"/>
      <c r="V1" s="300"/>
      <c r="W1" s="300"/>
      <c r="X1" s="300"/>
      <c r="Y1" s="300"/>
      <c r="Z1" s="300"/>
      <c r="AA1" s="300"/>
      <c r="AB1" s="300"/>
      <c r="AC1" s="300"/>
      <c r="AD1" s="300"/>
      <c r="AE1" s="300"/>
    </row>
    <row r="2" spans="1:31" ht="28.5" customHeight="1">
      <c r="A2" s="301" t="s">
        <v>2</v>
      </c>
      <c r="B2" s="302"/>
      <c r="C2" s="302"/>
      <c r="D2" s="292" t="s">
        <v>3</v>
      </c>
      <c r="E2" s="293"/>
      <c r="F2" s="294" t="s">
        <v>4</v>
      </c>
      <c r="G2" s="295"/>
      <c r="H2" s="292" t="s">
        <v>5</v>
      </c>
      <c r="I2" s="293"/>
      <c r="J2" s="294" t="s">
        <v>6</v>
      </c>
      <c r="K2" s="295"/>
      <c r="L2" s="292" t="s">
        <v>7</v>
      </c>
      <c r="M2" s="293"/>
      <c r="N2" s="294" t="s">
        <v>8</v>
      </c>
      <c r="O2" s="295"/>
      <c r="P2" s="292" t="s">
        <v>9</v>
      </c>
      <c r="Q2" s="293"/>
      <c r="R2" s="294" t="s">
        <v>10</v>
      </c>
      <c r="S2" s="295"/>
      <c r="T2" s="292" t="s">
        <v>11</v>
      </c>
      <c r="U2" s="293"/>
      <c r="V2" s="294" t="s">
        <v>12</v>
      </c>
      <c r="W2" s="295"/>
      <c r="X2" s="292" t="s">
        <v>13</v>
      </c>
      <c r="Y2" s="293"/>
      <c r="Z2" s="294" t="s">
        <v>14</v>
      </c>
      <c r="AA2" s="295"/>
      <c r="AB2" s="292" t="s">
        <v>15</v>
      </c>
      <c r="AC2" s="293"/>
      <c r="AD2" s="143" t="s">
        <v>16</v>
      </c>
      <c r="AE2" s="144" t="s">
        <v>19</v>
      </c>
    </row>
    <row r="3" spans="1:31" ht="14.25" customHeight="1" thickBot="1">
      <c r="A3" s="303"/>
      <c r="B3" s="304"/>
      <c r="C3" s="304"/>
      <c r="D3" s="145" t="s">
        <v>18</v>
      </c>
      <c r="E3" s="146" t="s">
        <v>19</v>
      </c>
      <c r="F3" s="147" t="s">
        <v>18</v>
      </c>
      <c r="G3" s="148" t="s">
        <v>19</v>
      </c>
      <c r="H3" s="145" t="s">
        <v>18</v>
      </c>
      <c r="I3" s="146" t="s">
        <v>19</v>
      </c>
      <c r="J3" s="147" t="s">
        <v>18</v>
      </c>
      <c r="K3" s="148" t="s">
        <v>19</v>
      </c>
      <c r="L3" s="145" t="s">
        <v>18</v>
      </c>
      <c r="M3" s="146" t="s">
        <v>19</v>
      </c>
      <c r="N3" s="147" t="s">
        <v>18</v>
      </c>
      <c r="O3" s="148" t="s">
        <v>19</v>
      </c>
      <c r="P3" s="145" t="s">
        <v>18</v>
      </c>
      <c r="Q3" s="146" t="s">
        <v>19</v>
      </c>
      <c r="R3" s="147" t="s">
        <v>18</v>
      </c>
      <c r="S3" s="148" t="s">
        <v>19</v>
      </c>
      <c r="T3" s="145" t="s">
        <v>18</v>
      </c>
      <c r="U3" s="146" t="s">
        <v>19</v>
      </c>
      <c r="V3" s="147" t="s">
        <v>18</v>
      </c>
      <c r="W3" s="148" t="s">
        <v>19</v>
      </c>
      <c r="X3" s="145" t="s">
        <v>18</v>
      </c>
      <c r="Y3" s="146" t="s">
        <v>19</v>
      </c>
      <c r="Z3" s="147" t="s">
        <v>18</v>
      </c>
      <c r="AA3" s="148" t="s">
        <v>19</v>
      </c>
      <c r="AB3" s="145" t="s">
        <v>18</v>
      </c>
      <c r="AC3" s="146" t="s">
        <v>19</v>
      </c>
      <c r="AD3" s="149"/>
      <c r="AE3" s="150"/>
    </row>
    <row r="4" spans="1:31" ht="24" customHeight="1">
      <c r="A4" s="296" t="s">
        <v>20</v>
      </c>
      <c r="B4" s="277" t="s">
        <v>45</v>
      </c>
      <c r="C4" s="277"/>
      <c r="D4" s="152">
        <v>223</v>
      </c>
      <c r="E4" s="153">
        <v>156</v>
      </c>
      <c r="F4" s="154">
        <v>180</v>
      </c>
      <c r="G4" s="155">
        <v>124</v>
      </c>
      <c r="H4" s="156">
        <v>221</v>
      </c>
      <c r="I4" s="157">
        <v>148</v>
      </c>
      <c r="J4" s="154">
        <v>249</v>
      </c>
      <c r="K4" s="155">
        <v>154</v>
      </c>
      <c r="L4" s="152">
        <v>385</v>
      </c>
      <c r="M4" s="153">
        <v>223</v>
      </c>
      <c r="N4" s="154">
        <v>258</v>
      </c>
      <c r="O4" s="155">
        <v>124</v>
      </c>
      <c r="P4" s="158">
        <v>190</v>
      </c>
      <c r="Q4" s="157">
        <v>89</v>
      </c>
      <c r="R4" s="151">
        <v>297</v>
      </c>
      <c r="S4" s="157">
        <v>138</v>
      </c>
      <c r="T4" s="158">
        <v>280</v>
      </c>
      <c r="U4" s="157">
        <v>168</v>
      </c>
      <c r="V4" s="151">
        <v>391</v>
      </c>
      <c r="W4" s="157">
        <v>220</v>
      </c>
      <c r="X4" s="158">
        <v>354</v>
      </c>
      <c r="Y4" s="157">
        <v>214</v>
      </c>
      <c r="Z4" s="151">
        <v>322</v>
      </c>
      <c r="AA4" s="157">
        <v>215</v>
      </c>
      <c r="AB4" s="158">
        <v>273</v>
      </c>
      <c r="AC4" s="157">
        <v>172</v>
      </c>
      <c r="AD4" s="159">
        <f>F4+H4+J4+L4+N4+P4+R4+T4+V4+X4+Z4+AB4</f>
        <v>3400</v>
      </c>
      <c r="AE4" s="160">
        <f>G4+I4+K4+M4+O4+Q4+S4+U4+W4+Y4+AA4+AC4</f>
        <v>1989</v>
      </c>
    </row>
    <row r="5" spans="1:31" ht="12.75" customHeight="1">
      <c r="A5" s="245"/>
      <c r="B5" s="297" t="s">
        <v>46</v>
      </c>
      <c r="C5" s="297"/>
      <c r="D5" s="162">
        <v>-20</v>
      </c>
      <c r="E5" s="163">
        <v>-2</v>
      </c>
      <c r="F5" s="164">
        <f aca="true" t="shared" si="0" ref="F5:M5">F4-D4</f>
        <v>-43</v>
      </c>
      <c r="G5" s="165">
        <f t="shared" si="0"/>
        <v>-32</v>
      </c>
      <c r="H5" s="166">
        <f t="shared" si="0"/>
        <v>41</v>
      </c>
      <c r="I5" s="163">
        <f t="shared" si="0"/>
        <v>24</v>
      </c>
      <c r="J5" s="162">
        <f t="shared" si="0"/>
        <v>28</v>
      </c>
      <c r="K5" s="167">
        <f t="shared" si="0"/>
        <v>6</v>
      </c>
      <c r="L5" s="162">
        <f t="shared" si="0"/>
        <v>136</v>
      </c>
      <c r="M5" s="167">
        <f t="shared" si="0"/>
        <v>69</v>
      </c>
      <c r="N5" s="162">
        <v>84</v>
      </c>
      <c r="O5" s="167">
        <v>44</v>
      </c>
      <c r="P5" s="168">
        <f>P4-N4</f>
        <v>-68</v>
      </c>
      <c r="Q5" s="163">
        <f>Q4-O4</f>
        <v>-35</v>
      </c>
      <c r="R5" s="165">
        <f>R4-P4</f>
        <v>107</v>
      </c>
      <c r="S5" s="163">
        <f>S4-Q4</f>
        <v>49</v>
      </c>
      <c r="T5" s="165">
        <f aca="true" t="shared" si="1" ref="T5:AC5">T4-R4</f>
        <v>-17</v>
      </c>
      <c r="U5" s="163">
        <f t="shared" si="1"/>
        <v>30</v>
      </c>
      <c r="V5" s="165">
        <f t="shared" si="1"/>
        <v>111</v>
      </c>
      <c r="W5" s="163">
        <f t="shared" si="1"/>
        <v>52</v>
      </c>
      <c r="X5" s="165">
        <f t="shared" si="1"/>
        <v>-37</v>
      </c>
      <c r="Y5" s="163">
        <f t="shared" si="1"/>
        <v>-6</v>
      </c>
      <c r="Z5" s="165">
        <f t="shared" si="1"/>
        <v>-32</v>
      </c>
      <c r="AA5" s="163">
        <f t="shared" si="1"/>
        <v>1</v>
      </c>
      <c r="AB5" s="165">
        <f t="shared" si="1"/>
        <v>-49</v>
      </c>
      <c r="AC5" s="163">
        <f t="shared" si="1"/>
        <v>-43</v>
      </c>
      <c r="AD5" s="169"/>
      <c r="AE5" s="170"/>
    </row>
    <row r="6" spans="1:31" ht="24" customHeight="1">
      <c r="A6" s="245"/>
      <c r="B6" s="298" t="s">
        <v>25</v>
      </c>
      <c r="C6" s="171" t="s">
        <v>47</v>
      </c>
      <c r="D6" s="172">
        <v>198</v>
      </c>
      <c r="E6" s="173">
        <v>144</v>
      </c>
      <c r="F6" s="174">
        <v>177</v>
      </c>
      <c r="G6" s="175">
        <v>121</v>
      </c>
      <c r="H6" s="172">
        <v>218</v>
      </c>
      <c r="I6" s="173">
        <v>145</v>
      </c>
      <c r="J6" s="172">
        <v>221</v>
      </c>
      <c r="K6" s="171">
        <v>128</v>
      </c>
      <c r="L6" s="172">
        <v>371</v>
      </c>
      <c r="M6" s="173">
        <v>216</v>
      </c>
      <c r="N6" s="172">
        <v>238</v>
      </c>
      <c r="O6" s="171">
        <v>114</v>
      </c>
      <c r="P6" s="176">
        <v>161</v>
      </c>
      <c r="Q6" s="173">
        <v>77</v>
      </c>
      <c r="R6" s="171">
        <v>241</v>
      </c>
      <c r="S6" s="173">
        <v>116</v>
      </c>
      <c r="T6" s="176">
        <v>218</v>
      </c>
      <c r="U6" s="173">
        <v>132</v>
      </c>
      <c r="V6" s="171">
        <v>348</v>
      </c>
      <c r="W6" s="173">
        <v>202</v>
      </c>
      <c r="X6" s="176">
        <v>310</v>
      </c>
      <c r="Y6" s="173">
        <v>198</v>
      </c>
      <c r="Z6" s="171">
        <v>272</v>
      </c>
      <c r="AA6" s="173">
        <v>192</v>
      </c>
      <c r="AB6" s="176">
        <v>196</v>
      </c>
      <c r="AC6" s="173">
        <v>140</v>
      </c>
      <c r="AD6" s="177">
        <f>F6+H6+J6+L6+N6+P6+R6+T6+V6+X6+Z6+AB6</f>
        <v>2971</v>
      </c>
      <c r="AE6" s="178">
        <f>G6+I6+K6+M6+O6+Q6+S6+U6+W6+Y6+AA6+AC6</f>
        <v>1781</v>
      </c>
    </row>
    <row r="7" spans="1:31" ht="15.75">
      <c r="A7" s="245"/>
      <c r="B7" s="299"/>
      <c r="C7" s="179" t="s">
        <v>46</v>
      </c>
      <c r="D7" s="162">
        <v>-12</v>
      </c>
      <c r="E7" s="163">
        <v>-1</v>
      </c>
      <c r="F7" s="164">
        <f aca="true" t="shared" si="2" ref="F7:Q7">F6-D6</f>
        <v>-21</v>
      </c>
      <c r="G7" s="165">
        <f t="shared" si="2"/>
        <v>-23</v>
      </c>
      <c r="H7" s="166">
        <f t="shared" si="2"/>
        <v>41</v>
      </c>
      <c r="I7" s="163">
        <f t="shared" si="2"/>
        <v>24</v>
      </c>
      <c r="J7" s="162">
        <f t="shared" si="2"/>
        <v>3</v>
      </c>
      <c r="K7" s="167">
        <f t="shared" si="2"/>
        <v>-17</v>
      </c>
      <c r="L7" s="162">
        <f t="shared" si="2"/>
        <v>150</v>
      </c>
      <c r="M7" s="167">
        <f t="shared" si="2"/>
        <v>88</v>
      </c>
      <c r="N7" s="162">
        <v>92</v>
      </c>
      <c r="O7" s="167">
        <v>50</v>
      </c>
      <c r="P7" s="168">
        <f t="shared" si="2"/>
        <v>-77</v>
      </c>
      <c r="Q7" s="163">
        <f t="shared" si="2"/>
        <v>-37</v>
      </c>
      <c r="R7" s="165">
        <f>R6-P6</f>
        <v>80</v>
      </c>
      <c r="S7" s="163">
        <f>S6-Q6</f>
        <v>39</v>
      </c>
      <c r="T7" s="165">
        <f aca="true" t="shared" si="3" ref="T7:AC7">T6-R6</f>
        <v>-23</v>
      </c>
      <c r="U7" s="163">
        <f t="shared" si="3"/>
        <v>16</v>
      </c>
      <c r="V7" s="165">
        <f t="shared" si="3"/>
        <v>130</v>
      </c>
      <c r="W7" s="163">
        <f t="shared" si="3"/>
        <v>70</v>
      </c>
      <c r="X7" s="165">
        <f t="shared" si="3"/>
        <v>-38</v>
      </c>
      <c r="Y7" s="163">
        <f t="shared" si="3"/>
        <v>-4</v>
      </c>
      <c r="Z7" s="165">
        <f t="shared" si="3"/>
        <v>-38</v>
      </c>
      <c r="AA7" s="163">
        <f t="shared" si="3"/>
        <v>-6</v>
      </c>
      <c r="AB7" s="165">
        <f t="shared" si="3"/>
        <v>-76</v>
      </c>
      <c r="AC7" s="163">
        <f t="shared" si="3"/>
        <v>-52</v>
      </c>
      <c r="AD7" s="180"/>
      <c r="AE7" s="181"/>
    </row>
    <row r="8" spans="1:31" ht="22.5" customHeight="1">
      <c r="A8" s="245"/>
      <c r="B8" s="299"/>
      <c r="C8" s="182" t="s">
        <v>48</v>
      </c>
      <c r="D8" s="183">
        <v>0</v>
      </c>
      <c r="E8" s="184">
        <v>0</v>
      </c>
      <c r="F8" s="185">
        <v>25</v>
      </c>
      <c r="G8" s="186">
        <v>0</v>
      </c>
      <c r="H8" s="187">
        <v>2</v>
      </c>
      <c r="I8" s="184">
        <v>1</v>
      </c>
      <c r="J8" s="152">
        <v>0</v>
      </c>
      <c r="K8" s="151">
        <v>0</v>
      </c>
      <c r="L8" s="152">
        <v>3</v>
      </c>
      <c r="M8" s="51">
        <v>2</v>
      </c>
      <c r="N8" s="152">
        <v>2</v>
      </c>
      <c r="O8" s="151">
        <v>1</v>
      </c>
      <c r="P8" s="183">
        <v>1</v>
      </c>
      <c r="Q8" s="153">
        <v>0</v>
      </c>
      <c r="R8" s="151">
        <v>0</v>
      </c>
      <c r="S8" s="153">
        <v>0</v>
      </c>
      <c r="T8" s="151">
        <v>0</v>
      </c>
      <c r="U8" s="153">
        <v>0</v>
      </c>
      <c r="V8" s="151">
        <v>0</v>
      </c>
      <c r="W8" s="153">
        <v>0</v>
      </c>
      <c r="X8" s="151">
        <v>0</v>
      </c>
      <c r="Y8" s="153">
        <v>0</v>
      </c>
      <c r="Z8" s="151">
        <v>0</v>
      </c>
      <c r="AA8" s="153">
        <v>0</v>
      </c>
      <c r="AB8" s="151">
        <v>0</v>
      </c>
      <c r="AC8" s="155">
        <v>0</v>
      </c>
      <c r="AD8" s="188">
        <f>F8+H8+J8+L8+N8+P8+R8+T8+V8+X8+Z8+AB8</f>
        <v>33</v>
      </c>
      <c r="AE8" s="189">
        <f>G8+I8+K8+M8+O8+Q8+S8+U8+W8+Y8+AA8+AC8</f>
        <v>4</v>
      </c>
    </row>
    <row r="9" spans="1:31" ht="14.25" customHeight="1">
      <c r="A9" s="245"/>
      <c r="B9" s="299"/>
      <c r="C9" s="190" t="s">
        <v>49</v>
      </c>
      <c r="D9" s="191">
        <v>0</v>
      </c>
      <c r="E9" s="192">
        <v>0</v>
      </c>
      <c r="F9" s="193">
        <f aca="true" t="shared" si="4" ref="F9:AC9">F8-D8</f>
        <v>25</v>
      </c>
      <c r="G9" s="193">
        <f t="shared" si="4"/>
        <v>0</v>
      </c>
      <c r="H9" s="193">
        <f t="shared" si="4"/>
        <v>-23</v>
      </c>
      <c r="I9" s="193">
        <f t="shared" si="4"/>
        <v>1</v>
      </c>
      <c r="J9" s="164">
        <f t="shared" si="4"/>
        <v>-2</v>
      </c>
      <c r="K9" s="164">
        <f t="shared" si="4"/>
        <v>-1</v>
      </c>
      <c r="L9" s="164">
        <f t="shared" si="4"/>
        <v>3</v>
      </c>
      <c r="M9" s="164">
        <f t="shared" si="4"/>
        <v>2</v>
      </c>
      <c r="N9" s="164">
        <v>0</v>
      </c>
      <c r="O9" s="164">
        <v>0</v>
      </c>
      <c r="P9" s="164">
        <f t="shared" si="4"/>
        <v>-1</v>
      </c>
      <c r="Q9" s="164">
        <f t="shared" si="4"/>
        <v>-1</v>
      </c>
      <c r="R9" s="164">
        <f t="shared" si="4"/>
        <v>-1</v>
      </c>
      <c r="S9" s="164">
        <f t="shared" si="4"/>
        <v>0</v>
      </c>
      <c r="T9" s="164">
        <f t="shared" si="4"/>
        <v>0</v>
      </c>
      <c r="U9" s="164">
        <f t="shared" si="4"/>
        <v>0</v>
      </c>
      <c r="V9" s="164">
        <f t="shared" si="4"/>
        <v>0</v>
      </c>
      <c r="W9" s="164">
        <f t="shared" si="4"/>
        <v>0</v>
      </c>
      <c r="X9" s="164">
        <f t="shared" si="4"/>
        <v>0</v>
      </c>
      <c r="Y9" s="164">
        <f t="shared" si="4"/>
        <v>0</v>
      </c>
      <c r="Z9" s="151">
        <v>0</v>
      </c>
      <c r="AA9" s="164">
        <f t="shared" si="4"/>
        <v>0</v>
      </c>
      <c r="AB9" s="164">
        <f t="shared" si="4"/>
        <v>0</v>
      </c>
      <c r="AC9" s="168">
        <f t="shared" si="4"/>
        <v>0</v>
      </c>
      <c r="AD9" s="194"/>
      <c r="AE9" s="195"/>
    </row>
    <row r="10" spans="1:31" ht="24" customHeight="1">
      <c r="A10" s="245"/>
      <c r="B10" s="299"/>
      <c r="C10" s="171" t="s">
        <v>50</v>
      </c>
      <c r="D10" s="172">
        <v>5</v>
      </c>
      <c r="E10" s="153">
        <v>3</v>
      </c>
      <c r="F10" s="174">
        <v>1</v>
      </c>
      <c r="G10" s="175">
        <v>1</v>
      </c>
      <c r="H10" s="172">
        <v>3</v>
      </c>
      <c r="I10" s="173">
        <v>3</v>
      </c>
      <c r="J10" s="172">
        <v>22</v>
      </c>
      <c r="K10" s="171">
        <v>20</v>
      </c>
      <c r="L10" s="172">
        <v>5</v>
      </c>
      <c r="M10" s="173">
        <v>5</v>
      </c>
      <c r="N10" s="172">
        <v>7</v>
      </c>
      <c r="O10" s="171">
        <v>6</v>
      </c>
      <c r="P10" s="176">
        <v>1</v>
      </c>
      <c r="Q10" s="173">
        <v>0</v>
      </c>
      <c r="R10" s="171">
        <v>8</v>
      </c>
      <c r="S10" s="173">
        <v>4</v>
      </c>
      <c r="T10" s="176">
        <v>1</v>
      </c>
      <c r="U10" s="173">
        <v>1</v>
      </c>
      <c r="V10" s="171">
        <v>8</v>
      </c>
      <c r="W10" s="173">
        <v>8</v>
      </c>
      <c r="X10" s="176">
        <v>5</v>
      </c>
      <c r="Y10" s="173">
        <v>4</v>
      </c>
      <c r="Z10" s="171">
        <v>4</v>
      </c>
      <c r="AA10" s="173">
        <v>2</v>
      </c>
      <c r="AB10" s="176">
        <v>3</v>
      </c>
      <c r="AC10" s="153">
        <v>3</v>
      </c>
      <c r="AD10" s="159">
        <f>F10+H10+J10+L10+N10+P10+R10+T10+V10+X10+Z10+AB10</f>
        <v>68</v>
      </c>
      <c r="AE10" s="160">
        <f>G10+I10+K10+M10+O10+Q10+S10+U10+W10+Y10+AA10+AC10</f>
        <v>57</v>
      </c>
    </row>
    <row r="11" spans="1:31" ht="15.75">
      <c r="A11" s="245"/>
      <c r="B11" s="299"/>
      <c r="C11" s="161" t="s">
        <v>46</v>
      </c>
      <c r="D11" s="162">
        <v>3</v>
      </c>
      <c r="E11" s="163">
        <v>1</v>
      </c>
      <c r="F11" s="164">
        <f aca="true" t="shared" si="5" ref="F11:AC11">F10-D10</f>
        <v>-4</v>
      </c>
      <c r="G11" s="165">
        <f t="shared" si="5"/>
        <v>-2</v>
      </c>
      <c r="H11" s="166">
        <f t="shared" si="5"/>
        <v>2</v>
      </c>
      <c r="I11" s="163">
        <f t="shared" si="5"/>
        <v>2</v>
      </c>
      <c r="J11" s="162">
        <f t="shared" si="5"/>
        <v>19</v>
      </c>
      <c r="K11" s="167">
        <f t="shared" si="5"/>
        <v>17</v>
      </c>
      <c r="L11" s="162">
        <f t="shared" si="5"/>
        <v>-17</v>
      </c>
      <c r="M11" s="167">
        <f t="shared" si="5"/>
        <v>-15</v>
      </c>
      <c r="N11" s="162">
        <v>1</v>
      </c>
      <c r="O11" s="167">
        <v>1</v>
      </c>
      <c r="P11" s="168">
        <f t="shared" si="5"/>
        <v>-6</v>
      </c>
      <c r="Q11" s="163">
        <f t="shared" si="5"/>
        <v>-6</v>
      </c>
      <c r="R11" s="165">
        <f t="shared" si="5"/>
        <v>7</v>
      </c>
      <c r="S11" s="163">
        <f t="shared" si="5"/>
        <v>4</v>
      </c>
      <c r="T11" s="165">
        <f t="shared" si="5"/>
        <v>-7</v>
      </c>
      <c r="U11" s="163">
        <f t="shared" si="5"/>
        <v>-3</v>
      </c>
      <c r="V11" s="165">
        <f t="shared" si="5"/>
        <v>7</v>
      </c>
      <c r="W11" s="163">
        <f t="shared" si="5"/>
        <v>7</v>
      </c>
      <c r="X11" s="165">
        <f t="shared" si="5"/>
        <v>-3</v>
      </c>
      <c r="Y11" s="163">
        <f t="shared" si="5"/>
        <v>-4</v>
      </c>
      <c r="Z11" s="165">
        <f t="shared" si="5"/>
        <v>-1</v>
      </c>
      <c r="AA11" s="163">
        <f t="shared" si="5"/>
        <v>-2</v>
      </c>
      <c r="AB11" s="165">
        <f t="shared" si="5"/>
        <v>-1</v>
      </c>
      <c r="AC11" s="163">
        <f t="shared" si="5"/>
        <v>1</v>
      </c>
      <c r="AD11" s="196"/>
      <c r="AE11" s="197"/>
    </row>
    <row r="12" spans="1:31" ht="24" customHeight="1">
      <c r="A12" s="245"/>
      <c r="B12" s="299"/>
      <c r="C12" s="171" t="s">
        <v>51</v>
      </c>
      <c r="D12" s="172">
        <v>1</v>
      </c>
      <c r="E12" s="173">
        <v>0</v>
      </c>
      <c r="F12" s="174">
        <v>0</v>
      </c>
      <c r="G12" s="155">
        <v>0</v>
      </c>
      <c r="H12" s="152">
        <v>0</v>
      </c>
      <c r="I12" s="153">
        <v>0</v>
      </c>
      <c r="J12" s="172">
        <v>6</v>
      </c>
      <c r="K12" s="171">
        <v>6</v>
      </c>
      <c r="L12" s="172">
        <v>0</v>
      </c>
      <c r="M12" s="173">
        <v>0</v>
      </c>
      <c r="N12" s="172">
        <v>0</v>
      </c>
      <c r="O12" s="171">
        <v>0</v>
      </c>
      <c r="P12" s="176">
        <v>6</v>
      </c>
      <c r="Q12" s="173">
        <v>0</v>
      </c>
      <c r="R12" s="171">
        <v>18</v>
      </c>
      <c r="S12" s="173">
        <v>5</v>
      </c>
      <c r="T12" s="176">
        <v>35</v>
      </c>
      <c r="U12" s="173">
        <v>25</v>
      </c>
      <c r="V12" s="171">
        <v>2</v>
      </c>
      <c r="W12" s="173">
        <v>2</v>
      </c>
      <c r="X12" s="176">
        <v>1</v>
      </c>
      <c r="Y12" s="173">
        <v>0</v>
      </c>
      <c r="Z12" s="171">
        <v>1</v>
      </c>
      <c r="AA12" s="173">
        <v>1</v>
      </c>
      <c r="AB12" s="176">
        <v>2</v>
      </c>
      <c r="AC12" s="173">
        <v>0</v>
      </c>
      <c r="AD12" s="177">
        <f>F12+H12+J12+L12+N12+P12+R12+T12+V12+X12+Z12+AB12</f>
        <v>71</v>
      </c>
      <c r="AE12" s="178">
        <f>G12+I12+K12+M12+O12+Q12+S12+U12+W12+Y12+AA12+AC12</f>
        <v>39</v>
      </c>
    </row>
    <row r="13" spans="1:31" ht="15.75">
      <c r="A13" s="245"/>
      <c r="B13" s="299"/>
      <c r="C13" s="161" t="s">
        <v>46</v>
      </c>
      <c r="D13" s="162">
        <v>1</v>
      </c>
      <c r="E13" s="163">
        <v>0</v>
      </c>
      <c r="F13" s="164">
        <f aca="true" t="shared" si="6" ref="F13:Q13">F12-D12</f>
        <v>-1</v>
      </c>
      <c r="G13" s="165">
        <f t="shared" si="6"/>
        <v>0</v>
      </c>
      <c r="H13" s="166">
        <f t="shared" si="6"/>
        <v>0</v>
      </c>
      <c r="I13" s="163">
        <f t="shared" si="6"/>
        <v>0</v>
      </c>
      <c r="J13" s="162">
        <f t="shared" si="6"/>
        <v>6</v>
      </c>
      <c r="K13" s="167">
        <f t="shared" si="6"/>
        <v>6</v>
      </c>
      <c r="L13" s="162">
        <f t="shared" si="6"/>
        <v>-6</v>
      </c>
      <c r="M13" s="167">
        <f t="shared" si="6"/>
        <v>-6</v>
      </c>
      <c r="N13" s="162">
        <v>0</v>
      </c>
      <c r="O13" s="167">
        <v>0</v>
      </c>
      <c r="P13" s="168">
        <f t="shared" si="6"/>
        <v>6</v>
      </c>
      <c r="Q13" s="163">
        <f t="shared" si="6"/>
        <v>0</v>
      </c>
      <c r="R13" s="165">
        <f>R12-P12</f>
        <v>12</v>
      </c>
      <c r="S13" s="163">
        <f>S12-Q12</f>
        <v>5</v>
      </c>
      <c r="T13" s="165">
        <f aca="true" t="shared" si="7" ref="T13:AC13">T12-R12</f>
        <v>17</v>
      </c>
      <c r="U13" s="163">
        <f t="shared" si="7"/>
        <v>20</v>
      </c>
      <c r="V13" s="165">
        <f t="shared" si="7"/>
        <v>-33</v>
      </c>
      <c r="W13" s="163">
        <f t="shared" si="7"/>
        <v>-23</v>
      </c>
      <c r="X13" s="165">
        <f t="shared" si="7"/>
        <v>-1</v>
      </c>
      <c r="Y13" s="163">
        <f t="shared" si="7"/>
        <v>-2</v>
      </c>
      <c r="Z13" s="165">
        <f t="shared" si="7"/>
        <v>0</v>
      </c>
      <c r="AA13" s="163">
        <f t="shared" si="7"/>
        <v>1</v>
      </c>
      <c r="AB13" s="165">
        <f t="shared" si="7"/>
        <v>1</v>
      </c>
      <c r="AC13" s="163">
        <f t="shared" si="7"/>
        <v>-1</v>
      </c>
      <c r="AD13" s="196"/>
      <c r="AE13" s="197"/>
    </row>
    <row r="14" spans="1:31" ht="24" customHeight="1">
      <c r="A14" s="245"/>
      <c r="B14" s="299"/>
      <c r="C14" s="171" t="s">
        <v>52</v>
      </c>
      <c r="D14" s="172">
        <v>19</v>
      </c>
      <c r="E14" s="173">
        <v>9</v>
      </c>
      <c r="F14" s="174">
        <v>0</v>
      </c>
      <c r="G14" s="155">
        <v>0</v>
      </c>
      <c r="H14" s="172">
        <v>0</v>
      </c>
      <c r="I14" s="173">
        <v>0</v>
      </c>
      <c r="J14" s="172">
        <v>0</v>
      </c>
      <c r="K14" s="171">
        <v>0</v>
      </c>
      <c r="L14" s="172">
        <v>6</v>
      </c>
      <c r="M14" s="173">
        <v>0</v>
      </c>
      <c r="N14" s="172">
        <v>10</v>
      </c>
      <c r="O14" s="151">
        <v>3</v>
      </c>
      <c r="P14" s="158">
        <v>21</v>
      </c>
      <c r="Q14" s="153">
        <v>12</v>
      </c>
      <c r="R14" s="151">
        <v>21</v>
      </c>
      <c r="S14" s="153">
        <v>10</v>
      </c>
      <c r="T14" s="176">
        <v>20</v>
      </c>
      <c r="U14" s="153">
        <v>7</v>
      </c>
      <c r="V14" s="151">
        <v>22</v>
      </c>
      <c r="W14" s="153">
        <v>5</v>
      </c>
      <c r="X14" s="158">
        <v>28</v>
      </c>
      <c r="Y14" s="153">
        <v>8</v>
      </c>
      <c r="Z14" s="151">
        <v>33</v>
      </c>
      <c r="AA14" s="153">
        <v>14</v>
      </c>
      <c r="AB14" s="158">
        <v>38</v>
      </c>
      <c r="AC14" s="153">
        <v>16</v>
      </c>
      <c r="AD14" s="177">
        <f>F14+H14+J14+L14+N14+P14+R14+T14+V14+X14+Z14+AB14</f>
        <v>199</v>
      </c>
      <c r="AE14" s="178">
        <f>G14+I14+K14+M14+O14+Q14+S14+U14+W14+Y14+AA14+AC14</f>
        <v>75</v>
      </c>
    </row>
    <row r="15" spans="1:31" ht="15.75">
      <c r="A15" s="245"/>
      <c r="B15" s="299"/>
      <c r="C15" s="161" t="s">
        <v>46</v>
      </c>
      <c r="D15" s="162">
        <v>-6</v>
      </c>
      <c r="E15" s="163">
        <v>3</v>
      </c>
      <c r="F15" s="164">
        <f aca="true" t="shared" si="8" ref="F15:AC15">F14-D14</f>
        <v>-19</v>
      </c>
      <c r="G15" s="165">
        <f t="shared" si="8"/>
        <v>-9</v>
      </c>
      <c r="H15" s="166">
        <f t="shared" si="8"/>
        <v>0</v>
      </c>
      <c r="I15" s="163">
        <f t="shared" si="8"/>
        <v>0</v>
      </c>
      <c r="J15" s="162">
        <f t="shared" si="8"/>
        <v>0</v>
      </c>
      <c r="K15" s="167">
        <f t="shared" si="8"/>
        <v>0</v>
      </c>
      <c r="L15" s="162">
        <f t="shared" si="8"/>
        <v>6</v>
      </c>
      <c r="M15" s="167">
        <f t="shared" si="8"/>
        <v>0</v>
      </c>
      <c r="N15" s="162">
        <v>0</v>
      </c>
      <c r="O15" s="167">
        <v>-1</v>
      </c>
      <c r="P15" s="168">
        <f t="shared" si="8"/>
        <v>11</v>
      </c>
      <c r="Q15" s="163">
        <f t="shared" si="8"/>
        <v>9</v>
      </c>
      <c r="R15" s="165">
        <f t="shared" si="8"/>
        <v>0</v>
      </c>
      <c r="S15" s="163">
        <f t="shared" si="8"/>
        <v>-2</v>
      </c>
      <c r="T15" s="165">
        <f t="shared" si="8"/>
        <v>-1</v>
      </c>
      <c r="U15" s="163">
        <f t="shared" si="8"/>
        <v>-3</v>
      </c>
      <c r="V15" s="165">
        <f t="shared" si="8"/>
        <v>2</v>
      </c>
      <c r="W15" s="163">
        <f t="shared" si="8"/>
        <v>-2</v>
      </c>
      <c r="X15" s="165">
        <f t="shared" si="8"/>
        <v>6</v>
      </c>
      <c r="Y15" s="163">
        <f t="shared" si="8"/>
        <v>3</v>
      </c>
      <c r="Z15" s="165">
        <f t="shared" si="8"/>
        <v>5</v>
      </c>
      <c r="AA15" s="163">
        <f t="shared" si="8"/>
        <v>6</v>
      </c>
      <c r="AB15" s="165">
        <f t="shared" si="8"/>
        <v>5</v>
      </c>
      <c r="AC15" s="163">
        <f t="shared" si="8"/>
        <v>2</v>
      </c>
      <c r="AD15" s="169"/>
      <c r="AE15" s="170"/>
    </row>
    <row r="16" spans="1:31" ht="24" customHeight="1">
      <c r="A16" s="245"/>
      <c r="B16" s="299"/>
      <c r="C16" s="171" t="s">
        <v>53</v>
      </c>
      <c r="D16" s="172">
        <v>0</v>
      </c>
      <c r="E16" s="173">
        <v>0</v>
      </c>
      <c r="F16" s="174">
        <v>2</v>
      </c>
      <c r="G16" s="155">
        <v>2</v>
      </c>
      <c r="H16" s="172">
        <v>0</v>
      </c>
      <c r="I16" s="173">
        <v>0</v>
      </c>
      <c r="J16" s="172">
        <v>0</v>
      </c>
      <c r="K16" s="171">
        <v>0</v>
      </c>
      <c r="L16" s="172">
        <v>3</v>
      </c>
      <c r="M16" s="173">
        <v>2</v>
      </c>
      <c r="N16" s="172">
        <v>3</v>
      </c>
      <c r="O16" s="151">
        <v>1</v>
      </c>
      <c r="P16" s="158">
        <v>1</v>
      </c>
      <c r="Q16" s="153">
        <v>0</v>
      </c>
      <c r="R16" s="151">
        <v>9</v>
      </c>
      <c r="S16" s="153">
        <v>3</v>
      </c>
      <c r="T16" s="176">
        <v>6</v>
      </c>
      <c r="U16" s="153">
        <v>3</v>
      </c>
      <c r="V16" s="151">
        <v>11</v>
      </c>
      <c r="W16" s="153">
        <v>3</v>
      </c>
      <c r="X16" s="158">
        <v>10</v>
      </c>
      <c r="Y16" s="153">
        <v>4</v>
      </c>
      <c r="Z16" s="151">
        <v>13</v>
      </c>
      <c r="AA16" s="153">
        <v>5</v>
      </c>
      <c r="AB16" s="158">
        <v>33</v>
      </c>
      <c r="AC16" s="153">
        <v>13</v>
      </c>
      <c r="AD16" s="177">
        <f>F16+H16+J16+L16+N16+P16+R16+T16+V16+X16+Z16+AB16</f>
        <v>91</v>
      </c>
      <c r="AE16" s="178">
        <f>G16+I16+K16+M16+O16+Q16+S16+U16+W16+Y16+AA16+AC16</f>
        <v>36</v>
      </c>
    </row>
    <row r="17" spans="1:31" ht="15.75">
      <c r="A17" s="245"/>
      <c r="B17" s="299"/>
      <c r="C17" s="161" t="s">
        <v>46</v>
      </c>
      <c r="D17" s="162">
        <v>-6</v>
      </c>
      <c r="E17" s="163">
        <v>-5</v>
      </c>
      <c r="F17" s="164">
        <f aca="true" t="shared" si="9" ref="F17:AC17">F16-D16</f>
        <v>2</v>
      </c>
      <c r="G17" s="165">
        <f t="shared" si="9"/>
        <v>2</v>
      </c>
      <c r="H17" s="166">
        <f t="shared" si="9"/>
        <v>-2</v>
      </c>
      <c r="I17" s="163">
        <f t="shared" si="9"/>
        <v>-2</v>
      </c>
      <c r="J17" s="162">
        <f t="shared" si="9"/>
        <v>0</v>
      </c>
      <c r="K17" s="167">
        <f t="shared" si="9"/>
        <v>0</v>
      </c>
      <c r="L17" s="162">
        <f t="shared" si="9"/>
        <v>3</v>
      </c>
      <c r="M17" s="167">
        <f t="shared" si="9"/>
        <v>2</v>
      </c>
      <c r="N17" s="162">
        <v>2</v>
      </c>
      <c r="O17" s="167">
        <v>1</v>
      </c>
      <c r="P17" s="168">
        <f t="shared" si="9"/>
        <v>-2</v>
      </c>
      <c r="Q17" s="163">
        <f t="shared" si="9"/>
        <v>-1</v>
      </c>
      <c r="R17" s="165">
        <f t="shared" si="9"/>
        <v>8</v>
      </c>
      <c r="S17" s="163">
        <f t="shared" si="9"/>
        <v>3</v>
      </c>
      <c r="T17" s="165">
        <f t="shared" si="9"/>
        <v>-3</v>
      </c>
      <c r="U17" s="163">
        <f t="shared" si="9"/>
        <v>0</v>
      </c>
      <c r="V17" s="165">
        <f t="shared" si="9"/>
        <v>5</v>
      </c>
      <c r="W17" s="163">
        <f t="shared" si="9"/>
        <v>0</v>
      </c>
      <c r="X17" s="165">
        <f t="shared" si="9"/>
        <v>-1</v>
      </c>
      <c r="Y17" s="163">
        <f t="shared" si="9"/>
        <v>1</v>
      </c>
      <c r="Z17" s="165">
        <f t="shared" si="9"/>
        <v>3</v>
      </c>
      <c r="AA17" s="163">
        <f t="shared" si="9"/>
        <v>1</v>
      </c>
      <c r="AB17" s="165">
        <f t="shared" si="9"/>
        <v>20</v>
      </c>
      <c r="AC17" s="163">
        <f t="shared" si="9"/>
        <v>8</v>
      </c>
      <c r="AD17" s="169"/>
      <c r="AE17" s="170"/>
    </row>
    <row r="18" spans="1:31" ht="24" customHeight="1">
      <c r="A18" s="245"/>
      <c r="B18" s="299"/>
      <c r="C18" s="171" t="s">
        <v>54</v>
      </c>
      <c r="D18" s="172">
        <v>0</v>
      </c>
      <c r="E18" s="173">
        <v>0</v>
      </c>
      <c r="F18" s="174">
        <v>0</v>
      </c>
      <c r="G18" s="155">
        <v>0</v>
      </c>
      <c r="H18" s="172">
        <v>0</v>
      </c>
      <c r="I18" s="173">
        <v>0</v>
      </c>
      <c r="J18" s="172">
        <v>0</v>
      </c>
      <c r="K18" s="171">
        <v>0</v>
      </c>
      <c r="L18" s="172">
        <v>0</v>
      </c>
      <c r="M18" s="173">
        <v>0</v>
      </c>
      <c r="N18" s="172">
        <v>0</v>
      </c>
      <c r="O18" s="151">
        <v>0</v>
      </c>
      <c r="P18" s="158">
        <v>0</v>
      </c>
      <c r="Q18" s="153">
        <v>0</v>
      </c>
      <c r="R18" s="151">
        <v>0</v>
      </c>
      <c r="S18" s="153">
        <v>0</v>
      </c>
      <c r="T18" s="176">
        <v>0</v>
      </c>
      <c r="U18" s="153">
        <v>0</v>
      </c>
      <c r="V18" s="151">
        <v>0</v>
      </c>
      <c r="W18" s="153">
        <v>0</v>
      </c>
      <c r="X18" s="158">
        <v>0</v>
      </c>
      <c r="Y18" s="153">
        <v>0</v>
      </c>
      <c r="Z18" s="151">
        <v>0</v>
      </c>
      <c r="AA18" s="153">
        <v>0</v>
      </c>
      <c r="AB18" s="158">
        <v>0</v>
      </c>
      <c r="AC18" s="153">
        <v>0</v>
      </c>
      <c r="AD18" s="177">
        <f>F18+H18+J18+L18+N18+P18+R18+T18+V18+X18+Z18+AB18</f>
        <v>0</v>
      </c>
      <c r="AE18" s="178">
        <f>G18+I18+K18+M18+O18+Q18+S18+U18+W18+Y18+AA18+AC18</f>
        <v>0</v>
      </c>
    </row>
    <row r="19" spans="1:31" ht="15.75">
      <c r="A19" s="245"/>
      <c r="B19" s="299"/>
      <c r="C19" s="161" t="s">
        <v>46</v>
      </c>
      <c r="D19" s="162">
        <v>0</v>
      </c>
      <c r="E19" s="163">
        <v>0</v>
      </c>
      <c r="F19" s="164">
        <f aca="true" t="shared" si="10" ref="F19:Q19">F18-D18</f>
        <v>0</v>
      </c>
      <c r="G19" s="165">
        <f t="shared" si="10"/>
        <v>0</v>
      </c>
      <c r="H19" s="166">
        <f t="shared" si="10"/>
        <v>0</v>
      </c>
      <c r="I19" s="163">
        <f t="shared" si="10"/>
        <v>0</v>
      </c>
      <c r="J19" s="162">
        <f t="shared" si="10"/>
        <v>0</v>
      </c>
      <c r="K19" s="167">
        <f t="shared" si="10"/>
        <v>0</v>
      </c>
      <c r="L19" s="162">
        <f t="shared" si="10"/>
        <v>0</v>
      </c>
      <c r="M19" s="167">
        <f t="shared" si="10"/>
        <v>0</v>
      </c>
      <c r="N19" s="162">
        <v>0</v>
      </c>
      <c r="O19" s="167">
        <v>0</v>
      </c>
      <c r="P19" s="168">
        <f t="shared" si="10"/>
        <v>0</v>
      </c>
      <c r="Q19" s="163">
        <f t="shared" si="10"/>
        <v>0</v>
      </c>
      <c r="R19" s="165">
        <f>R18-P18</f>
        <v>0</v>
      </c>
      <c r="S19" s="163">
        <f>S18-Q18</f>
        <v>0</v>
      </c>
      <c r="T19" s="165">
        <f aca="true" t="shared" si="11" ref="T19:AC19">T18-R18</f>
        <v>0</v>
      </c>
      <c r="U19" s="163">
        <f t="shared" si="11"/>
        <v>0</v>
      </c>
      <c r="V19" s="165">
        <f t="shared" si="11"/>
        <v>0</v>
      </c>
      <c r="W19" s="163">
        <f t="shared" si="11"/>
        <v>0</v>
      </c>
      <c r="X19" s="165">
        <f t="shared" si="11"/>
        <v>0</v>
      </c>
      <c r="Y19" s="163">
        <f t="shared" si="11"/>
        <v>0</v>
      </c>
      <c r="Z19" s="165">
        <f t="shared" si="11"/>
        <v>0</v>
      </c>
      <c r="AA19" s="163">
        <f t="shared" si="11"/>
        <v>0</v>
      </c>
      <c r="AB19" s="165">
        <f t="shared" si="11"/>
        <v>0</v>
      </c>
      <c r="AC19" s="163">
        <f t="shared" si="11"/>
        <v>0</v>
      </c>
      <c r="AD19" s="169"/>
      <c r="AE19" s="170"/>
    </row>
    <row r="20" spans="1:33" ht="24" customHeight="1">
      <c r="A20" s="239">
        <v>2</v>
      </c>
      <c r="B20" s="283" t="s">
        <v>55</v>
      </c>
      <c r="C20" s="283"/>
      <c r="D20" s="172">
        <v>31</v>
      </c>
      <c r="E20" s="173">
        <v>18</v>
      </c>
      <c r="F20" s="174">
        <v>12</v>
      </c>
      <c r="G20" s="155">
        <v>0</v>
      </c>
      <c r="H20" s="152">
        <v>3</v>
      </c>
      <c r="I20" s="153">
        <v>0</v>
      </c>
      <c r="J20" s="172">
        <v>14</v>
      </c>
      <c r="K20" s="171">
        <v>0</v>
      </c>
      <c r="L20" s="172">
        <v>7</v>
      </c>
      <c r="M20" s="173">
        <v>0</v>
      </c>
      <c r="N20" s="172">
        <v>12</v>
      </c>
      <c r="O20" s="171">
        <v>0</v>
      </c>
      <c r="P20" s="176">
        <v>41</v>
      </c>
      <c r="Q20" s="173">
        <v>14</v>
      </c>
      <c r="R20" s="171">
        <v>38</v>
      </c>
      <c r="S20" s="173">
        <v>24</v>
      </c>
      <c r="T20" s="176">
        <v>49</v>
      </c>
      <c r="U20" s="173">
        <v>25</v>
      </c>
      <c r="V20" s="171">
        <v>29</v>
      </c>
      <c r="W20" s="173">
        <v>3</v>
      </c>
      <c r="X20" s="176">
        <v>30</v>
      </c>
      <c r="Y20" s="173">
        <v>6</v>
      </c>
      <c r="Z20" s="171">
        <v>36</v>
      </c>
      <c r="AA20" s="173">
        <v>16</v>
      </c>
      <c r="AB20" s="176">
        <v>3</v>
      </c>
      <c r="AC20" s="173">
        <v>3</v>
      </c>
      <c r="AD20" s="177">
        <f>F20+H20+J20+L20+N20+P20+R20+T20+V20+X20+Z20+AB20</f>
        <v>274</v>
      </c>
      <c r="AE20" s="178">
        <f>G20+I20+K20+M20+O20+Q20+S20+U20+W20+Y20+AA20+AC20</f>
        <v>91</v>
      </c>
      <c r="AF20" s="198"/>
      <c r="AG20" s="198"/>
    </row>
    <row r="21" spans="1:31" ht="12.75" customHeight="1">
      <c r="A21" s="257"/>
      <c r="B21" s="284" t="s">
        <v>46</v>
      </c>
      <c r="C21" s="284"/>
      <c r="D21" s="162">
        <v>11</v>
      </c>
      <c r="E21" s="163">
        <v>2</v>
      </c>
      <c r="F21" s="164">
        <f aca="true" t="shared" si="12" ref="F21:M21">F20-D20</f>
        <v>-19</v>
      </c>
      <c r="G21" s="165">
        <f t="shared" si="12"/>
        <v>-18</v>
      </c>
      <c r="H21" s="166">
        <f t="shared" si="12"/>
        <v>-9</v>
      </c>
      <c r="I21" s="163">
        <f t="shared" si="12"/>
        <v>0</v>
      </c>
      <c r="J21" s="162">
        <f t="shared" si="12"/>
        <v>11</v>
      </c>
      <c r="K21" s="167">
        <f t="shared" si="12"/>
        <v>0</v>
      </c>
      <c r="L21" s="162">
        <f t="shared" si="12"/>
        <v>-7</v>
      </c>
      <c r="M21" s="167">
        <f t="shared" si="12"/>
        <v>0</v>
      </c>
      <c r="N21" s="162">
        <v>0</v>
      </c>
      <c r="O21" s="167">
        <v>-5</v>
      </c>
      <c r="P21" s="168">
        <f>P20-N20</f>
        <v>29</v>
      </c>
      <c r="Q21" s="163">
        <f>Q20-O20</f>
        <v>14</v>
      </c>
      <c r="R21" s="165">
        <f>R20-P20</f>
        <v>-3</v>
      </c>
      <c r="S21" s="163">
        <f>S20-Q20</f>
        <v>10</v>
      </c>
      <c r="T21" s="165">
        <f aca="true" t="shared" si="13" ref="T21:AC21">T20-R20</f>
        <v>11</v>
      </c>
      <c r="U21" s="163">
        <f t="shared" si="13"/>
        <v>1</v>
      </c>
      <c r="V21" s="165">
        <f t="shared" si="13"/>
        <v>-20</v>
      </c>
      <c r="W21" s="163">
        <f t="shared" si="13"/>
        <v>-22</v>
      </c>
      <c r="X21" s="165">
        <f t="shared" si="13"/>
        <v>1</v>
      </c>
      <c r="Y21" s="163">
        <f t="shared" si="13"/>
        <v>3</v>
      </c>
      <c r="Z21" s="165">
        <f t="shared" si="13"/>
        <v>6</v>
      </c>
      <c r="AA21" s="163">
        <f t="shared" si="13"/>
        <v>10</v>
      </c>
      <c r="AB21" s="165">
        <f t="shared" si="13"/>
        <v>-33</v>
      </c>
      <c r="AC21" s="163">
        <f t="shared" si="13"/>
        <v>-13</v>
      </c>
      <c r="AD21" s="169"/>
      <c r="AE21" s="170"/>
    </row>
    <row r="22" spans="1:31" ht="27.75" customHeight="1">
      <c r="A22" s="291">
        <v>3</v>
      </c>
      <c r="B22" s="283" t="s">
        <v>56</v>
      </c>
      <c r="C22" s="283"/>
      <c r="D22" s="172">
        <v>15</v>
      </c>
      <c r="E22" s="173">
        <v>8</v>
      </c>
      <c r="F22" s="174">
        <v>1</v>
      </c>
      <c r="G22" s="175">
        <v>1</v>
      </c>
      <c r="H22" s="172">
        <v>31</v>
      </c>
      <c r="I22" s="173">
        <v>25</v>
      </c>
      <c r="J22" s="172">
        <v>83</v>
      </c>
      <c r="K22" s="171">
        <v>71</v>
      </c>
      <c r="L22" s="172">
        <v>36</v>
      </c>
      <c r="M22" s="173">
        <v>27</v>
      </c>
      <c r="N22" s="172">
        <v>80</v>
      </c>
      <c r="O22" s="171">
        <v>56</v>
      </c>
      <c r="P22" s="176">
        <v>69</v>
      </c>
      <c r="Q22" s="173">
        <v>43</v>
      </c>
      <c r="R22" s="171">
        <v>85</v>
      </c>
      <c r="S22" s="173">
        <v>55</v>
      </c>
      <c r="T22" s="176">
        <v>77</v>
      </c>
      <c r="U22" s="173">
        <v>53</v>
      </c>
      <c r="V22" s="171">
        <v>65</v>
      </c>
      <c r="W22" s="173">
        <v>55</v>
      </c>
      <c r="X22" s="176">
        <v>93</v>
      </c>
      <c r="Y22" s="173">
        <v>69</v>
      </c>
      <c r="Z22" s="171">
        <v>95</v>
      </c>
      <c r="AA22" s="173">
        <v>78</v>
      </c>
      <c r="AB22" s="176">
        <v>14</v>
      </c>
      <c r="AC22" s="173">
        <v>9</v>
      </c>
      <c r="AD22" s="177">
        <f>F22+H22+J22+L22+N22+P22+R22+T22+V22+X22+Z22+AB22</f>
        <v>729</v>
      </c>
      <c r="AE22" s="178">
        <f>G22+I22+K22+M22+O22+Q22+S22+U22+W22+Y22+AA22+AC22</f>
        <v>542</v>
      </c>
    </row>
    <row r="23" spans="1:31" ht="12.75" customHeight="1">
      <c r="A23" s="257"/>
      <c r="B23" s="284" t="s">
        <v>46</v>
      </c>
      <c r="C23" s="284"/>
      <c r="D23" s="162">
        <v>-20</v>
      </c>
      <c r="E23" s="163">
        <v>-19</v>
      </c>
      <c r="F23" s="164">
        <f aca="true" t="shared" si="14" ref="F23:M23">F22-D22</f>
        <v>-14</v>
      </c>
      <c r="G23" s="165">
        <f t="shared" si="14"/>
        <v>-7</v>
      </c>
      <c r="H23" s="166">
        <f t="shared" si="14"/>
        <v>30</v>
      </c>
      <c r="I23" s="163">
        <f t="shared" si="14"/>
        <v>24</v>
      </c>
      <c r="J23" s="162">
        <f t="shared" si="14"/>
        <v>52</v>
      </c>
      <c r="K23" s="167">
        <f t="shared" si="14"/>
        <v>46</v>
      </c>
      <c r="L23" s="162">
        <f t="shared" si="14"/>
        <v>-47</v>
      </c>
      <c r="M23" s="167">
        <f t="shared" si="14"/>
        <v>-44</v>
      </c>
      <c r="N23" s="162">
        <v>0</v>
      </c>
      <c r="O23" s="167">
        <v>0</v>
      </c>
      <c r="P23" s="168">
        <f>P22-N22</f>
        <v>-11</v>
      </c>
      <c r="Q23" s="163">
        <f>Q22-O22</f>
        <v>-13</v>
      </c>
      <c r="R23" s="165">
        <f>R22-P22</f>
        <v>16</v>
      </c>
      <c r="S23" s="163">
        <f>S22-Q22</f>
        <v>12</v>
      </c>
      <c r="T23" s="165">
        <f aca="true" t="shared" si="15" ref="T23:AC23">T22-R22</f>
        <v>-8</v>
      </c>
      <c r="U23" s="163">
        <f t="shared" si="15"/>
        <v>-2</v>
      </c>
      <c r="V23" s="165">
        <f t="shared" si="15"/>
        <v>-12</v>
      </c>
      <c r="W23" s="163">
        <f t="shared" si="15"/>
        <v>2</v>
      </c>
      <c r="X23" s="165">
        <f t="shared" si="15"/>
        <v>28</v>
      </c>
      <c r="Y23" s="163">
        <f t="shared" si="15"/>
        <v>14</v>
      </c>
      <c r="Z23" s="165">
        <f t="shared" si="15"/>
        <v>2</v>
      </c>
      <c r="AA23" s="163">
        <f t="shared" si="15"/>
        <v>9</v>
      </c>
      <c r="AB23" s="165">
        <f t="shared" si="15"/>
        <v>-81</v>
      </c>
      <c r="AC23" s="163">
        <f t="shared" si="15"/>
        <v>-69</v>
      </c>
      <c r="AD23" s="196"/>
      <c r="AE23" s="197"/>
    </row>
    <row r="24" spans="1:31" ht="27.75" customHeight="1">
      <c r="A24" s="252">
        <v>4</v>
      </c>
      <c r="B24" s="290" t="s">
        <v>57</v>
      </c>
      <c r="C24" s="290"/>
      <c r="D24" s="172">
        <v>13</v>
      </c>
      <c r="E24" s="173">
        <v>9</v>
      </c>
      <c r="F24" s="174">
        <v>22</v>
      </c>
      <c r="G24" s="175">
        <v>18</v>
      </c>
      <c r="H24" s="172">
        <v>0</v>
      </c>
      <c r="I24" s="173">
        <v>0</v>
      </c>
      <c r="J24" s="174">
        <v>0</v>
      </c>
      <c r="K24" s="175">
        <v>0</v>
      </c>
      <c r="L24" s="172">
        <v>0</v>
      </c>
      <c r="M24" s="173">
        <v>0</v>
      </c>
      <c r="N24" s="172">
        <v>0</v>
      </c>
      <c r="O24" s="171">
        <v>0</v>
      </c>
      <c r="P24" s="176">
        <v>0</v>
      </c>
      <c r="Q24" s="173">
        <v>0</v>
      </c>
      <c r="R24" s="171">
        <v>0</v>
      </c>
      <c r="S24" s="173">
        <v>0</v>
      </c>
      <c r="T24" s="176">
        <v>0</v>
      </c>
      <c r="U24" s="173">
        <v>0</v>
      </c>
      <c r="V24" s="171">
        <v>0</v>
      </c>
      <c r="W24" s="173">
        <v>0</v>
      </c>
      <c r="X24" s="176">
        <v>0</v>
      </c>
      <c r="Y24" s="173">
        <v>0</v>
      </c>
      <c r="Z24" s="171">
        <v>2</v>
      </c>
      <c r="AA24" s="173">
        <v>2</v>
      </c>
      <c r="AB24" s="176">
        <v>0</v>
      </c>
      <c r="AC24" s="173">
        <v>0</v>
      </c>
      <c r="AD24" s="177">
        <f>F24+H24+J24+L24+N24+P24+R24+T24+V24+X24+Z24+AB24</f>
        <v>24</v>
      </c>
      <c r="AE24" s="178">
        <f>G24+I24+K24+M24+O24+Q24+S24+U24+W24+Y24+AA24+AC24</f>
        <v>20</v>
      </c>
    </row>
    <row r="25" spans="1:31" ht="15.75" customHeight="1">
      <c r="A25" s="257"/>
      <c r="B25" s="287" t="s">
        <v>46</v>
      </c>
      <c r="C25" s="287"/>
      <c r="D25" s="162">
        <v>-13</v>
      </c>
      <c r="E25" s="163">
        <v>-13</v>
      </c>
      <c r="F25" s="193">
        <f aca="true" t="shared" si="16" ref="F25:M25">F24-D24</f>
        <v>9</v>
      </c>
      <c r="G25" s="199">
        <f t="shared" si="16"/>
        <v>9</v>
      </c>
      <c r="H25" s="200">
        <f t="shared" si="16"/>
        <v>-22</v>
      </c>
      <c r="I25" s="192">
        <f t="shared" si="16"/>
        <v>-18</v>
      </c>
      <c r="J25" s="163">
        <f t="shared" si="16"/>
        <v>0</v>
      </c>
      <c r="K25" s="163">
        <f t="shared" si="16"/>
        <v>0</v>
      </c>
      <c r="L25" s="162">
        <f t="shared" si="16"/>
        <v>0</v>
      </c>
      <c r="M25" s="167">
        <f t="shared" si="16"/>
        <v>0</v>
      </c>
      <c r="N25" s="162">
        <v>0</v>
      </c>
      <c r="O25" s="167">
        <v>0</v>
      </c>
      <c r="P25" s="168">
        <f>P24-N24</f>
        <v>0</v>
      </c>
      <c r="Q25" s="163">
        <f>Q24-O24</f>
        <v>0</v>
      </c>
      <c r="R25" s="165">
        <f>R24-P24</f>
        <v>0</v>
      </c>
      <c r="S25" s="163">
        <f>S24-Q24</f>
        <v>0</v>
      </c>
      <c r="T25" s="165">
        <f aca="true" t="shared" si="17" ref="T25:AC25">T24-R24</f>
        <v>0</v>
      </c>
      <c r="U25" s="163">
        <f t="shared" si="17"/>
        <v>0</v>
      </c>
      <c r="V25" s="165">
        <f t="shared" si="17"/>
        <v>0</v>
      </c>
      <c r="W25" s="163">
        <f t="shared" si="17"/>
        <v>0</v>
      </c>
      <c r="X25" s="165">
        <f t="shared" si="17"/>
        <v>0</v>
      </c>
      <c r="Y25" s="163">
        <f t="shared" si="17"/>
        <v>0</v>
      </c>
      <c r="Z25" s="165">
        <f t="shared" si="17"/>
        <v>2</v>
      </c>
      <c r="AA25" s="163">
        <f t="shared" si="17"/>
        <v>2</v>
      </c>
      <c r="AB25" s="165">
        <f t="shared" si="17"/>
        <v>-2</v>
      </c>
      <c r="AC25" s="163">
        <f t="shared" si="17"/>
        <v>-2</v>
      </c>
      <c r="AD25" s="196"/>
      <c r="AE25" s="197"/>
    </row>
    <row r="26" spans="1:31" ht="29.25" customHeight="1">
      <c r="A26" s="252">
        <v>5</v>
      </c>
      <c r="B26" s="290" t="s">
        <v>58</v>
      </c>
      <c r="C26" s="290"/>
      <c r="D26" s="172">
        <v>2</v>
      </c>
      <c r="E26" s="173">
        <v>1</v>
      </c>
      <c r="F26" s="174">
        <v>0</v>
      </c>
      <c r="G26" s="175">
        <v>0</v>
      </c>
      <c r="H26" s="172">
        <v>0</v>
      </c>
      <c r="I26" s="173">
        <v>0</v>
      </c>
      <c r="J26" s="174">
        <v>27</v>
      </c>
      <c r="K26" s="175">
        <v>18</v>
      </c>
      <c r="L26" s="172">
        <v>3</v>
      </c>
      <c r="M26" s="173">
        <v>2</v>
      </c>
      <c r="N26" s="183">
        <v>12</v>
      </c>
      <c r="O26" s="171">
        <v>7</v>
      </c>
      <c r="P26" s="176">
        <v>10</v>
      </c>
      <c r="Q26" s="173">
        <v>5</v>
      </c>
      <c r="R26" s="171">
        <v>1</v>
      </c>
      <c r="S26" s="173">
        <v>1</v>
      </c>
      <c r="T26" s="176">
        <v>4</v>
      </c>
      <c r="U26" s="173">
        <v>2</v>
      </c>
      <c r="V26" s="171">
        <v>1</v>
      </c>
      <c r="W26" s="173">
        <v>1</v>
      </c>
      <c r="X26" s="176">
        <v>2</v>
      </c>
      <c r="Y26" s="173">
        <v>2</v>
      </c>
      <c r="Z26" s="171">
        <v>0</v>
      </c>
      <c r="AA26" s="173">
        <v>0</v>
      </c>
      <c r="AB26" s="176">
        <v>0</v>
      </c>
      <c r="AC26" s="173">
        <v>0</v>
      </c>
      <c r="AD26" s="177">
        <f>F26+H26+J26+L26+N26+P26+R26+T26+V26+X26+Z26+AB26</f>
        <v>60</v>
      </c>
      <c r="AE26" s="178">
        <f>G26+I26+K26+M26+O26+Q26+S26+U26+W26+Y26+AA26+AC26</f>
        <v>38</v>
      </c>
    </row>
    <row r="27" spans="1:31" ht="15.75" customHeight="1">
      <c r="A27" s="257"/>
      <c r="B27" s="287" t="s">
        <v>46</v>
      </c>
      <c r="C27" s="287"/>
      <c r="D27" s="162">
        <v>2</v>
      </c>
      <c r="E27" s="163">
        <v>1</v>
      </c>
      <c r="F27" s="193">
        <f aca="true" t="shared" si="18" ref="F27:M27">F26-D26</f>
        <v>-2</v>
      </c>
      <c r="G27" s="199">
        <f t="shared" si="18"/>
        <v>-1</v>
      </c>
      <c r="H27" s="200">
        <f t="shared" si="18"/>
        <v>0</v>
      </c>
      <c r="I27" s="192">
        <f t="shared" si="18"/>
        <v>0</v>
      </c>
      <c r="J27" s="163">
        <f t="shared" si="18"/>
        <v>27</v>
      </c>
      <c r="K27" s="163">
        <f t="shared" si="18"/>
        <v>18</v>
      </c>
      <c r="L27" s="162">
        <f t="shared" si="18"/>
        <v>-24</v>
      </c>
      <c r="M27" s="167">
        <f t="shared" si="18"/>
        <v>-16</v>
      </c>
      <c r="N27" s="162">
        <v>1</v>
      </c>
      <c r="O27" s="167">
        <v>0</v>
      </c>
      <c r="P27" s="168">
        <f>P26-N26</f>
        <v>-2</v>
      </c>
      <c r="Q27" s="163">
        <f>Q26-O26</f>
        <v>-2</v>
      </c>
      <c r="R27" s="165">
        <f>R26-P26</f>
        <v>-9</v>
      </c>
      <c r="S27" s="163">
        <f>S26-Q26</f>
        <v>-4</v>
      </c>
      <c r="T27" s="165">
        <f aca="true" t="shared" si="19" ref="T27:AC27">T26-R26</f>
        <v>3</v>
      </c>
      <c r="U27" s="163">
        <f t="shared" si="19"/>
        <v>1</v>
      </c>
      <c r="V27" s="165">
        <f t="shared" si="19"/>
        <v>-3</v>
      </c>
      <c r="W27" s="163">
        <f t="shared" si="19"/>
        <v>-1</v>
      </c>
      <c r="X27" s="165">
        <f t="shared" si="19"/>
        <v>1</v>
      </c>
      <c r="Y27" s="163">
        <f t="shared" si="19"/>
        <v>1</v>
      </c>
      <c r="Z27" s="165">
        <f t="shared" si="19"/>
        <v>-2</v>
      </c>
      <c r="AA27" s="163">
        <f t="shared" si="19"/>
        <v>-2</v>
      </c>
      <c r="AB27" s="165">
        <f t="shared" si="19"/>
        <v>0</v>
      </c>
      <c r="AC27" s="163">
        <f t="shared" si="19"/>
        <v>0</v>
      </c>
      <c r="AD27" s="196"/>
      <c r="AE27" s="197"/>
    </row>
    <row r="28" spans="1:31" ht="33" customHeight="1">
      <c r="A28" s="239">
        <v>6</v>
      </c>
      <c r="B28" s="288" t="s">
        <v>59</v>
      </c>
      <c r="C28" s="289"/>
      <c r="D28" s="152">
        <v>0</v>
      </c>
      <c r="E28" s="153">
        <v>0</v>
      </c>
      <c r="F28" s="154">
        <v>0</v>
      </c>
      <c r="G28" s="155">
        <v>0</v>
      </c>
      <c r="H28" s="172">
        <v>0</v>
      </c>
      <c r="I28" s="153">
        <v>0</v>
      </c>
      <c r="J28" s="152">
        <v>0</v>
      </c>
      <c r="K28" s="151">
        <v>0</v>
      </c>
      <c r="L28" s="152">
        <v>0</v>
      </c>
      <c r="M28" s="153">
        <v>0</v>
      </c>
      <c r="N28" s="152">
        <v>0</v>
      </c>
      <c r="O28" s="151">
        <v>0</v>
      </c>
      <c r="P28" s="158">
        <v>0</v>
      </c>
      <c r="Q28" s="153">
        <v>0</v>
      </c>
      <c r="R28" s="151">
        <v>0</v>
      </c>
      <c r="S28" s="153">
        <v>0</v>
      </c>
      <c r="T28" s="158">
        <v>0</v>
      </c>
      <c r="U28" s="153">
        <v>0</v>
      </c>
      <c r="V28" s="151">
        <v>0</v>
      </c>
      <c r="W28" s="153">
        <v>0</v>
      </c>
      <c r="X28" s="158">
        <v>0</v>
      </c>
      <c r="Y28" s="153">
        <v>0</v>
      </c>
      <c r="Z28" s="151">
        <v>0</v>
      </c>
      <c r="AA28" s="153">
        <v>0</v>
      </c>
      <c r="AB28" s="158">
        <v>0</v>
      </c>
      <c r="AC28" s="153">
        <v>0</v>
      </c>
      <c r="AD28" s="177">
        <f>F28+H28+J28+L28+N28+P28+R28+T28+V28+X28+Z28+AB28</f>
        <v>0</v>
      </c>
      <c r="AE28" s="178">
        <f>G28+I28+K28+M28+O28+Q28+S28+U28+W28+Y28+AA28+AC28</f>
        <v>0</v>
      </c>
    </row>
    <row r="29" spans="1:31" ht="15" customHeight="1">
      <c r="A29" s="257"/>
      <c r="B29" s="284" t="s">
        <v>46</v>
      </c>
      <c r="C29" s="284"/>
      <c r="D29" s="162">
        <v>35</v>
      </c>
      <c r="E29" s="163">
        <v>5</v>
      </c>
      <c r="F29" s="164">
        <f aca="true" t="shared" si="20" ref="F29:AC29">F28-D28</f>
        <v>0</v>
      </c>
      <c r="G29" s="165">
        <f t="shared" si="20"/>
        <v>0</v>
      </c>
      <c r="H29" s="166">
        <f t="shared" si="20"/>
        <v>0</v>
      </c>
      <c r="I29" s="163">
        <f t="shared" si="20"/>
        <v>0</v>
      </c>
      <c r="J29" s="162">
        <f t="shared" si="20"/>
        <v>0</v>
      </c>
      <c r="K29" s="167">
        <f t="shared" si="20"/>
        <v>0</v>
      </c>
      <c r="L29" s="162">
        <f t="shared" si="20"/>
        <v>0</v>
      </c>
      <c r="M29" s="167">
        <f t="shared" si="20"/>
        <v>0</v>
      </c>
      <c r="N29" s="162">
        <v>0</v>
      </c>
      <c r="O29" s="167">
        <v>0</v>
      </c>
      <c r="P29" s="168">
        <f t="shared" si="20"/>
        <v>0</v>
      </c>
      <c r="Q29" s="163">
        <f t="shared" si="20"/>
        <v>0</v>
      </c>
      <c r="R29" s="165">
        <f t="shared" si="20"/>
        <v>0</v>
      </c>
      <c r="S29" s="163">
        <f t="shared" si="20"/>
        <v>0</v>
      </c>
      <c r="T29" s="165">
        <f t="shared" si="20"/>
        <v>0</v>
      </c>
      <c r="U29" s="163">
        <f t="shared" si="20"/>
        <v>0</v>
      </c>
      <c r="V29" s="165">
        <f t="shared" si="20"/>
        <v>0</v>
      </c>
      <c r="W29" s="163">
        <f t="shared" si="20"/>
        <v>0</v>
      </c>
      <c r="X29" s="165">
        <f t="shared" si="20"/>
        <v>0</v>
      </c>
      <c r="Y29" s="163">
        <f t="shared" si="20"/>
        <v>0</v>
      </c>
      <c r="Z29" s="165">
        <f t="shared" si="20"/>
        <v>0</v>
      </c>
      <c r="AA29" s="163">
        <f t="shared" si="20"/>
        <v>0</v>
      </c>
      <c r="AB29" s="165">
        <f t="shared" si="20"/>
        <v>0</v>
      </c>
      <c r="AC29" s="163">
        <f t="shared" si="20"/>
        <v>0</v>
      </c>
      <c r="AD29" s="196"/>
      <c r="AE29" s="197"/>
    </row>
    <row r="30" spans="1:31" ht="36.75" customHeight="1">
      <c r="A30" s="239">
        <v>7</v>
      </c>
      <c r="B30" s="288" t="s">
        <v>60</v>
      </c>
      <c r="C30" s="289"/>
      <c r="D30" s="152">
        <v>0</v>
      </c>
      <c r="E30" s="153">
        <v>0</v>
      </c>
      <c r="F30" s="154">
        <v>2</v>
      </c>
      <c r="G30" s="155">
        <v>1</v>
      </c>
      <c r="H30" s="172">
        <v>6</v>
      </c>
      <c r="I30" s="153">
        <v>3</v>
      </c>
      <c r="J30" s="152">
        <v>2</v>
      </c>
      <c r="K30" s="151">
        <v>0</v>
      </c>
      <c r="L30" s="152">
        <v>5</v>
      </c>
      <c r="M30" s="153">
        <v>4</v>
      </c>
      <c r="N30" s="152">
        <v>7</v>
      </c>
      <c r="O30" s="151">
        <v>3</v>
      </c>
      <c r="P30" s="158">
        <v>7</v>
      </c>
      <c r="Q30" s="153">
        <v>2</v>
      </c>
      <c r="R30" s="151">
        <v>3</v>
      </c>
      <c r="S30" s="153">
        <v>3</v>
      </c>
      <c r="T30" s="158">
        <v>9</v>
      </c>
      <c r="U30" s="153">
        <v>6</v>
      </c>
      <c r="V30" s="151">
        <v>12</v>
      </c>
      <c r="W30" s="153">
        <v>10</v>
      </c>
      <c r="X30" s="158">
        <v>19</v>
      </c>
      <c r="Y30" s="153">
        <v>14</v>
      </c>
      <c r="Z30" s="151">
        <v>6</v>
      </c>
      <c r="AA30" s="153">
        <v>3</v>
      </c>
      <c r="AB30" s="158">
        <v>6</v>
      </c>
      <c r="AC30" s="153">
        <v>4</v>
      </c>
      <c r="AD30" s="177">
        <f>F30+H30+J30+L30+N30+P30+R30+T30+V30+X30+Z30+AB30</f>
        <v>84</v>
      </c>
      <c r="AE30" s="178">
        <f>G30+I30+K30+M30+O30+Q30+S30+U30+W30+Y30+AA30+AC30</f>
        <v>53</v>
      </c>
    </row>
    <row r="31" spans="1:31" ht="15" customHeight="1">
      <c r="A31" s="257"/>
      <c r="B31" s="284" t="s">
        <v>46</v>
      </c>
      <c r="C31" s="284"/>
      <c r="D31" s="162">
        <v>35</v>
      </c>
      <c r="E31" s="163">
        <v>5</v>
      </c>
      <c r="F31" s="164">
        <f aca="true" t="shared" si="21" ref="F31:AC31">F30-D30</f>
        <v>2</v>
      </c>
      <c r="G31" s="165">
        <f t="shared" si="21"/>
        <v>1</v>
      </c>
      <c r="H31" s="166">
        <f t="shared" si="21"/>
        <v>4</v>
      </c>
      <c r="I31" s="163">
        <f t="shared" si="21"/>
        <v>2</v>
      </c>
      <c r="J31" s="162">
        <f t="shared" si="21"/>
        <v>-4</v>
      </c>
      <c r="K31" s="167">
        <f t="shared" si="21"/>
        <v>-3</v>
      </c>
      <c r="L31" s="162">
        <f t="shared" si="21"/>
        <v>3</v>
      </c>
      <c r="M31" s="167">
        <f t="shared" si="21"/>
        <v>4</v>
      </c>
      <c r="N31" s="162">
        <v>5</v>
      </c>
      <c r="O31" s="167">
        <v>3</v>
      </c>
      <c r="P31" s="168">
        <f t="shared" si="21"/>
        <v>0</v>
      </c>
      <c r="Q31" s="163">
        <f t="shared" si="21"/>
        <v>-1</v>
      </c>
      <c r="R31" s="165">
        <f t="shared" si="21"/>
        <v>-4</v>
      </c>
      <c r="S31" s="163">
        <f t="shared" si="21"/>
        <v>1</v>
      </c>
      <c r="T31" s="165">
        <f t="shared" si="21"/>
        <v>6</v>
      </c>
      <c r="U31" s="163">
        <f t="shared" si="21"/>
        <v>3</v>
      </c>
      <c r="V31" s="165">
        <f t="shared" si="21"/>
        <v>3</v>
      </c>
      <c r="W31" s="163">
        <f t="shared" si="21"/>
        <v>4</v>
      </c>
      <c r="X31" s="165">
        <f t="shared" si="21"/>
        <v>7</v>
      </c>
      <c r="Y31" s="163">
        <f t="shared" si="21"/>
        <v>4</v>
      </c>
      <c r="Z31" s="165">
        <f t="shared" si="21"/>
        <v>-13</v>
      </c>
      <c r="AA31" s="163">
        <f t="shared" si="21"/>
        <v>-11</v>
      </c>
      <c r="AB31" s="165">
        <f t="shared" si="21"/>
        <v>0</v>
      </c>
      <c r="AC31" s="163">
        <f t="shared" si="21"/>
        <v>1</v>
      </c>
      <c r="AD31" s="196"/>
      <c r="AE31" s="197"/>
    </row>
    <row r="32" spans="1:31" ht="24" customHeight="1">
      <c r="A32" s="239">
        <v>8</v>
      </c>
      <c r="B32" s="283" t="s">
        <v>61</v>
      </c>
      <c r="C32" s="283"/>
      <c r="D32" s="152">
        <v>190</v>
      </c>
      <c r="E32" s="153">
        <v>84</v>
      </c>
      <c r="F32" s="154">
        <v>72</v>
      </c>
      <c r="G32" s="155">
        <v>32</v>
      </c>
      <c r="H32" s="172">
        <v>93</v>
      </c>
      <c r="I32" s="153">
        <v>48</v>
      </c>
      <c r="J32" s="152">
        <v>221</v>
      </c>
      <c r="K32" s="151">
        <v>85</v>
      </c>
      <c r="L32" s="152">
        <v>155</v>
      </c>
      <c r="M32" s="153">
        <v>65</v>
      </c>
      <c r="N32" s="152">
        <v>213</v>
      </c>
      <c r="O32" s="151">
        <v>88</v>
      </c>
      <c r="P32" s="158">
        <v>142</v>
      </c>
      <c r="Q32" s="153">
        <v>59</v>
      </c>
      <c r="R32" s="151">
        <v>207</v>
      </c>
      <c r="S32" s="153">
        <v>91</v>
      </c>
      <c r="T32" s="158">
        <v>138</v>
      </c>
      <c r="U32" s="153">
        <v>70</v>
      </c>
      <c r="V32" s="151">
        <v>193</v>
      </c>
      <c r="W32" s="153">
        <v>72</v>
      </c>
      <c r="X32" s="158">
        <v>187</v>
      </c>
      <c r="Y32" s="153">
        <v>66</v>
      </c>
      <c r="Z32" s="151">
        <v>170</v>
      </c>
      <c r="AA32" s="153">
        <v>61</v>
      </c>
      <c r="AB32" s="158">
        <v>130</v>
      </c>
      <c r="AC32" s="153">
        <v>42</v>
      </c>
      <c r="AD32" s="177">
        <f>F32+H32+J32+L32+N32+P32+R32+T32+V32+X32+Z32+AB32</f>
        <v>1921</v>
      </c>
      <c r="AE32" s="178">
        <f>G32+I32+K32+M32+O32+Q32+S32+U32+W32+Y32+AA32+AC32</f>
        <v>779</v>
      </c>
    </row>
    <row r="33" spans="1:31" ht="15" customHeight="1">
      <c r="A33" s="257"/>
      <c r="B33" s="284" t="s">
        <v>46</v>
      </c>
      <c r="C33" s="284"/>
      <c r="D33" s="162">
        <v>35</v>
      </c>
      <c r="E33" s="163">
        <v>5</v>
      </c>
      <c r="F33" s="164">
        <f aca="true" t="shared" si="22" ref="F33:AC33">F32-D32</f>
        <v>-118</v>
      </c>
      <c r="G33" s="165">
        <f t="shared" si="22"/>
        <v>-52</v>
      </c>
      <c r="H33" s="166">
        <f t="shared" si="22"/>
        <v>21</v>
      </c>
      <c r="I33" s="163">
        <f t="shared" si="22"/>
        <v>16</v>
      </c>
      <c r="J33" s="162">
        <f t="shared" si="22"/>
        <v>128</v>
      </c>
      <c r="K33" s="167">
        <f t="shared" si="22"/>
        <v>37</v>
      </c>
      <c r="L33" s="162">
        <f t="shared" si="22"/>
        <v>-66</v>
      </c>
      <c r="M33" s="167">
        <f t="shared" si="22"/>
        <v>-20</v>
      </c>
      <c r="N33" s="162">
        <v>123</v>
      </c>
      <c r="O33" s="167">
        <v>51</v>
      </c>
      <c r="P33" s="168">
        <f t="shared" si="22"/>
        <v>-71</v>
      </c>
      <c r="Q33" s="163">
        <f t="shared" si="22"/>
        <v>-29</v>
      </c>
      <c r="R33" s="165">
        <f t="shared" si="22"/>
        <v>65</v>
      </c>
      <c r="S33" s="163">
        <f t="shared" si="22"/>
        <v>32</v>
      </c>
      <c r="T33" s="165">
        <f t="shared" si="22"/>
        <v>-69</v>
      </c>
      <c r="U33" s="163">
        <f t="shared" si="22"/>
        <v>-21</v>
      </c>
      <c r="V33" s="165">
        <f t="shared" si="22"/>
        <v>55</v>
      </c>
      <c r="W33" s="163">
        <f t="shared" si="22"/>
        <v>2</v>
      </c>
      <c r="X33" s="165">
        <f t="shared" si="22"/>
        <v>-6</v>
      </c>
      <c r="Y33" s="163">
        <f t="shared" si="22"/>
        <v>-6</v>
      </c>
      <c r="Z33" s="165">
        <f t="shared" si="22"/>
        <v>-17</v>
      </c>
      <c r="AA33" s="163">
        <f t="shared" si="22"/>
        <v>-5</v>
      </c>
      <c r="AB33" s="165">
        <f t="shared" si="22"/>
        <v>-40</v>
      </c>
      <c r="AC33" s="163">
        <f t="shared" si="22"/>
        <v>-19</v>
      </c>
      <c r="AD33" s="196"/>
      <c r="AE33" s="197"/>
    </row>
    <row r="34" spans="1:31" ht="24" customHeight="1">
      <c r="A34" s="239">
        <v>9</v>
      </c>
      <c r="B34" s="283" t="s">
        <v>62</v>
      </c>
      <c r="C34" s="283"/>
      <c r="D34" s="172">
        <v>25</v>
      </c>
      <c r="E34" s="153">
        <v>23</v>
      </c>
      <c r="F34" s="154">
        <v>16</v>
      </c>
      <c r="G34" s="155">
        <v>14</v>
      </c>
      <c r="H34" s="172">
        <v>37</v>
      </c>
      <c r="I34" s="153">
        <v>26</v>
      </c>
      <c r="J34" s="152">
        <v>40</v>
      </c>
      <c r="K34" s="151">
        <v>25</v>
      </c>
      <c r="L34" s="152">
        <v>58</v>
      </c>
      <c r="M34" s="153">
        <v>28</v>
      </c>
      <c r="N34" s="152">
        <v>47</v>
      </c>
      <c r="O34" s="151">
        <v>21</v>
      </c>
      <c r="P34" s="158">
        <v>40</v>
      </c>
      <c r="Q34" s="153">
        <v>30</v>
      </c>
      <c r="R34" s="151">
        <v>43</v>
      </c>
      <c r="S34" s="153">
        <v>30</v>
      </c>
      <c r="T34" s="158">
        <v>46</v>
      </c>
      <c r="U34" s="153">
        <v>31</v>
      </c>
      <c r="V34" s="151">
        <v>45</v>
      </c>
      <c r="W34" s="153">
        <v>29</v>
      </c>
      <c r="X34" s="158">
        <v>33</v>
      </c>
      <c r="Y34" s="153">
        <v>26</v>
      </c>
      <c r="Z34" s="171">
        <v>25</v>
      </c>
      <c r="AA34" s="173">
        <v>13</v>
      </c>
      <c r="AB34" s="176">
        <v>18</v>
      </c>
      <c r="AC34" s="153">
        <v>12</v>
      </c>
      <c r="AD34" s="159">
        <f>F34+H34+J34+L34+N34+P34+R34+T34+V34+X34+Z34+AB34</f>
        <v>448</v>
      </c>
      <c r="AE34" s="160">
        <f>G34+I34+K34+M34+O34+Q34+S34+U34+W34+Y34+AA34+AC34</f>
        <v>285</v>
      </c>
    </row>
    <row r="35" spans="1:31" ht="14.25" customHeight="1">
      <c r="A35" s="257"/>
      <c r="B35" s="284" t="s">
        <v>46</v>
      </c>
      <c r="C35" s="284"/>
      <c r="D35" s="162">
        <v>8</v>
      </c>
      <c r="E35" s="163">
        <v>9</v>
      </c>
      <c r="F35" s="164">
        <f aca="true" t="shared" si="23" ref="F35:Q35">F34-D34</f>
        <v>-9</v>
      </c>
      <c r="G35" s="165">
        <f t="shared" si="23"/>
        <v>-9</v>
      </c>
      <c r="H35" s="163">
        <f t="shared" si="23"/>
        <v>21</v>
      </c>
      <c r="I35" s="163">
        <f t="shared" si="23"/>
        <v>12</v>
      </c>
      <c r="J35" s="162">
        <f t="shared" si="23"/>
        <v>3</v>
      </c>
      <c r="K35" s="167">
        <f t="shared" si="23"/>
        <v>-1</v>
      </c>
      <c r="L35" s="162">
        <f t="shared" si="23"/>
        <v>18</v>
      </c>
      <c r="M35" s="167">
        <f t="shared" si="23"/>
        <v>3</v>
      </c>
      <c r="N35" s="162">
        <v>22</v>
      </c>
      <c r="O35" s="167">
        <v>11</v>
      </c>
      <c r="P35" s="168">
        <f t="shared" si="23"/>
        <v>-7</v>
      </c>
      <c r="Q35" s="163">
        <f t="shared" si="23"/>
        <v>9</v>
      </c>
      <c r="R35" s="165">
        <f>R34-P34</f>
        <v>3</v>
      </c>
      <c r="S35" s="163">
        <f>S34-Q34</f>
        <v>0</v>
      </c>
      <c r="T35" s="165">
        <f aca="true" t="shared" si="24" ref="T35:AC35">T34-R34</f>
        <v>3</v>
      </c>
      <c r="U35" s="163">
        <f t="shared" si="24"/>
        <v>1</v>
      </c>
      <c r="V35" s="165">
        <f t="shared" si="24"/>
        <v>-1</v>
      </c>
      <c r="W35" s="163">
        <f t="shared" si="24"/>
        <v>-2</v>
      </c>
      <c r="X35" s="165">
        <f t="shared" si="24"/>
        <v>-12</v>
      </c>
      <c r="Y35" s="163">
        <f t="shared" si="24"/>
        <v>-3</v>
      </c>
      <c r="Z35" s="165">
        <f t="shared" si="24"/>
        <v>-8</v>
      </c>
      <c r="AA35" s="163">
        <f t="shared" si="24"/>
        <v>-13</v>
      </c>
      <c r="AB35" s="165">
        <f t="shared" si="24"/>
        <v>-7</v>
      </c>
      <c r="AC35" s="163">
        <f t="shared" si="24"/>
        <v>-1</v>
      </c>
      <c r="AD35" s="169"/>
      <c r="AE35" s="170"/>
    </row>
    <row r="36" spans="1:31" ht="24" customHeight="1">
      <c r="A36" s="239">
        <v>10</v>
      </c>
      <c r="B36" s="283" t="s">
        <v>63</v>
      </c>
      <c r="C36" s="283"/>
      <c r="D36" s="172">
        <v>0</v>
      </c>
      <c r="E36" s="173">
        <v>0</v>
      </c>
      <c r="F36" s="174">
        <v>0</v>
      </c>
      <c r="G36" s="155">
        <v>0</v>
      </c>
      <c r="H36" s="152">
        <v>0</v>
      </c>
      <c r="I36" s="153">
        <v>0</v>
      </c>
      <c r="J36" s="172">
        <v>0</v>
      </c>
      <c r="K36" s="171">
        <v>0</v>
      </c>
      <c r="L36" s="172">
        <v>0</v>
      </c>
      <c r="M36" s="173">
        <v>0</v>
      </c>
      <c r="N36" s="172">
        <v>0</v>
      </c>
      <c r="O36" s="171">
        <v>0</v>
      </c>
      <c r="P36" s="176">
        <v>0</v>
      </c>
      <c r="Q36" s="173">
        <v>0</v>
      </c>
      <c r="R36" s="171">
        <v>0</v>
      </c>
      <c r="S36" s="173">
        <v>0</v>
      </c>
      <c r="T36" s="176">
        <v>0</v>
      </c>
      <c r="U36" s="173">
        <v>0</v>
      </c>
      <c r="V36" s="171">
        <v>0</v>
      </c>
      <c r="W36" s="173">
        <v>0</v>
      </c>
      <c r="X36" s="176">
        <v>6</v>
      </c>
      <c r="Y36" s="173">
        <v>2</v>
      </c>
      <c r="Z36" s="171">
        <v>0</v>
      </c>
      <c r="AA36" s="173">
        <v>0</v>
      </c>
      <c r="AB36" s="176">
        <v>0</v>
      </c>
      <c r="AC36" s="173">
        <v>0</v>
      </c>
      <c r="AD36" s="177">
        <f>F36+H36+J36+L36+N36+P36+R36+T36+V36+X36+Z36+AB36</f>
        <v>6</v>
      </c>
      <c r="AE36" s="178">
        <f>G36+I36+K36+M36+O36+Q36+S36+U36+W36+Y36+AA36+AC36</f>
        <v>2</v>
      </c>
    </row>
    <row r="37" spans="1:31" ht="12.75" customHeight="1">
      <c r="A37" s="257"/>
      <c r="B37" s="284" t="s">
        <v>46</v>
      </c>
      <c r="C37" s="284"/>
      <c r="D37" s="162">
        <v>0</v>
      </c>
      <c r="E37" s="163">
        <v>0</v>
      </c>
      <c r="F37" s="164">
        <f aca="true" t="shared" si="25" ref="F37:Q37">F36-D36</f>
        <v>0</v>
      </c>
      <c r="G37" s="165">
        <f t="shared" si="25"/>
        <v>0</v>
      </c>
      <c r="H37" s="166">
        <f t="shared" si="25"/>
        <v>0</v>
      </c>
      <c r="I37" s="163">
        <f t="shared" si="25"/>
        <v>0</v>
      </c>
      <c r="J37" s="162">
        <f t="shared" si="25"/>
        <v>0</v>
      </c>
      <c r="K37" s="167">
        <f t="shared" si="25"/>
        <v>0</v>
      </c>
      <c r="L37" s="162">
        <f t="shared" si="25"/>
        <v>0</v>
      </c>
      <c r="M37" s="167">
        <f t="shared" si="25"/>
        <v>0</v>
      </c>
      <c r="N37" s="162">
        <v>0</v>
      </c>
      <c r="O37" s="167">
        <v>0</v>
      </c>
      <c r="P37" s="168">
        <f t="shared" si="25"/>
        <v>0</v>
      </c>
      <c r="Q37" s="163">
        <f t="shared" si="25"/>
        <v>0</v>
      </c>
      <c r="R37" s="165">
        <f>R36-P36</f>
        <v>0</v>
      </c>
      <c r="S37" s="163">
        <f>S36-Q36</f>
        <v>0</v>
      </c>
      <c r="T37" s="165">
        <f aca="true" t="shared" si="26" ref="T37:AC37">T36-R36</f>
        <v>0</v>
      </c>
      <c r="U37" s="163">
        <f t="shared" si="26"/>
        <v>0</v>
      </c>
      <c r="V37" s="165">
        <f t="shared" si="26"/>
        <v>0</v>
      </c>
      <c r="W37" s="163">
        <f t="shared" si="26"/>
        <v>0</v>
      </c>
      <c r="X37" s="165">
        <f t="shared" si="26"/>
        <v>6</v>
      </c>
      <c r="Y37" s="163">
        <f t="shared" si="26"/>
        <v>2</v>
      </c>
      <c r="Z37" s="165">
        <f t="shared" si="26"/>
        <v>-6</v>
      </c>
      <c r="AA37" s="163">
        <f t="shared" si="26"/>
        <v>-2</v>
      </c>
      <c r="AB37" s="165">
        <f t="shared" si="26"/>
        <v>0</v>
      </c>
      <c r="AC37" s="163">
        <f t="shared" si="26"/>
        <v>0</v>
      </c>
      <c r="AD37" s="196"/>
      <c r="AE37" s="197"/>
    </row>
    <row r="38" spans="1:31" ht="24" customHeight="1">
      <c r="A38" s="239">
        <v>11</v>
      </c>
      <c r="B38" s="283" t="s">
        <v>64</v>
      </c>
      <c r="C38" s="283"/>
      <c r="D38" s="152">
        <v>1</v>
      </c>
      <c r="E38" s="153">
        <v>0</v>
      </c>
      <c r="F38" s="154">
        <v>0</v>
      </c>
      <c r="G38" s="155">
        <v>0</v>
      </c>
      <c r="H38" s="172">
        <v>0</v>
      </c>
      <c r="I38" s="153">
        <v>0</v>
      </c>
      <c r="J38" s="152">
        <v>1</v>
      </c>
      <c r="K38" s="151">
        <v>1</v>
      </c>
      <c r="L38" s="152">
        <v>2</v>
      </c>
      <c r="M38" s="153">
        <v>2</v>
      </c>
      <c r="N38" s="152">
        <v>0</v>
      </c>
      <c r="O38" s="151">
        <v>0</v>
      </c>
      <c r="P38" s="158">
        <v>1</v>
      </c>
      <c r="Q38" s="153">
        <v>1</v>
      </c>
      <c r="R38" s="151">
        <v>0</v>
      </c>
      <c r="S38" s="153">
        <v>0</v>
      </c>
      <c r="T38" s="158">
        <v>0</v>
      </c>
      <c r="U38" s="153">
        <v>0</v>
      </c>
      <c r="V38" s="151">
        <v>0</v>
      </c>
      <c r="W38" s="153">
        <v>0</v>
      </c>
      <c r="X38" s="158">
        <v>0</v>
      </c>
      <c r="Y38" s="153">
        <v>0</v>
      </c>
      <c r="Z38" s="151">
        <v>0</v>
      </c>
      <c r="AA38" s="153">
        <v>0</v>
      </c>
      <c r="AB38" s="158">
        <v>0</v>
      </c>
      <c r="AC38" s="153">
        <v>0</v>
      </c>
      <c r="AD38" s="177">
        <f>F38+H38+J38+L38+N38+P38+R38+T38+V38+X38+Z38+AB38</f>
        <v>4</v>
      </c>
      <c r="AE38" s="178">
        <f>G38+I38+K38+M38+O38+Q38+S38+U38+W38+Y38+AA38+AC38</f>
        <v>4</v>
      </c>
    </row>
    <row r="39" spans="1:31" ht="12.75" customHeight="1">
      <c r="A39" s="257"/>
      <c r="B39" s="284" t="s">
        <v>46</v>
      </c>
      <c r="C39" s="284"/>
      <c r="D39" s="162">
        <v>1</v>
      </c>
      <c r="E39" s="163">
        <v>0</v>
      </c>
      <c r="F39" s="164">
        <f aca="true" t="shared" si="27" ref="F39:AC39">F38-D38</f>
        <v>-1</v>
      </c>
      <c r="G39" s="165">
        <f t="shared" si="27"/>
        <v>0</v>
      </c>
      <c r="H39" s="166">
        <f t="shared" si="27"/>
        <v>0</v>
      </c>
      <c r="I39" s="163">
        <f t="shared" si="27"/>
        <v>0</v>
      </c>
      <c r="J39" s="162">
        <f t="shared" si="27"/>
        <v>1</v>
      </c>
      <c r="K39" s="167">
        <f t="shared" si="27"/>
        <v>1</v>
      </c>
      <c r="L39" s="162">
        <f t="shared" si="27"/>
        <v>1</v>
      </c>
      <c r="M39" s="167">
        <f t="shared" si="27"/>
        <v>1</v>
      </c>
      <c r="N39" s="162">
        <v>0</v>
      </c>
      <c r="O39" s="167">
        <v>0</v>
      </c>
      <c r="P39" s="168">
        <f t="shared" si="27"/>
        <v>1</v>
      </c>
      <c r="Q39" s="163">
        <f t="shared" si="27"/>
        <v>1</v>
      </c>
      <c r="R39" s="165">
        <f t="shared" si="27"/>
        <v>-1</v>
      </c>
      <c r="S39" s="163">
        <f t="shared" si="27"/>
        <v>-1</v>
      </c>
      <c r="T39" s="165">
        <f t="shared" si="27"/>
        <v>0</v>
      </c>
      <c r="U39" s="163">
        <f t="shared" si="27"/>
        <v>0</v>
      </c>
      <c r="V39" s="165">
        <f t="shared" si="27"/>
        <v>0</v>
      </c>
      <c r="W39" s="163">
        <f t="shared" si="27"/>
        <v>0</v>
      </c>
      <c r="X39" s="165">
        <f t="shared" si="27"/>
        <v>0</v>
      </c>
      <c r="Y39" s="163">
        <f t="shared" si="27"/>
        <v>0</v>
      </c>
      <c r="Z39" s="165">
        <f t="shared" si="27"/>
        <v>0</v>
      </c>
      <c r="AA39" s="163">
        <f t="shared" si="27"/>
        <v>0</v>
      </c>
      <c r="AB39" s="165">
        <f t="shared" si="27"/>
        <v>0</v>
      </c>
      <c r="AC39" s="163">
        <f t="shared" si="27"/>
        <v>0</v>
      </c>
      <c r="AD39" s="169"/>
      <c r="AE39" s="170"/>
    </row>
    <row r="40" spans="1:31" ht="24" customHeight="1">
      <c r="A40" s="239">
        <v>12</v>
      </c>
      <c r="B40" s="283" t="s">
        <v>65</v>
      </c>
      <c r="C40" s="283"/>
      <c r="D40" s="152">
        <v>1</v>
      </c>
      <c r="E40" s="153">
        <v>1</v>
      </c>
      <c r="F40" s="154">
        <v>1</v>
      </c>
      <c r="G40" s="155">
        <v>0</v>
      </c>
      <c r="H40" s="172">
        <v>3</v>
      </c>
      <c r="I40" s="153">
        <v>1</v>
      </c>
      <c r="J40" s="152">
        <v>4</v>
      </c>
      <c r="K40" s="151">
        <v>3</v>
      </c>
      <c r="L40" s="152">
        <v>2</v>
      </c>
      <c r="M40" s="153">
        <v>2</v>
      </c>
      <c r="N40" s="152">
        <v>3</v>
      </c>
      <c r="O40" s="151">
        <v>1</v>
      </c>
      <c r="P40" s="158">
        <v>2</v>
      </c>
      <c r="Q40" s="153">
        <v>1</v>
      </c>
      <c r="R40" s="151">
        <v>1</v>
      </c>
      <c r="S40" s="153">
        <v>0</v>
      </c>
      <c r="T40" s="158">
        <v>1</v>
      </c>
      <c r="U40" s="153">
        <v>1</v>
      </c>
      <c r="V40" s="151">
        <v>3</v>
      </c>
      <c r="W40" s="153">
        <v>3</v>
      </c>
      <c r="X40" s="158">
        <v>2</v>
      </c>
      <c r="Y40" s="153">
        <v>1</v>
      </c>
      <c r="Z40" s="151">
        <v>2</v>
      </c>
      <c r="AA40" s="153">
        <v>0</v>
      </c>
      <c r="AB40" s="158">
        <v>4</v>
      </c>
      <c r="AC40" s="153">
        <v>3</v>
      </c>
      <c r="AD40" s="177">
        <f>F40+H40+J40+L40+N40+P40+R40+T40+V40+X40+Z40+AB40</f>
        <v>28</v>
      </c>
      <c r="AE40" s="178">
        <f>G40+I40+K40+M40+O40+Q40+S40+U40+W40+Y40+AA40+AC40</f>
        <v>16</v>
      </c>
    </row>
    <row r="41" spans="1:31" ht="12.75" customHeight="1">
      <c r="A41" s="257"/>
      <c r="B41" s="284" t="s">
        <v>46</v>
      </c>
      <c r="C41" s="284"/>
      <c r="D41" s="162">
        <v>-2</v>
      </c>
      <c r="E41" s="163">
        <v>-1</v>
      </c>
      <c r="F41" s="164">
        <f aca="true" t="shared" si="28" ref="F41:Q41">F40-D40</f>
        <v>0</v>
      </c>
      <c r="G41" s="165">
        <f t="shared" si="28"/>
        <v>-1</v>
      </c>
      <c r="H41" s="166">
        <f t="shared" si="28"/>
        <v>2</v>
      </c>
      <c r="I41" s="163">
        <f t="shared" si="28"/>
        <v>1</v>
      </c>
      <c r="J41" s="162">
        <f t="shared" si="28"/>
        <v>1</v>
      </c>
      <c r="K41" s="167">
        <f t="shared" si="28"/>
        <v>2</v>
      </c>
      <c r="L41" s="162">
        <f t="shared" si="28"/>
        <v>-2</v>
      </c>
      <c r="M41" s="167">
        <f t="shared" si="28"/>
        <v>-1</v>
      </c>
      <c r="N41" s="162">
        <v>3</v>
      </c>
      <c r="O41" s="167">
        <v>1</v>
      </c>
      <c r="P41" s="168">
        <f t="shared" si="28"/>
        <v>-1</v>
      </c>
      <c r="Q41" s="163">
        <f t="shared" si="28"/>
        <v>0</v>
      </c>
      <c r="R41" s="165">
        <f>R40-P40</f>
        <v>-1</v>
      </c>
      <c r="S41" s="163">
        <f>S40-Q40</f>
        <v>-1</v>
      </c>
      <c r="T41" s="165">
        <f aca="true" t="shared" si="29" ref="T41:AC41">T40-R40</f>
        <v>0</v>
      </c>
      <c r="U41" s="163">
        <f t="shared" si="29"/>
        <v>1</v>
      </c>
      <c r="V41" s="165">
        <f t="shared" si="29"/>
        <v>2</v>
      </c>
      <c r="W41" s="163">
        <f t="shared" si="29"/>
        <v>2</v>
      </c>
      <c r="X41" s="165">
        <f t="shared" si="29"/>
        <v>-1</v>
      </c>
      <c r="Y41" s="163">
        <f t="shared" si="29"/>
        <v>-2</v>
      </c>
      <c r="Z41" s="165">
        <f t="shared" si="29"/>
        <v>0</v>
      </c>
      <c r="AA41" s="163">
        <f t="shared" si="29"/>
        <v>-1</v>
      </c>
      <c r="AB41" s="165">
        <f t="shared" si="29"/>
        <v>2</v>
      </c>
      <c r="AC41" s="163">
        <f t="shared" si="29"/>
        <v>3</v>
      </c>
      <c r="AD41" s="169"/>
      <c r="AE41" s="170"/>
    </row>
    <row r="42" spans="1:31" ht="30.75" customHeight="1">
      <c r="A42" s="252">
        <v>13</v>
      </c>
      <c r="B42" s="285" t="s">
        <v>66</v>
      </c>
      <c r="C42" s="286"/>
      <c r="D42" s="172">
        <v>3</v>
      </c>
      <c r="E42" s="173">
        <v>1</v>
      </c>
      <c r="F42" s="174">
        <v>0</v>
      </c>
      <c r="G42" s="175">
        <v>0</v>
      </c>
      <c r="H42" s="172">
        <v>4</v>
      </c>
      <c r="I42" s="173">
        <v>2</v>
      </c>
      <c r="J42" s="174">
        <v>2</v>
      </c>
      <c r="K42" s="175">
        <v>2</v>
      </c>
      <c r="L42" s="172">
        <v>8</v>
      </c>
      <c r="M42" s="173">
        <v>7</v>
      </c>
      <c r="N42" s="172">
        <v>1</v>
      </c>
      <c r="O42" s="171">
        <v>1</v>
      </c>
      <c r="P42" s="176">
        <v>3</v>
      </c>
      <c r="Q42" s="173">
        <v>1</v>
      </c>
      <c r="R42" s="171">
        <v>3</v>
      </c>
      <c r="S42" s="173">
        <v>3</v>
      </c>
      <c r="T42" s="176">
        <v>4</v>
      </c>
      <c r="U42" s="173">
        <v>3</v>
      </c>
      <c r="V42" s="171">
        <v>2</v>
      </c>
      <c r="W42" s="173">
        <v>2</v>
      </c>
      <c r="X42" s="176">
        <v>3</v>
      </c>
      <c r="Y42" s="173">
        <v>3</v>
      </c>
      <c r="Z42" s="171">
        <v>2</v>
      </c>
      <c r="AA42" s="173">
        <v>1</v>
      </c>
      <c r="AB42" s="176">
        <v>2</v>
      </c>
      <c r="AC42" s="173">
        <v>1</v>
      </c>
      <c r="AD42" s="177">
        <f>F42+H42+J42+L42+N42+P42+R42+T42+V42+X42+Z42+AB42</f>
        <v>34</v>
      </c>
      <c r="AE42" s="178">
        <f>G42+I42+K42+M42+O42+Q42+S42+U42+W42+Y42+AA42+AC42</f>
        <v>26</v>
      </c>
    </row>
    <row r="43" spans="1:31" ht="15.75" customHeight="1">
      <c r="A43" s="257"/>
      <c r="B43" s="287" t="s">
        <v>46</v>
      </c>
      <c r="C43" s="287"/>
      <c r="D43" s="162">
        <v>1</v>
      </c>
      <c r="E43" s="163">
        <v>0</v>
      </c>
      <c r="F43" s="193">
        <f aca="true" t="shared" si="30" ref="F43:Q43">F42-D42</f>
        <v>-3</v>
      </c>
      <c r="G43" s="199">
        <f t="shared" si="30"/>
        <v>-1</v>
      </c>
      <c r="H43" s="200">
        <f t="shared" si="30"/>
        <v>4</v>
      </c>
      <c r="I43" s="192">
        <f t="shared" si="30"/>
        <v>2</v>
      </c>
      <c r="J43" s="163">
        <f t="shared" si="30"/>
        <v>-2</v>
      </c>
      <c r="K43" s="163">
        <f t="shared" si="30"/>
        <v>0</v>
      </c>
      <c r="L43" s="162">
        <f t="shared" si="30"/>
        <v>6</v>
      </c>
      <c r="M43" s="167">
        <f t="shared" si="30"/>
        <v>5</v>
      </c>
      <c r="N43" s="162">
        <v>0</v>
      </c>
      <c r="O43" s="167">
        <v>0</v>
      </c>
      <c r="P43" s="168">
        <f t="shared" si="30"/>
        <v>2</v>
      </c>
      <c r="Q43" s="163">
        <f t="shared" si="30"/>
        <v>0</v>
      </c>
      <c r="R43" s="165">
        <f>R42-P42</f>
        <v>0</v>
      </c>
      <c r="S43" s="163">
        <f>S42-Q42</f>
        <v>2</v>
      </c>
      <c r="T43" s="165">
        <f aca="true" t="shared" si="31" ref="T43:AC43">T42-R42</f>
        <v>1</v>
      </c>
      <c r="U43" s="163">
        <f t="shared" si="31"/>
        <v>0</v>
      </c>
      <c r="V43" s="165">
        <f t="shared" si="31"/>
        <v>-2</v>
      </c>
      <c r="W43" s="163">
        <f t="shared" si="31"/>
        <v>-1</v>
      </c>
      <c r="X43" s="165">
        <f t="shared" si="31"/>
        <v>1</v>
      </c>
      <c r="Y43" s="163">
        <f t="shared" si="31"/>
        <v>1</v>
      </c>
      <c r="Z43" s="165">
        <f t="shared" si="31"/>
        <v>-1</v>
      </c>
      <c r="AA43" s="163">
        <f t="shared" si="31"/>
        <v>-2</v>
      </c>
      <c r="AB43" s="165">
        <f t="shared" si="31"/>
        <v>0</v>
      </c>
      <c r="AC43" s="163">
        <f t="shared" si="31"/>
        <v>0</v>
      </c>
      <c r="AD43" s="196"/>
      <c r="AE43" s="197"/>
    </row>
    <row r="44" spans="1:31" ht="24" customHeight="1">
      <c r="A44" s="239">
        <v>14</v>
      </c>
      <c r="B44" s="277" t="s">
        <v>67</v>
      </c>
      <c r="C44" s="277"/>
      <c r="D44" s="152">
        <v>11</v>
      </c>
      <c r="E44" s="153">
        <v>9</v>
      </c>
      <c r="F44" s="154">
        <v>9</v>
      </c>
      <c r="G44" s="155">
        <v>4</v>
      </c>
      <c r="H44" s="152">
        <v>7</v>
      </c>
      <c r="I44" s="153">
        <v>4</v>
      </c>
      <c r="J44" s="154">
        <v>9</v>
      </c>
      <c r="K44" s="155">
        <v>6</v>
      </c>
      <c r="L44" s="152">
        <v>9</v>
      </c>
      <c r="M44" s="153">
        <v>5</v>
      </c>
      <c r="N44" s="152">
        <v>17</v>
      </c>
      <c r="O44" s="151">
        <v>5</v>
      </c>
      <c r="P44" s="158">
        <v>10</v>
      </c>
      <c r="Q44" s="153">
        <v>5</v>
      </c>
      <c r="R44" s="151">
        <v>9</v>
      </c>
      <c r="S44" s="153">
        <v>6</v>
      </c>
      <c r="T44" s="158">
        <v>9</v>
      </c>
      <c r="U44" s="153">
        <v>3</v>
      </c>
      <c r="V44" s="151">
        <v>10</v>
      </c>
      <c r="W44" s="153">
        <v>5</v>
      </c>
      <c r="X44" s="158">
        <v>9</v>
      </c>
      <c r="Y44" s="153">
        <v>4</v>
      </c>
      <c r="Z44" s="151">
        <v>11</v>
      </c>
      <c r="AA44" s="153">
        <v>6</v>
      </c>
      <c r="AB44" s="158">
        <v>14</v>
      </c>
      <c r="AC44" s="153">
        <v>6</v>
      </c>
      <c r="AD44" s="159">
        <f>F44+H44+J44+L44+N44+P44+R44+T44+V44+X44+Z44+AB44</f>
        <v>123</v>
      </c>
      <c r="AE44" s="160">
        <f>G44+I44+K44+M44+O44+Q44+S44+U44+W44+Y44+AA44+AC44</f>
        <v>59</v>
      </c>
    </row>
    <row r="45" spans="1:31" ht="13.5" customHeight="1" thickBot="1">
      <c r="A45" s="276"/>
      <c r="B45" s="278" t="s">
        <v>46</v>
      </c>
      <c r="C45" s="278"/>
      <c r="D45" s="201">
        <v>0</v>
      </c>
      <c r="E45" s="202">
        <v>6</v>
      </c>
      <c r="F45" s="203">
        <f aca="true" t="shared" si="32" ref="F45:Q45">F44-D44</f>
        <v>-2</v>
      </c>
      <c r="G45" s="204">
        <f t="shared" si="32"/>
        <v>-5</v>
      </c>
      <c r="H45" s="205">
        <f t="shared" si="32"/>
        <v>-2</v>
      </c>
      <c r="I45" s="202">
        <f t="shared" si="32"/>
        <v>0</v>
      </c>
      <c r="J45" s="202">
        <f t="shared" si="32"/>
        <v>2</v>
      </c>
      <c r="K45" s="202">
        <f t="shared" si="32"/>
        <v>2</v>
      </c>
      <c r="L45" s="201">
        <f t="shared" si="32"/>
        <v>0</v>
      </c>
      <c r="M45" s="206">
        <f t="shared" si="32"/>
        <v>-1</v>
      </c>
      <c r="N45" s="201">
        <v>6</v>
      </c>
      <c r="O45" s="206">
        <v>3</v>
      </c>
      <c r="P45" s="207">
        <f t="shared" si="32"/>
        <v>-7</v>
      </c>
      <c r="Q45" s="202">
        <f t="shared" si="32"/>
        <v>0</v>
      </c>
      <c r="R45" s="204">
        <f>R44-P44</f>
        <v>-1</v>
      </c>
      <c r="S45" s="202">
        <f>S44-Q44</f>
        <v>1</v>
      </c>
      <c r="T45" s="204">
        <f aca="true" t="shared" si="33" ref="T45:AC45">T44-R44</f>
        <v>0</v>
      </c>
      <c r="U45" s="202">
        <f t="shared" si="33"/>
        <v>-3</v>
      </c>
      <c r="V45" s="204">
        <f t="shared" si="33"/>
        <v>1</v>
      </c>
      <c r="W45" s="202">
        <f t="shared" si="33"/>
        <v>2</v>
      </c>
      <c r="X45" s="204">
        <f t="shared" si="33"/>
        <v>-1</v>
      </c>
      <c r="Y45" s="202">
        <f t="shared" si="33"/>
        <v>-1</v>
      </c>
      <c r="Z45" s="204">
        <f t="shared" si="33"/>
        <v>2</v>
      </c>
      <c r="AA45" s="202">
        <f t="shared" si="33"/>
        <v>2</v>
      </c>
      <c r="AB45" s="204">
        <f t="shared" si="33"/>
        <v>3</v>
      </c>
      <c r="AC45" s="202">
        <f t="shared" si="33"/>
        <v>0</v>
      </c>
      <c r="AD45" s="208"/>
      <c r="AE45" s="209"/>
    </row>
    <row r="46" spans="1:31" ht="24" customHeight="1">
      <c r="A46" s="279">
        <v>15</v>
      </c>
      <c r="B46" s="281" t="s">
        <v>68</v>
      </c>
      <c r="C46" s="281"/>
      <c r="D46" s="210">
        <f aca="true" t="shared" si="34" ref="D46:Q46">D4+D32+D34+D36+D40+D20+D22+D24+D26+D38+D42+D44+D30</f>
        <v>515</v>
      </c>
      <c r="E46" s="210">
        <f t="shared" si="34"/>
        <v>310</v>
      </c>
      <c r="F46" s="210">
        <f t="shared" si="34"/>
        <v>315</v>
      </c>
      <c r="G46" s="210">
        <f t="shared" si="34"/>
        <v>194</v>
      </c>
      <c r="H46" s="210">
        <f t="shared" si="34"/>
        <v>405</v>
      </c>
      <c r="I46" s="210">
        <f t="shared" si="34"/>
        <v>257</v>
      </c>
      <c r="J46" s="210">
        <f t="shared" si="34"/>
        <v>652</v>
      </c>
      <c r="K46" s="210">
        <f t="shared" si="34"/>
        <v>365</v>
      </c>
      <c r="L46" s="210">
        <f t="shared" si="34"/>
        <v>670</v>
      </c>
      <c r="M46" s="210">
        <f t="shared" si="34"/>
        <v>365</v>
      </c>
      <c r="N46" s="210">
        <f t="shared" si="34"/>
        <v>650</v>
      </c>
      <c r="O46" s="210">
        <f t="shared" si="34"/>
        <v>306</v>
      </c>
      <c r="P46" s="210">
        <f t="shared" si="34"/>
        <v>515</v>
      </c>
      <c r="Q46" s="210">
        <f t="shared" si="34"/>
        <v>250</v>
      </c>
      <c r="R46" s="210">
        <f>R4+R32+R34+R36+R40+R20+R22+R24+R26+R38+R42+R44+R30</f>
        <v>687</v>
      </c>
      <c r="S46" s="210">
        <f aca="true" t="shared" si="35" ref="S46:AC46">S4+S32+S34+S36+S40+S20+S22+S24+S26+S38+S42+S44+S30</f>
        <v>351</v>
      </c>
      <c r="T46" s="210">
        <f t="shared" si="35"/>
        <v>617</v>
      </c>
      <c r="U46" s="210">
        <f t="shared" si="35"/>
        <v>362</v>
      </c>
      <c r="V46" s="210">
        <f t="shared" si="35"/>
        <v>751</v>
      </c>
      <c r="W46" s="210">
        <f t="shared" si="35"/>
        <v>400</v>
      </c>
      <c r="X46" s="210">
        <f t="shared" si="35"/>
        <v>738</v>
      </c>
      <c r="Y46" s="210">
        <f t="shared" si="35"/>
        <v>407</v>
      </c>
      <c r="Z46" s="210">
        <f t="shared" si="35"/>
        <v>671</v>
      </c>
      <c r="AA46" s="210">
        <f t="shared" si="35"/>
        <v>395</v>
      </c>
      <c r="AB46" s="210">
        <f>AB4+AB32+AB34+AB36+AB40+AB20+AB22+AB24+AB26+AB38+AB42+AB44+AB30</f>
        <v>464</v>
      </c>
      <c r="AC46" s="210">
        <f t="shared" si="35"/>
        <v>252</v>
      </c>
      <c r="AD46" s="210">
        <f>AD4+AD32+AD34+AD36+AD40+AD20+AD22+AD24+AD26+AD38+AD42+AD44+AD28+AD30</f>
        <v>7135</v>
      </c>
      <c r="AE46" s="211">
        <f>AE4+AE32+AE34+AE36+AE40+AE20+AE22+AE24+AE26+AE38+AE42+AE44+AE28+AE30</f>
        <v>3904</v>
      </c>
    </row>
    <row r="47" spans="1:31" ht="16.5" customHeight="1">
      <c r="A47" s="280"/>
      <c r="B47" s="282" t="s">
        <v>46</v>
      </c>
      <c r="C47" s="282"/>
      <c r="D47" s="212">
        <v>3</v>
      </c>
      <c r="E47" s="213">
        <v>-12</v>
      </c>
      <c r="F47" s="214">
        <f>F46-D46</f>
        <v>-200</v>
      </c>
      <c r="G47" s="215">
        <f aca="true" t="shared" si="36" ref="G47:AC47">G46-E46</f>
        <v>-116</v>
      </c>
      <c r="H47" s="212">
        <f t="shared" si="36"/>
        <v>90</v>
      </c>
      <c r="I47" s="213">
        <f t="shared" si="36"/>
        <v>63</v>
      </c>
      <c r="J47" s="214">
        <f t="shared" si="36"/>
        <v>247</v>
      </c>
      <c r="K47" s="215">
        <f t="shared" si="36"/>
        <v>108</v>
      </c>
      <c r="L47" s="212">
        <f t="shared" si="36"/>
        <v>18</v>
      </c>
      <c r="M47" s="213">
        <f t="shared" si="36"/>
        <v>0</v>
      </c>
      <c r="N47" s="214">
        <v>239</v>
      </c>
      <c r="O47" s="215">
        <v>105</v>
      </c>
      <c r="P47" s="216">
        <f t="shared" si="36"/>
        <v>-135</v>
      </c>
      <c r="Q47" s="217">
        <f t="shared" si="36"/>
        <v>-56</v>
      </c>
      <c r="R47" s="214">
        <f t="shared" si="36"/>
        <v>172</v>
      </c>
      <c r="S47" s="215">
        <f t="shared" si="36"/>
        <v>101</v>
      </c>
      <c r="T47" s="212">
        <f t="shared" si="36"/>
        <v>-70</v>
      </c>
      <c r="U47" s="213">
        <f t="shared" si="36"/>
        <v>11</v>
      </c>
      <c r="V47" s="214">
        <f t="shared" si="36"/>
        <v>134</v>
      </c>
      <c r="W47" s="215">
        <f t="shared" si="36"/>
        <v>38</v>
      </c>
      <c r="X47" s="212">
        <f t="shared" si="36"/>
        <v>-13</v>
      </c>
      <c r="Y47" s="213">
        <f t="shared" si="36"/>
        <v>7</v>
      </c>
      <c r="Z47" s="214">
        <f t="shared" si="36"/>
        <v>-67</v>
      </c>
      <c r="AA47" s="217">
        <f t="shared" si="36"/>
        <v>-12</v>
      </c>
      <c r="AB47" s="214">
        <f t="shared" si="36"/>
        <v>-207</v>
      </c>
      <c r="AC47" s="217">
        <f t="shared" si="36"/>
        <v>-143</v>
      </c>
      <c r="AD47" s="218"/>
      <c r="AE47" s="219"/>
    </row>
    <row r="48" spans="1:31" ht="18.75" customHeight="1" thickBot="1">
      <c r="A48" s="220"/>
      <c r="B48" s="275" t="s">
        <v>69</v>
      </c>
      <c r="C48" s="275"/>
      <c r="D48" s="221">
        <v>5</v>
      </c>
      <c r="E48" s="222">
        <v>3</v>
      </c>
      <c r="F48" s="223">
        <v>4</v>
      </c>
      <c r="G48" s="224">
        <v>4</v>
      </c>
      <c r="H48" s="221">
        <v>9</v>
      </c>
      <c r="I48" s="222">
        <v>4</v>
      </c>
      <c r="J48" s="223">
        <v>9</v>
      </c>
      <c r="K48" s="224">
        <v>6</v>
      </c>
      <c r="L48" s="221">
        <v>9</v>
      </c>
      <c r="M48" s="222">
        <v>6</v>
      </c>
      <c r="N48" s="223">
        <v>7</v>
      </c>
      <c r="O48" s="224">
        <v>5</v>
      </c>
      <c r="P48" s="221">
        <v>7</v>
      </c>
      <c r="Q48" s="222">
        <v>5</v>
      </c>
      <c r="R48" s="223">
        <v>10</v>
      </c>
      <c r="S48" s="224">
        <v>3</v>
      </c>
      <c r="T48" s="221">
        <v>13</v>
      </c>
      <c r="U48" s="222">
        <v>7</v>
      </c>
      <c r="V48" s="223">
        <v>11</v>
      </c>
      <c r="W48" s="224">
        <v>5</v>
      </c>
      <c r="X48" s="221">
        <v>7</v>
      </c>
      <c r="Y48" s="222">
        <v>4</v>
      </c>
      <c r="Z48" s="223">
        <v>8</v>
      </c>
      <c r="AA48" s="224">
        <v>7</v>
      </c>
      <c r="AB48" s="221">
        <v>5</v>
      </c>
      <c r="AC48" s="222">
        <v>4</v>
      </c>
      <c r="AD48" s="225">
        <f>F48+H48+J48+L48+N48+P48+R48+T48+V48+X48+Z48+AB48</f>
        <v>99</v>
      </c>
      <c r="AE48" s="226">
        <f>I48+K48+M48+O48+Q48+S48+U48+W48+Y48+AA48+AC48</f>
        <v>56</v>
      </c>
    </row>
  </sheetData>
  <sheetProtection/>
  <mergeCells count="62">
    <mergeCell ref="A1:AE1"/>
    <mergeCell ref="A2:C3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Z2:AA2"/>
    <mergeCell ref="AB2:AC2"/>
    <mergeCell ref="A4:A19"/>
    <mergeCell ref="B4:C4"/>
    <mergeCell ref="B5:C5"/>
    <mergeCell ref="B6:B19"/>
    <mergeCell ref="A20:A21"/>
    <mergeCell ref="B20:C20"/>
    <mergeCell ref="B21:C21"/>
    <mergeCell ref="A22:A23"/>
    <mergeCell ref="B22:C22"/>
    <mergeCell ref="B23:C23"/>
    <mergeCell ref="A24:A25"/>
    <mergeCell ref="B24:C24"/>
    <mergeCell ref="B25:C25"/>
    <mergeCell ref="A26:A27"/>
    <mergeCell ref="B26:C26"/>
    <mergeCell ref="B27:C27"/>
    <mergeCell ref="A28:A29"/>
    <mergeCell ref="B28:C28"/>
    <mergeCell ref="B29:C29"/>
    <mergeCell ref="A30:A31"/>
    <mergeCell ref="B30:C30"/>
    <mergeCell ref="B31:C31"/>
    <mergeCell ref="A32:A33"/>
    <mergeCell ref="B32:C32"/>
    <mergeCell ref="B33:C33"/>
    <mergeCell ref="A34:A35"/>
    <mergeCell ref="B34:C34"/>
    <mergeCell ref="B35:C35"/>
    <mergeCell ref="A36:A37"/>
    <mergeCell ref="B36:C36"/>
    <mergeCell ref="B37:C37"/>
    <mergeCell ref="A38:A39"/>
    <mergeCell ref="B38:C38"/>
    <mergeCell ref="B39:C39"/>
    <mergeCell ref="A40:A41"/>
    <mergeCell ref="B40:C40"/>
    <mergeCell ref="B41:C41"/>
    <mergeCell ref="A42:A43"/>
    <mergeCell ref="B42:C42"/>
    <mergeCell ref="B43:C43"/>
    <mergeCell ref="B48:C48"/>
    <mergeCell ref="A44:A45"/>
    <mergeCell ref="B44:C44"/>
    <mergeCell ref="B45:C45"/>
    <mergeCell ref="A46:A47"/>
    <mergeCell ref="B46:C46"/>
    <mergeCell ref="B47:C47"/>
  </mergeCells>
  <printOptions gridLines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pj-admin</dc:creator>
  <cp:keywords/>
  <dc:description/>
  <cp:lastModifiedBy>Piotr Janczak</cp:lastModifiedBy>
  <dcterms:created xsi:type="dcterms:W3CDTF">2010-02-08T13:20:39Z</dcterms:created>
  <dcterms:modified xsi:type="dcterms:W3CDTF">2011-01-12T09:53:22Z</dcterms:modified>
  <cp:category/>
  <cp:version/>
  <cp:contentType/>
  <cp:contentStatus/>
</cp:coreProperties>
</file>