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Zarejestrowani" sheetId="1" r:id="rId1"/>
    <sheet name="Wyrejestrowani" sheetId="2" r:id="rId2"/>
  </sheets>
  <externalReferences>
    <externalReference r:id="rId5"/>
  </externalReferences>
  <definedNames>
    <definedName name="_xlnm.Print_Area" localSheetId="1">'Wyrejestrowani'!$A$1:$AE$50</definedName>
    <definedName name="_xlnm.Print_Area" localSheetId="0">'Zarejestrowani'!$A$1:$AE$43</definedName>
  </definedNames>
  <calcPr fullCalcOnLoad="1"/>
</workbook>
</file>

<file path=xl/sharedStrings.xml><?xml version="1.0" encoding="utf-8"?>
<sst xmlns="http://schemas.openxmlformats.org/spreadsheetml/2006/main" count="177" uniqueCount="86">
  <si>
    <t>BEZROBOTNI ZAREJESTROWANI W 2014 ROK</t>
  </si>
  <si>
    <t>l.p</t>
  </si>
  <si>
    <t>Wyszczególnienie</t>
  </si>
  <si>
    <t>12.2013</t>
  </si>
  <si>
    <t>01.2014</t>
  </si>
  <si>
    <t>02.2014</t>
  </si>
  <si>
    <t>03.2014</t>
  </si>
  <si>
    <t>04.2014</t>
  </si>
  <si>
    <t>05.2014</t>
  </si>
  <si>
    <t>06.2014</t>
  </si>
  <si>
    <t>07.2014</t>
  </si>
  <si>
    <t>08.2014</t>
  </si>
  <si>
    <t>09.2014</t>
  </si>
  <si>
    <t>10.2014</t>
  </si>
  <si>
    <t>11.2014</t>
  </si>
  <si>
    <t>12.2014</t>
  </si>
  <si>
    <t>Ogółem</t>
  </si>
  <si>
    <t>Kobiet</t>
  </si>
  <si>
    <t>ogółem</t>
  </si>
  <si>
    <t>kobiety</t>
  </si>
  <si>
    <t>1.</t>
  </si>
  <si>
    <t>365 dni w ostatnich 18 miesiącach</t>
  </si>
  <si>
    <t>2.</t>
  </si>
  <si>
    <t>po działalność gospodarczej</t>
  </si>
  <si>
    <t>3.</t>
  </si>
  <si>
    <t>po zatrudnieniu</t>
  </si>
  <si>
    <t>4.</t>
  </si>
  <si>
    <t>po umowie zlecenie</t>
  </si>
  <si>
    <t>x</t>
  </si>
  <si>
    <t>5.</t>
  </si>
  <si>
    <t>bez zasiłku</t>
  </si>
  <si>
    <t>6.</t>
  </si>
  <si>
    <t>Powracający z prac interwencyjnych</t>
  </si>
  <si>
    <t>7.</t>
  </si>
  <si>
    <t>Powracający z robót publiczbych</t>
  </si>
  <si>
    <t>8.</t>
  </si>
  <si>
    <t>Po stażu</t>
  </si>
  <si>
    <t>9.</t>
  </si>
  <si>
    <t>Po przygotowaniu zawodowym</t>
  </si>
  <si>
    <t>10.</t>
  </si>
  <si>
    <t xml:space="preserve">Po szkoleniu </t>
  </si>
  <si>
    <t>11.</t>
  </si>
  <si>
    <t>Po pracach społecznie użytecznych</t>
  </si>
  <si>
    <t>12.</t>
  </si>
  <si>
    <t>Po utracie świadczeń ZUS (renta)</t>
  </si>
  <si>
    <t>13.</t>
  </si>
  <si>
    <t>Po RKS</t>
  </si>
  <si>
    <t>w tym</t>
  </si>
  <si>
    <t>ogółem z prawem do zasilku</t>
  </si>
  <si>
    <t>po raz pierwszy</t>
  </si>
  <si>
    <t>po raz kolejny (ok. 1990 r.)</t>
  </si>
  <si>
    <t>poprzednio pracujący (zał-2)</t>
  </si>
  <si>
    <t>dotychczas niepracujacy</t>
  </si>
  <si>
    <t>z przyczyn dot. zakładu pracy</t>
  </si>
  <si>
    <t>do 12-my od ukoń. Szkol. (zał.3)</t>
  </si>
  <si>
    <t>po pracy za granicą</t>
  </si>
  <si>
    <t>po niestawiennictwie</t>
  </si>
  <si>
    <t>niepełnosprawni</t>
  </si>
  <si>
    <t>\</t>
  </si>
  <si>
    <t>BEZROBOTNI WYREJESTROWANI W 2014 ROKU</t>
  </si>
  <si>
    <t>Podjęcie pracy</t>
  </si>
  <si>
    <t xml:space="preserve"> +/-</t>
  </si>
  <si>
    <t>Niesubsydiowana</t>
  </si>
  <si>
    <t>w tym sezonowa</t>
  </si>
  <si>
    <t>+/-</t>
  </si>
  <si>
    <t>Subsydiowane</t>
  </si>
  <si>
    <t>Prace interwencyjne</t>
  </si>
  <si>
    <t>Roboty publiczne</t>
  </si>
  <si>
    <t>Podjecie działalnosci gospodarczej</t>
  </si>
  <si>
    <t>W ramach ref. kosztów doposażenia</t>
  </si>
  <si>
    <t>inne</t>
  </si>
  <si>
    <t xml:space="preserve">Szkolenia </t>
  </si>
  <si>
    <t>Staż</t>
  </si>
  <si>
    <t>Przygotowanie zawodowe</t>
  </si>
  <si>
    <t>Prace społecznie użyteczne</t>
  </si>
  <si>
    <t>rozpoczęcie uczestnictwa w zajęciach Centrum Integracji Społecznej</t>
  </si>
  <si>
    <t>Odmowa bez uzasadnionej przyczyny podjęcia propozycji zadrudnienia, itp.</t>
  </si>
  <si>
    <t>Niepotwierdzenie gotowości</t>
  </si>
  <si>
    <t>Dobrowolna rezygnacja</t>
  </si>
  <si>
    <t>Podjęcie nauki</t>
  </si>
  <si>
    <t>ukończenie 60/65 lat</t>
  </si>
  <si>
    <t>Nabycie praw emeryt.</t>
  </si>
  <si>
    <t>nabycie praw do świadczenia emerytalnego</t>
  </si>
  <si>
    <t>Inne</t>
  </si>
  <si>
    <t>OGÓŁEM</t>
  </si>
  <si>
    <t>niepełnosprawni podjęcie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</si>
</sst>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 CE"/>
      <family val="1"/>
    </font>
    <font>
      <b/>
      <sz val="14"/>
      <color indexed="9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2"/>
      <color indexed="17"/>
      <name val="Times New Roman CE"/>
      <family val="1"/>
    </font>
    <font>
      <sz val="9"/>
      <color indexed="10"/>
      <name val="Times New Roman CE"/>
      <family val="1"/>
    </font>
    <font>
      <sz val="12"/>
      <color indexed="10"/>
      <name val="Times New Roman CE"/>
      <family val="1"/>
    </font>
    <font>
      <sz val="12"/>
      <name val="Arial CE"/>
      <family val="0"/>
    </font>
    <font>
      <b/>
      <sz val="14"/>
      <color indexed="17"/>
      <name val="Times New Roman CE"/>
      <family val="1"/>
    </font>
    <font>
      <sz val="10"/>
      <color indexed="17"/>
      <name val="Arial CE"/>
      <family val="0"/>
    </font>
    <font>
      <sz val="10"/>
      <color indexed="17"/>
      <name val="Times New Roman CE"/>
      <family val="1"/>
    </font>
    <font>
      <b/>
      <sz val="18"/>
      <name val="Tahoma"/>
      <family val="2"/>
    </font>
    <font>
      <sz val="11"/>
      <name val="Times New Roman CE"/>
      <family val="1"/>
    </font>
    <font>
      <b/>
      <sz val="12"/>
      <color indexed="58"/>
      <name val="Times New Roman CE"/>
      <family val="1"/>
    </font>
    <font>
      <b/>
      <sz val="14"/>
      <color indexed="58"/>
      <name val="Times New Roman CE"/>
      <family val="1"/>
    </font>
    <font>
      <b/>
      <sz val="9"/>
      <color indexed="58"/>
      <name val="Times New Roman CE"/>
      <family val="1"/>
    </font>
    <font>
      <b/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double"/>
      <right style="thin"/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37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31" borderId="9" applyNumberFormat="0" applyFont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2" fillId="33" borderId="26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center"/>
    </xf>
    <xf numFmtId="0" fontId="21" fillId="0" borderId="2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1" fillId="0" borderId="0" xfId="58" applyNumberFormat="1" applyFont="1" applyBorder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5" fillId="0" borderId="37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42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1" fillId="0" borderId="50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24" fillId="0" borderId="40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21" fillId="0" borderId="49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0" fillId="0" borderId="52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30" xfId="0" applyFont="1" applyFill="1" applyBorder="1" applyAlignment="1">
      <alignment horizontal="center"/>
    </xf>
    <xf numFmtId="0" fontId="21" fillId="0" borderId="26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4" fillId="0" borderId="54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28" fillId="33" borderId="56" xfId="0" applyFont="1" applyFill="1" applyBorder="1" applyAlignment="1">
      <alignment horizontal="center"/>
    </xf>
    <xf numFmtId="0" fontId="28" fillId="33" borderId="57" xfId="0" applyFont="1" applyFill="1" applyBorder="1" applyAlignment="1">
      <alignment horizontal="center"/>
    </xf>
    <xf numFmtId="0" fontId="28" fillId="33" borderId="58" xfId="0" applyFont="1" applyFill="1" applyBorder="1" applyAlignment="1">
      <alignment horizontal="center"/>
    </xf>
    <xf numFmtId="0" fontId="28" fillId="33" borderId="59" xfId="0" applyFont="1" applyFill="1" applyBorder="1" applyAlignment="1">
      <alignment horizontal="center"/>
    </xf>
    <xf numFmtId="0" fontId="28" fillId="33" borderId="60" xfId="0" applyFont="1" applyFill="1" applyBorder="1" applyAlignment="1">
      <alignment horizontal="center"/>
    </xf>
    <xf numFmtId="0" fontId="23" fillId="33" borderId="36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 vertical="center"/>
    </xf>
    <xf numFmtId="0" fontId="25" fillId="33" borderId="61" xfId="0" applyFont="1" applyFill="1" applyBorder="1" applyAlignment="1">
      <alignment horizontal="center"/>
    </xf>
    <xf numFmtId="0" fontId="25" fillId="33" borderId="62" xfId="0" applyFont="1" applyFill="1" applyBorder="1" applyAlignment="1">
      <alignment horizontal="center"/>
    </xf>
    <xf numFmtId="0" fontId="25" fillId="33" borderId="63" xfId="0" applyFont="1" applyFill="1" applyBorder="1" applyAlignment="1">
      <alignment horizontal="center"/>
    </xf>
    <xf numFmtId="0" fontId="25" fillId="33" borderId="64" xfId="0" applyFont="1" applyFill="1" applyBorder="1" applyAlignment="1">
      <alignment horizontal="center"/>
    </xf>
    <xf numFmtId="0" fontId="28" fillId="33" borderId="54" xfId="0" applyFont="1" applyFill="1" applyBorder="1" applyAlignment="1">
      <alignment horizontal="center"/>
    </xf>
    <xf numFmtId="0" fontId="28" fillId="33" borderId="55" xfId="0" applyFont="1" applyFill="1" applyBorder="1" applyAlignment="1">
      <alignment horizontal="center"/>
    </xf>
    <xf numFmtId="0" fontId="0" fillId="0" borderId="65" xfId="0" applyBorder="1" applyAlignment="1">
      <alignment horizontal="center" vertical="center" textRotation="90"/>
    </xf>
    <xf numFmtId="0" fontId="21" fillId="0" borderId="66" xfId="0" applyFont="1" applyBorder="1" applyAlignment="1">
      <alignment horizontal="left"/>
    </xf>
    <xf numFmtId="0" fontId="30" fillId="0" borderId="67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69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71" xfId="0" applyBorder="1" applyAlignment="1">
      <alignment horizontal="center" vertical="center" textRotation="90"/>
    </xf>
    <xf numFmtId="0" fontId="21" fillId="0" borderId="32" xfId="0" applyFont="1" applyBorder="1" applyAlignment="1">
      <alignment horizontal="left"/>
    </xf>
    <xf numFmtId="0" fontId="30" fillId="0" borderId="23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72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73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30" fillId="0" borderId="7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75" xfId="0" applyFont="1" applyBorder="1" applyAlignment="1">
      <alignment horizontal="center"/>
    </xf>
    <xf numFmtId="0" fontId="30" fillId="0" borderId="76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1" fillId="0" borderId="78" xfId="0" applyFont="1" applyBorder="1" applyAlignment="1">
      <alignment horizontal="left"/>
    </xf>
    <xf numFmtId="0" fontId="30" fillId="0" borderId="79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80" xfId="0" applyFont="1" applyBorder="1" applyAlignment="1">
      <alignment horizontal="center"/>
    </xf>
    <xf numFmtId="0" fontId="30" fillId="0" borderId="78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81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1" fillId="0" borderId="82" xfId="0" applyFont="1" applyBorder="1" applyAlignment="1">
      <alignment horizontal="left"/>
    </xf>
    <xf numFmtId="0" fontId="30" fillId="0" borderId="83" xfId="0" applyFont="1" applyBorder="1" applyAlignment="1">
      <alignment horizontal="center"/>
    </xf>
    <xf numFmtId="0" fontId="30" fillId="0" borderId="84" xfId="0" applyFont="1" applyBorder="1" applyAlignment="1">
      <alignment horizontal="center"/>
    </xf>
    <xf numFmtId="0" fontId="30" fillId="0" borderId="82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85" xfId="0" applyFont="1" applyBorder="1" applyAlignment="1">
      <alignment horizontal="center"/>
    </xf>
    <xf numFmtId="0" fontId="24" fillId="0" borderId="8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3" fillId="33" borderId="87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textRotation="90"/>
    </xf>
    <xf numFmtId="0" fontId="21" fillId="0" borderId="64" xfId="0" applyFont="1" applyBorder="1" applyAlignment="1">
      <alignment horizontal="left"/>
    </xf>
    <xf numFmtId="0" fontId="30" fillId="0" borderId="61" xfId="0" applyFont="1" applyBorder="1" applyAlignment="1">
      <alignment horizontal="center"/>
    </xf>
    <xf numFmtId="0" fontId="30" fillId="0" borderId="64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66" xfId="0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/>
    </xf>
    <xf numFmtId="0" fontId="21" fillId="34" borderId="69" xfId="0" applyFont="1" applyFill="1" applyBorder="1" applyAlignment="1">
      <alignment horizontal="center" vertical="center"/>
    </xf>
    <xf numFmtId="0" fontId="21" fillId="34" borderId="88" xfId="0" applyFont="1" applyFill="1" applyBorder="1" applyAlignment="1">
      <alignment horizontal="center" vertical="center"/>
    </xf>
    <xf numFmtId="0" fontId="21" fillId="34" borderId="60" xfId="0" applyFont="1" applyFill="1" applyBorder="1" applyAlignment="1">
      <alignment horizontal="center" vertical="center"/>
    </xf>
    <xf numFmtId="0" fontId="21" fillId="34" borderId="89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4" borderId="61" xfId="0" applyFont="1" applyFill="1" applyBorder="1" applyAlignment="1">
      <alignment horizontal="center" vertical="center"/>
    </xf>
    <xf numFmtId="0" fontId="22" fillId="34" borderId="90" xfId="0" applyFont="1" applyFill="1" applyBorder="1" applyAlignment="1">
      <alignment horizontal="center" vertical="center"/>
    </xf>
    <xf numFmtId="0" fontId="22" fillId="34" borderId="63" xfId="0" applyFont="1" applyFill="1" applyBorder="1" applyAlignment="1">
      <alignment horizontal="center" vertical="center"/>
    </xf>
    <xf numFmtId="0" fontId="22" fillId="34" borderId="91" xfId="0" applyFont="1" applyFill="1" applyBorder="1" applyAlignment="1">
      <alignment horizontal="center" vertical="center"/>
    </xf>
    <xf numFmtId="0" fontId="22" fillId="34" borderId="92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1" fillId="34" borderId="63" xfId="0" applyFont="1" applyFill="1" applyBorder="1" applyAlignment="1">
      <alignment horizontal="center" vertical="center"/>
    </xf>
    <xf numFmtId="0" fontId="21" fillId="34" borderId="55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 textRotation="90"/>
    </xf>
    <xf numFmtId="0" fontId="21" fillId="0" borderId="2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6" xfId="0" applyFont="1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0" xfId="0" applyFont="1" applyBorder="1" applyAlignment="1" quotePrefix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100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101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5" fillId="0" borderId="102" xfId="0" applyFont="1" applyBorder="1" applyAlignment="1">
      <alignment horizontal="center" vertical="center"/>
    </xf>
    <xf numFmtId="0" fontId="25" fillId="0" borderId="103" xfId="0" applyFont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9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10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10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8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5" fillId="0" borderId="109" xfId="0" applyFont="1" applyBorder="1" applyAlignment="1">
      <alignment horizontal="center" vertical="center"/>
    </xf>
    <xf numFmtId="0" fontId="25" fillId="0" borderId="110" xfId="0" applyFont="1" applyBorder="1" applyAlignment="1">
      <alignment horizontal="center" vertical="center"/>
    </xf>
    <xf numFmtId="0" fontId="25" fillId="0" borderId="111" xfId="0" applyFont="1" applyBorder="1" applyAlignment="1">
      <alignment horizontal="center" vertical="center"/>
    </xf>
    <xf numFmtId="0" fontId="25" fillId="0" borderId="112" xfId="0" applyFont="1" applyBorder="1" applyAlignment="1">
      <alignment horizontal="center" vertical="center"/>
    </xf>
    <xf numFmtId="0" fontId="25" fillId="0" borderId="113" xfId="0" applyFont="1" applyBorder="1" applyAlignment="1">
      <alignment horizontal="center" vertical="center"/>
    </xf>
    <xf numFmtId="0" fontId="25" fillId="0" borderId="108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/>
    </xf>
    <xf numFmtId="0" fontId="34" fillId="34" borderId="115" xfId="0" applyFont="1" applyFill="1" applyBorder="1" applyAlignment="1">
      <alignment horizontal="center" vertical="center"/>
    </xf>
    <xf numFmtId="0" fontId="34" fillId="34" borderId="116" xfId="0" applyFont="1" applyFill="1" applyBorder="1" applyAlignment="1">
      <alignment horizontal="center" vertical="center"/>
    </xf>
    <xf numFmtId="0" fontId="34" fillId="34" borderId="88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58" xfId="0" applyFont="1" applyFill="1" applyBorder="1" applyAlignment="1">
      <alignment horizontal="center" vertical="center"/>
    </xf>
    <xf numFmtId="0" fontId="34" fillId="34" borderId="117" xfId="0" applyFont="1" applyFill="1" applyBorder="1" applyAlignment="1">
      <alignment horizontal="center" vertical="center"/>
    </xf>
    <xf numFmtId="0" fontId="34" fillId="34" borderId="118" xfId="0" applyFont="1" applyFill="1" applyBorder="1" applyAlignment="1">
      <alignment horizontal="center" vertical="center"/>
    </xf>
    <xf numFmtId="0" fontId="34" fillId="34" borderId="119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21" fillId="34" borderId="95" xfId="0" applyFont="1" applyFill="1" applyBorder="1" applyAlignment="1">
      <alignment horizontal="center" vertical="center"/>
    </xf>
    <xf numFmtId="0" fontId="25" fillId="34" borderId="120" xfId="0" applyFont="1" applyFill="1" applyBorder="1" applyAlignment="1">
      <alignment horizontal="center" vertical="center"/>
    </xf>
    <xf numFmtId="0" fontId="25" fillId="34" borderId="121" xfId="0" applyFont="1" applyFill="1" applyBorder="1" applyAlignment="1">
      <alignment horizontal="center" vertical="center"/>
    </xf>
    <xf numFmtId="0" fontId="25" fillId="34" borderId="122" xfId="0" applyFont="1" applyFill="1" applyBorder="1" applyAlignment="1">
      <alignment horizontal="center" vertical="center"/>
    </xf>
    <xf numFmtId="0" fontId="25" fillId="34" borderId="123" xfId="0" applyFont="1" applyFill="1" applyBorder="1" applyAlignment="1">
      <alignment horizontal="center" vertical="center"/>
    </xf>
    <xf numFmtId="0" fontId="25" fillId="34" borderId="95" xfId="0" applyFont="1" applyFill="1" applyBorder="1" applyAlignment="1">
      <alignment horizontal="center" vertical="center"/>
    </xf>
    <xf numFmtId="0" fontId="25" fillId="34" borderId="124" xfId="0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0" fontId="25" fillId="34" borderId="38" xfId="0" applyFont="1" applyFill="1" applyBorder="1" applyAlignment="1">
      <alignment horizontal="center" vertical="center"/>
    </xf>
    <xf numFmtId="0" fontId="35" fillId="34" borderId="95" xfId="0" applyFont="1" applyFill="1" applyBorder="1" applyAlignment="1">
      <alignment horizontal="center" vertical="center"/>
    </xf>
    <xf numFmtId="0" fontId="35" fillId="34" borderId="125" xfId="0" applyFont="1" applyFill="1" applyBorder="1" applyAlignment="1">
      <alignment horizontal="center" vertical="center"/>
    </xf>
    <xf numFmtId="0" fontId="0" fillId="35" borderId="126" xfId="0" applyFill="1" applyBorder="1" applyAlignment="1">
      <alignment horizontal="center" vertical="center"/>
    </xf>
    <xf numFmtId="0" fontId="0" fillId="35" borderId="127" xfId="0" applyFill="1" applyBorder="1" applyAlignment="1">
      <alignment horizontal="center" vertical="center"/>
    </xf>
    <xf numFmtId="0" fontId="0" fillId="35" borderId="128" xfId="0" applyFill="1" applyBorder="1" applyAlignment="1">
      <alignment horizontal="center" vertical="center"/>
    </xf>
    <xf numFmtId="0" fontId="0" fillId="35" borderId="90" xfId="0" applyFill="1" applyBorder="1" applyAlignment="1">
      <alignment horizontal="center" vertical="center"/>
    </xf>
    <xf numFmtId="0" fontId="0" fillId="35" borderId="129" xfId="0" applyFill="1" applyBorder="1" applyAlignment="1">
      <alignment horizontal="center" vertical="center"/>
    </xf>
    <xf numFmtId="0" fontId="0" fillId="35" borderId="91" xfId="0" applyFill="1" applyBorder="1" applyAlignment="1">
      <alignment horizontal="center" vertical="center"/>
    </xf>
    <xf numFmtId="0" fontId="0" fillId="35" borderId="127" xfId="0" applyFill="1" applyBorder="1" applyAlignment="1">
      <alignment horizontal="center" vertical="center"/>
    </xf>
    <xf numFmtId="0" fontId="0" fillId="35" borderId="130" xfId="0" applyFill="1" applyBorder="1" applyAlignment="1">
      <alignment horizontal="center" vertical="center"/>
    </xf>
    <xf numFmtId="0" fontId="0" fillId="35" borderId="131" xfId="0" applyFill="1" applyBorder="1" applyAlignment="1">
      <alignment horizontal="center" vertical="center"/>
    </xf>
    <xf numFmtId="0" fontId="36" fillId="35" borderId="129" xfId="0" applyFont="1" applyFill="1" applyBorder="1" applyAlignment="1">
      <alignment horizontal="center" vertical="center"/>
    </xf>
    <xf numFmtId="0" fontId="36" fillId="35" borderId="13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TABEL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zaWS"/>
      <sheetName val="Zarejestrowani"/>
      <sheetName val="Wyrejestrowani"/>
      <sheetName val="wyksz,wiek,czas"/>
      <sheetName val="zagranica"/>
      <sheetName val="niepełnosprawni"/>
      <sheetName val="skierowania"/>
      <sheetName val="oferty"/>
      <sheetName val="Formy aktywne"/>
      <sheetName val="Giełdy i spotkania"/>
      <sheetName val="do 30 roku"/>
      <sheetName val="do 25"/>
      <sheetName val="powyzej 50"/>
      <sheetName val="długotrwale bezrobotni "/>
      <sheetName val="zamieszkali na wsi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tabSelected="1" zoomScale="70" zoomScaleNormal="70" zoomScalePageLayoutView="0" workbookViewId="0" topLeftCell="A1">
      <selection activeCell="AC17" sqref="AC17"/>
    </sheetView>
  </sheetViews>
  <sheetFormatPr defaultColWidth="4.875" defaultRowHeight="12.75"/>
  <cols>
    <col min="1" max="1" width="4.50390625" style="12" customWidth="1"/>
    <col min="2" max="2" width="2.875" style="12" customWidth="1"/>
    <col min="3" max="3" width="35.00390625" style="12" customWidth="1"/>
    <col min="4" max="29" width="5.625" style="12" customWidth="1"/>
    <col min="30" max="31" width="7.50390625" style="12" customWidth="1"/>
    <col min="32" max="32" width="8.125" style="12" customWidth="1"/>
    <col min="33" max="33" width="7.375" style="12" customWidth="1"/>
    <col min="34" max="16384" width="4.875" style="12" customWidth="1"/>
  </cols>
  <sheetData>
    <row r="1" spans="1:33" s="4" customFormat="1" ht="33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3"/>
      <c r="AG1" s="3"/>
    </row>
    <row r="2" spans="1:31" ht="27" customHeight="1">
      <c r="A2" s="5" t="s">
        <v>1</v>
      </c>
      <c r="B2" s="6" t="s">
        <v>2</v>
      </c>
      <c r="C2" s="6"/>
      <c r="D2" s="7" t="s">
        <v>3</v>
      </c>
      <c r="E2" s="8"/>
      <c r="F2" s="9" t="s">
        <v>4</v>
      </c>
      <c r="G2" s="8"/>
      <c r="H2" s="7" t="s">
        <v>5</v>
      </c>
      <c r="I2" s="8"/>
      <c r="J2" s="9" t="s">
        <v>6</v>
      </c>
      <c r="K2" s="8"/>
      <c r="L2" s="7" t="s">
        <v>7</v>
      </c>
      <c r="M2" s="8"/>
      <c r="N2" s="9" t="s">
        <v>8</v>
      </c>
      <c r="O2" s="9"/>
      <c r="P2" s="7" t="s">
        <v>9</v>
      </c>
      <c r="Q2" s="8"/>
      <c r="R2" s="9" t="s">
        <v>10</v>
      </c>
      <c r="S2" s="9"/>
      <c r="T2" s="7" t="s">
        <v>11</v>
      </c>
      <c r="U2" s="8"/>
      <c r="V2" s="9" t="s">
        <v>12</v>
      </c>
      <c r="W2" s="9"/>
      <c r="X2" s="7" t="s">
        <v>13</v>
      </c>
      <c r="Y2" s="8"/>
      <c r="Z2" s="7" t="s">
        <v>14</v>
      </c>
      <c r="AA2" s="8"/>
      <c r="AB2" s="9" t="s">
        <v>15</v>
      </c>
      <c r="AC2" s="9"/>
      <c r="AD2" s="10" t="s">
        <v>16</v>
      </c>
      <c r="AE2" s="11" t="s">
        <v>17</v>
      </c>
    </row>
    <row r="3" spans="1:31" ht="15">
      <c r="A3" s="13"/>
      <c r="B3" s="14"/>
      <c r="C3" s="14"/>
      <c r="D3" s="15" t="s">
        <v>18</v>
      </c>
      <c r="E3" s="16" t="s">
        <v>19</v>
      </c>
      <c r="F3" s="17" t="s">
        <v>18</v>
      </c>
      <c r="G3" s="18" t="s">
        <v>19</v>
      </c>
      <c r="H3" s="15" t="s">
        <v>18</v>
      </c>
      <c r="I3" s="16" t="s">
        <v>19</v>
      </c>
      <c r="J3" s="17" t="s">
        <v>18</v>
      </c>
      <c r="K3" s="18" t="s">
        <v>19</v>
      </c>
      <c r="L3" s="19" t="s">
        <v>18</v>
      </c>
      <c r="M3" s="20" t="s">
        <v>19</v>
      </c>
      <c r="N3" s="17" t="s">
        <v>18</v>
      </c>
      <c r="O3" s="18" t="s">
        <v>19</v>
      </c>
      <c r="P3" s="21" t="s">
        <v>18</v>
      </c>
      <c r="Q3" s="16" t="s">
        <v>19</v>
      </c>
      <c r="R3" s="17" t="s">
        <v>18</v>
      </c>
      <c r="S3" s="18" t="s">
        <v>19</v>
      </c>
      <c r="T3" s="15" t="s">
        <v>18</v>
      </c>
      <c r="U3" s="16" t="s">
        <v>19</v>
      </c>
      <c r="V3" s="17" t="s">
        <v>18</v>
      </c>
      <c r="W3" s="18" t="s">
        <v>19</v>
      </c>
      <c r="X3" s="15" t="s">
        <v>18</v>
      </c>
      <c r="Y3" s="16" t="s">
        <v>19</v>
      </c>
      <c r="Z3" s="15" t="s">
        <v>18</v>
      </c>
      <c r="AA3" s="16" t="s">
        <v>19</v>
      </c>
      <c r="AB3" s="22" t="s">
        <v>18</v>
      </c>
      <c r="AC3" s="18" t="s">
        <v>19</v>
      </c>
      <c r="AD3" s="23"/>
      <c r="AE3" s="24"/>
    </row>
    <row r="4" spans="1:33" ht="19.5" customHeight="1">
      <c r="A4" s="25" t="s">
        <v>20</v>
      </c>
      <c r="B4" s="26" t="s">
        <v>21</v>
      </c>
      <c r="C4" s="26"/>
      <c r="D4" s="27">
        <v>66</v>
      </c>
      <c r="E4" s="28">
        <v>27</v>
      </c>
      <c r="F4" s="29">
        <v>126</v>
      </c>
      <c r="G4" s="30">
        <v>67</v>
      </c>
      <c r="H4" s="27">
        <v>47</v>
      </c>
      <c r="I4" s="28">
        <v>27</v>
      </c>
      <c r="J4" s="31">
        <v>53</v>
      </c>
      <c r="K4" s="32">
        <v>25</v>
      </c>
      <c r="L4" s="31">
        <v>39</v>
      </c>
      <c r="M4" s="33">
        <v>21</v>
      </c>
      <c r="N4" s="29">
        <v>38</v>
      </c>
      <c r="O4" s="34">
        <v>24</v>
      </c>
      <c r="P4" s="27">
        <v>134</v>
      </c>
      <c r="Q4" s="35">
        <v>94</v>
      </c>
      <c r="R4" s="34">
        <v>122</v>
      </c>
      <c r="S4" s="30">
        <v>81</v>
      </c>
      <c r="T4" s="36">
        <v>66</v>
      </c>
      <c r="U4" s="28">
        <v>46</v>
      </c>
      <c r="V4" s="34">
        <v>81</v>
      </c>
      <c r="W4" s="30">
        <v>56</v>
      </c>
      <c r="X4" s="36">
        <v>59</v>
      </c>
      <c r="Y4" s="28">
        <v>26</v>
      </c>
      <c r="Z4" s="36">
        <v>87</v>
      </c>
      <c r="AA4" s="28">
        <v>48</v>
      </c>
      <c r="AB4" s="34">
        <v>138</v>
      </c>
      <c r="AC4" s="30">
        <v>52</v>
      </c>
      <c r="AD4" s="37">
        <f>F4+H4+J4+L4+N4+P4+R4+T4+V4+X4+Z4+AB4</f>
        <v>990</v>
      </c>
      <c r="AE4" s="38">
        <f>G4+I4+K4+M4+O4+Q4+S4+U4+W4+Y4+AA4+AC4</f>
        <v>567</v>
      </c>
      <c r="AF4" s="39"/>
      <c r="AG4" s="39"/>
    </row>
    <row r="5" spans="1:33" s="47" customFormat="1" ht="19.5" customHeight="1">
      <c r="A5" s="40"/>
      <c r="B5" s="41"/>
      <c r="C5" s="41"/>
      <c r="D5" s="42">
        <v>-9</v>
      </c>
      <c r="E5" s="43">
        <v>-2</v>
      </c>
      <c r="F5" s="42">
        <f>F4-D4</f>
        <v>60</v>
      </c>
      <c r="G5" s="43">
        <f>G4-E4</f>
        <v>40</v>
      </c>
      <c r="H5" s="42">
        <f aca="true" t="shared" si="0" ref="H5:AC5">H4-F4</f>
        <v>-79</v>
      </c>
      <c r="I5" s="43">
        <f t="shared" si="0"/>
        <v>-40</v>
      </c>
      <c r="J5" s="42">
        <f t="shared" si="0"/>
        <v>6</v>
      </c>
      <c r="K5" s="43">
        <f t="shared" si="0"/>
        <v>-2</v>
      </c>
      <c r="L5" s="42">
        <f t="shared" si="0"/>
        <v>-14</v>
      </c>
      <c r="M5" s="43">
        <f t="shared" si="0"/>
        <v>-4</v>
      </c>
      <c r="N5" s="42">
        <f t="shared" si="0"/>
        <v>-1</v>
      </c>
      <c r="O5" s="43">
        <f t="shared" si="0"/>
        <v>3</v>
      </c>
      <c r="P5" s="42">
        <f t="shared" si="0"/>
        <v>96</v>
      </c>
      <c r="Q5" s="43">
        <f t="shared" si="0"/>
        <v>70</v>
      </c>
      <c r="R5" s="42">
        <f t="shared" si="0"/>
        <v>-12</v>
      </c>
      <c r="S5" s="43">
        <f t="shared" si="0"/>
        <v>-13</v>
      </c>
      <c r="T5" s="42">
        <v>3</v>
      </c>
      <c r="U5" s="43">
        <v>0</v>
      </c>
      <c r="V5" s="42">
        <f t="shared" si="0"/>
        <v>15</v>
      </c>
      <c r="W5" s="43">
        <f t="shared" si="0"/>
        <v>10</v>
      </c>
      <c r="X5" s="42">
        <f t="shared" si="0"/>
        <v>-22</v>
      </c>
      <c r="Y5" s="43">
        <f t="shared" si="0"/>
        <v>-30</v>
      </c>
      <c r="Z5" s="42">
        <f t="shared" si="0"/>
        <v>28</v>
      </c>
      <c r="AA5" s="43">
        <f t="shared" si="0"/>
        <v>22</v>
      </c>
      <c r="AB5" s="42">
        <f t="shared" si="0"/>
        <v>51</v>
      </c>
      <c r="AC5" s="44">
        <f t="shared" si="0"/>
        <v>4</v>
      </c>
      <c r="AD5" s="45"/>
      <c r="AE5" s="46"/>
      <c r="AF5" s="39"/>
      <c r="AG5" s="39"/>
    </row>
    <row r="6" spans="1:33" ht="19.5" customHeight="1">
      <c r="A6" s="25" t="s">
        <v>22</v>
      </c>
      <c r="B6" s="48" t="s">
        <v>23</v>
      </c>
      <c r="C6" s="49"/>
      <c r="D6" s="50">
        <v>17</v>
      </c>
      <c r="E6" s="51">
        <v>3</v>
      </c>
      <c r="F6" s="52">
        <v>22</v>
      </c>
      <c r="G6" s="53">
        <v>8</v>
      </c>
      <c r="H6" s="50">
        <v>9</v>
      </c>
      <c r="I6" s="51">
        <v>4</v>
      </c>
      <c r="J6" s="50">
        <v>8</v>
      </c>
      <c r="K6" s="54">
        <v>3</v>
      </c>
      <c r="L6" s="50">
        <v>10</v>
      </c>
      <c r="M6" s="55">
        <v>3</v>
      </c>
      <c r="N6" s="50">
        <v>3</v>
      </c>
      <c r="O6" s="54">
        <v>1</v>
      </c>
      <c r="P6" s="50">
        <v>3</v>
      </c>
      <c r="Q6" s="55">
        <v>1</v>
      </c>
      <c r="R6" s="54">
        <v>10</v>
      </c>
      <c r="S6" s="53">
        <v>3</v>
      </c>
      <c r="T6" s="56">
        <v>4</v>
      </c>
      <c r="U6" s="51">
        <v>1</v>
      </c>
      <c r="V6" s="54">
        <v>3</v>
      </c>
      <c r="W6" s="53">
        <v>2</v>
      </c>
      <c r="X6" s="56">
        <v>9</v>
      </c>
      <c r="Y6" s="51">
        <v>3</v>
      </c>
      <c r="Z6" s="56">
        <v>5</v>
      </c>
      <c r="AA6" s="51">
        <v>1</v>
      </c>
      <c r="AB6" s="54">
        <v>22</v>
      </c>
      <c r="AC6" s="53">
        <v>5</v>
      </c>
      <c r="AD6" s="37">
        <f>F6+H6+J6+L6+N6+P6+R6+T6+V6+X6+Z6+AB6</f>
        <v>108</v>
      </c>
      <c r="AE6" s="38">
        <f>G6+I6+K6+M6+O6+Q6+S6+U6+W6+Y6+AA6+AC6</f>
        <v>35</v>
      </c>
      <c r="AF6" s="39"/>
      <c r="AG6" s="39"/>
    </row>
    <row r="7" spans="1:33" s="47" customFormat="1" ht="19.5" customHeight="1">
      <c r="A7" s="57"/>
      <c r="B7" s="58"/>
      <c r="C7" s="59"/>
      <c r="D7" s="42">
        <v>8</v>
      </c>
      <c r="E7" s="43">
        <v>1</v>
      </c>
      <c r="F7" s="42">
        <f>F6-D6</f>
        <v>5</v>
      </c>
      <c r="G7" s="43">
        <f>G6-E6</f>
        <v>5</v>
      </c>
      <c r="H7" s="42">
        <f aca="true" t="shared" si="1" ref="H7:AC7">H6-F6</f>
        <v>-13</v>
      </c>
      <c r="I7" s="43">
        <f t="shared" si="1"/>
        <v>-4</v>
      </c>
      <c r="J7" s="42">
        <f t="shared" si="1"/>
        <v>-1</v>
      </c>
      <c r="K7" s="43">
        <f t="shared" si="1"/>
        <v>-1</v>
      </c>
      <c r="L7" s="42">
        <f t="shared" si="1"/>
        <v>2</v>
      </c>
      <c r="M7" s="43">
        <f t="shared" si="1"/>
        <v>0</v>
      </c>
      <c r="N7" s="42">
        <f t="shared" si="1"/>
        <v>-7</v>
      </c>
      <c r="O7" s="43">
        <f t="shared" si="1"/>
        <v>-2</v>
      </c>
      <c r="P7" s="42">
        <f t="shared" si="1"/>
        <v>0</v>
      </c>
      <c r="Q7" s="43">
        <f t="shared" si="1"/>
        <v>0</v>
      </c>
      <c r="R7" s="42">
        <f t="shared" si="1"/>
        <v>7</v>
      </c>
      <c r="S7" s="43">
        <f t="shared" si="1"/>
        <v>2</v>
      </c>
      <c r="T7" s="42">
        <v>0</v>
      </c>
      <c r="U7" s="43">
        <v>0</v>
      </c>
      <c r="V7" s="42">
        <f t="shared" si="1"/>
        <v>-1</v>
      </c>
      <c r="W7" s="43">
        <f t="shared" si="1"/>
        <v>1</v>
      </c>
      <c r="X7" s="42">
        <f t="shared" si="1"/>
        <v>6</v>
      </c>
      <c r="Y7" s="43">
        <f t="shared" si="1"/>
        <v>1</v>
      </c>
      <c r="Z7" s="42">
        <f t="shared" si="1"/>
        <v>-4</v>
      </c>
      <c r="AA7" s="43">
        <f t="shared" si="1"/>
        <v>-2</v>
      </c>
      <c r="AB7" s="42">
        <f t="shared" si="1"/>
        <v>17</v>
      </c>
      <c r="AC7" s="44">
        <f t="shared" si="1"/>
        <v>4</v>
      </c>
      <c r="AD7" s="60"/>
      <c r="AE7" s="61"/>
      <c r="AF7" s="39"/>
      <c r="AG7" s="39"/>
    </row>
    <row r="8" spans="1:33" ht="19.5" customHeight="1">
      <c r="A8" s="25" t="s">
        <v>24</v>
      </c>
      <c r="B8" s="48" t="s">
        <v>25</v>
      </c>
      <c r="C8" s="49"/>
      <c r="D8" s="50">
        <v>0</v>
      </c>
      <c r="E8" s="51">
        <v>0</v>
      </c>
      <c r="F8" s="52">
        <v>148</v>
      </c>
      <c r="G8" s="53">
        <v>131</v>
      </c>
      <c r="H8" s="50">
        <v>113</v>
      </c>
      <c r="I8" s="51">
        <v>56</v>
      </c>
      <c r="J8" s="50">
        <v>75</v>
      </c>
      <c r="K8" s="54">
        <v>36</v>
      </c>
      <c r="L8" s="50">
        <v>91</v>
      </c>
      <c r="M8" s="55">
        <v>40</v>
      </c>
      <c r="N8" s="50">
        <v>119</v>
      </c>
      <c r="O8" s="54">
        <v>64</v>
      </c>
      <c r="P8" s="50">
        <v>113</v>
      </c>
      <c r="Q8" s="55">
        <v>73</v>
      </c>
      <c r="R8" s="54">
        <v>144</v>
      </c>
      <c r="S8" s="53">
        <v>91</v>
      </c>
      <c r="T8" s="56">
        <v>79</v>
      </c>
      <c r="U8" s="51">
        <v>31</v>
      </c>
      <c r="V8" s="54">
        <v>116</v>
      </c>
      <c r="W8" s="53">
        <v>56</v>
      </c>
      <c r="X8" s="56">
        <v>74</v>
      </c>
      <c r="Y8" s="51">
        <v>37</v>
      </c>
      <c r="Z8" s="56">
        <v>94</v>
      </c>
      <c r="AA8" s="51">
        <v>45</v>
      </c>
      <c r="AB8" s="54">
        <v>104</v>
      </c>
      <c r="AC8" s="53">
        <v>36</v>
      </c>
      <c r="AD8" s="37">
        <f>F8+H8+J8+L8+N8+P8+R8+T8+V8+X8+Z8+AB8</f>
        <v>1270</v>
      </c>
      <c r="AE8" s="38">
        <f>G8+I8+K8+M8+O8+Q8+S8+U8+W8+Y8+AA8+AC8</f>
        <v>696</v>
      </c>
      <c r="AF8" s="39"/>
      <c r="AG8" s="39"/>
    </row>
    <row r="9" spans="1:33" s="47" customFormat="1" ht="19.5" customHeight="1">
      <c r="A9" s="57"/>
      <c r="B9" s="58"/>
      <c r="C9" s="59"/>
      <c r="D9" s="42">
        <v>8</v>
      </c>
      <c r="E9" s="43">
        <v>1</v>
      </c>
      <c r="F9" s="42">
        <f aca="true" t="shared" si="2" ref="F9:S9">F8-D8</f>
        <v>148</v>
      </c>
      <c r="G9" s="43">
        <f t="shared" si="2"/>
        <v>131</v>
      </c>
      <c r="H9" s="42">
        <f t="shared" si="2"/>
        <v>-35</v>
      </c>
      <c r="I9" s="43">
        <f t="shared" si="2"/>
        <v>-75</v>
      </c>
      <c r="J9" s="42">
        <f t="shared" si="2"/>
        <v>-38</v>
      </c>
      <c r="K9" s="43">
        <f t="shared" si="2"/>
        <v>-20</v>
      </c>
      <c r="L9" s="42">
        <f t="shared" si="2"/>
        <v>16</v>
      </c>
      <c r="M9" s="43">
        <f t="shared" si="2"/>
        <v>4</v>
      </c>
      <c r="N9" s="42">
        <f t="shared" si="2"/>
        <v>28</v>
      </c>
      <c r="O9" s="43">
        <f t="shared" si="2"/>
        <v>24</v>
      </c>
      <c r="P9" s="42">
        <f t="shared" si="2"/>
        <v>-6</v>
      </c>
      <c r="Q9" s="43">
        <f t="shared" si="2"/>
        <v>9</v>
      </c>
      <c r="R9" s="42">
        <f t="shared" si="2"/>
        <v>31</v>
      </c>
      <c r="S9" s="43">
        <f t="shared" si="2"/>
        <v>18</v>
      </c>
      <c r="T9" s="42">
        <v>0</v>
      </c>
      <c r="U9" s="43">
        <v>0</v>
      </c>
      <c r="V9" s="42">
        <f aca="true" t="shared" si="3" ref="V9:AC9">V8-T8</f>
        <v>37</v>
      </c>
      <c r="W9" s="43">
        <f t="shared" si="3"/>
        <v>25</v>
      </c>
      <c r="X9" s="42">
        <f t="shared" si="3"/>
        <v>-42</v>
      </c>
      <c r="Y9" s="43">
        <f t="shared" si="3"/>
        <v>-19</v>
      </c>
      <c r="Z9" s="42">
        <f t="shared" si="3"/>
        <v>20</v>
      </c>
      <c r="AA9" s="43">
        <f t="shared" si="3"/>
        <v>8</v>
      </c>
      <c r="AB9" s="42">
        <f t="shared" si="3"/>
        <v>10</v>
      </c>
      <c r="AC9" s="44">
        <f t="shared" si="3"/>
        <v>-9</v>
      </c>
      <c r="AD9" s="60"/>
      <c r="AE9" s="61"/>
      <c r="AF9" s="39"/>
      <c r="AG9" s="39"/>
    </row>
    <row r="10" spans="1:33" ht="19.5" customHeight="1">
      <c r="A10" s="25" t="s">
        <v>26</v>
      </c>
      <c r="B10" s="48" t="s">
        <v>27</v>
      </c>
      <c r="C10" s="49"/>
      <c r="D10" s="50" t="s">
        <v>28</v>
      </c>
      <c r="E10" s="51" t="s">
        <v>28</v>
      </c>
      <c r="F10" s="52">
        <v>160</v>
      </c>
      <c r="G10" s="53">
        <v>57</v>
      </c>
      <c r="H10" s="50">
        <v>32</v>
      </c>
      <c r="I10" s="51">
        <v>23</v>
      </c>
      <c r="J10" s="50">
        <v>28</v>
      </c>
      <c r="K10" s="54">
        <v>11</v>
      </c>
      <c r="L10" s="50">
        <v>42</v>
      </c>
      <c r="M10" s="55">
        <v>26</v>
      </c>
      <c r="N10" s="50">
        <v>23</v>
      </c>
      <c r="O10" s="54">
        <v>14</v>
      </c>
      <c r="P10" s="50">
        <v>22</v>
      </c>
      <c r="Q10" s="55">
        <v>14</v>
      </c>
      <c r="R10" s="54">
        <v>34</v>
      </c>
      <c r="S10" s="53">
        <v>22</v>
      </c>
      <c r="T10" s="56">
        <v>24</v>
      </c>
      <c r="U10" s="51">
        <v>11</v>
      </c>
      <c r="V10" s="54">
        <v>42</v>
      </c>
      <c r="W10" s="53">
        <v>28</v>
      </c>
      <c r="X10" s="56">
        <v>23</v>
      </c>
      <c r="Y10" s="51">
        <v>14</v>
      </c>
      <c r="Z10" s="56">
        <v>31</v>
      </c>
      <c r="AA10" s="51">
        <v>18</v>
      </c>
      <c r="AB10" s="54">
        <v>46</v>
      </c>
      <c r="AC10" s="53">
        <v>31</v>
      </c>
      <c r="AD10" s="37">
        <f>F10+H10+J10+L10+N10+P10+R10+T10+V10+X10+Z10+AB10</f>
        <v>507</v>
      </c>
      <c r="AE10" s="38">
        <f>G10+I10+K10+M10+O10+Q10+S10+U10+W10+Y10+AA10+AC10</f>
        <v>269</v>
      </c>
      <c r="AF10" s="39"/>
      <c r="AG10" s="39"/>
    </row>
    <row r="11" spans="1:33" s="47" customFormat="1" ht="19.5" customHeight="1">
      <c r="A11" s="57"/>
      <c r="B11" s="58"/>
      <c r="C11" s="59"/>
      <c r="D11" s="42">
        <v>8</v>
      </c>
      <c r="E11" s="43">
        <v>1</v>
      </c>
      <c r="F11" s="42">
        <v>0</v>
      </c>
      <c r="G11" s="43">
        <v>0</v>
      </c>
      <c r="H11" s="42">
        <f aca="true" t="shared" si="4" ref="H11:S11">H10-F10</f>
        <v>-128</v>
      </c>
      <c r="I11" s="43">
        <f t="shared" si="4"/>
        <v>-34</v>
      </c>
      <c r="J11" s="42">
        <f t="shared" si="4"/>
        <v>-4</v>
      </c>
      <c r="K11" s="43">
        <f t="shared" si="4"/>
        <v>-12</v>
      </c>
      <c r="L11" s="42">
        <f t="shared" si="4"/>
        <v>14</v>
      </c>
      <c r="M11" s="43">
        <f t="shared" si="4"/>
        <v>15</v>
      </c>
      <c r="N11" s="42">
        <f t="shared" si="4"/>
        <v>-19</v>
      </c>
      <c r="O11" s="43">
        <f t="shared" si="4"/>
        <v>-12</v>
      </c>
      <c r="P11" s="42">
        <f t="shared" si="4"/>
        <v>-1</v>
      </c>
      <c r="Q11" s="43">
        <f t="shared" si="4"/>
        <v>0</v>
      </c>
      <c r="R11" s="42">
        <f t="shared" si="4"/>
        <v>12</v>
      </c>
      <c r="S11" s="43">
        <f t="shared" si="4"/>
        <v>8</v>
      </c>
      <c r="T11" s="42">
        <v>0</v>
      </c>
      <c r="U11" s="43">
        <v>0</v>
      </c>
      <c r="V11" s="42">
        <f aca="true" t="shared" si="5" ref="V11:AC11">V10-T10</f>
        <v>18</v>
      </c>
      <c r="W11" s="43">
        <f t="shared" si="5"/>
        <v>17</v>
      </c>
      <c r="X11" s="42">
        <f t="shared" si="5"/>
        <v>-19</v>
      </c>
      <c r="Y11" s="43">
        <f t="shared" si="5"/>
        <v>-14</v>
      </c>
      <c r="Z11" s="42">
        <f t="shared" si="5"/>
        <v>8</v>
      </c>
      <c r="AA11" s="43">
        <f t="shared" si="5"/>
        <v>4</v>
      </c>
      <c r="AB11" s="42">
        <f t="shared" si="5"/>
        <v>15</v>
      </c>
      <c r="AC11" s="44">
        <f t="shared" si="5"/>
        <v>13</v>
      </c>
      <c r="AD11" s="60"/>
      <c r="AE11" s="61"/>
      <c r="AF11" s="39"/>
      <c r="AG11" s="39"/>
    </row>
    <row r="12" spans="1:33" ht="19.5" customHeight="1">
      <c r="A12" s="25" t="s">
        <v>29</v>
      </c>
      <c r="B12" s="62" t="s">
        <v>30</v>
      </c>
      <c r="C12" s="63"/>
      <c r="D12" s="50">
        <v>483</v>
      </c>
      <c r="E12" s="51">
        <v>185</v>
      </c>
      <c r="F12" s="52">
        <v>260</v>
      </c>
      <c r="G12" s="53">
        <v>109</v>
      </c>
      <c r="H12" s="50">
        <v>221</v>
      </c>
      <c r="I12" s="51">
        <v>87</v>
      </c>
      <c r="J12" s="50">
        <v>184</v>
      </c>
      <c r="K12" s="54">
        <v>72</v>
      </c>
      <c r="L12" s="50">
        <v>164</v>
      </c>
      <c r="M12" s="55">
        <v>65</v>
      </c>
      <c r="N12" s="50">
        <v>162</v>
      </c>
      <c r="O12" s="54">
        <v>72</v>
      </c>
      <c r="P12" s="50">
        <v>189</v>
      </c>
      <c r="Q12" s="55">
        <v>103</v>
      </c>
      <c r="R12" s="54">
        <v>214</v>
      </c>
      <c r="S12" s="53">
        <v>95</v>
      </c>
      <c r="T12" s="56">
        <v>162</v>
      </c>
      <c r="U12" s="51">
        <v>85</v>
      </c>
      <c r="V12" s="54">
        <v>271</v>
      </c>
      <c r="W12" s="53">
        <v>139</v>
      </c>
      <c r="X12" s="56">
        <v>195</v>
      </c>
      <c r="Y12" s="51">
        <v>90</v>
      </c>
      <c r="Z12" s="64">
        <v>188</v>
      </c>
      <c r="AA12" s="65">
        <v>81</v>
      </c>
      <c r="AB12" s="54">
        <v>191</v>
      </c>
      <c r="AC12" s="53">
        <v>69</v>
      </c>
      <c r="AD12" s="37">
        <f>F12+H12+J12+L12+N12+P12+R12+T12+V12+X12+Z12+AB12</f>
        <v>2401</v>
      </c>
      <c r="AE12" s="38">
        <f>G12+I12+K12+M12+O12+Q12+S12+U12+W12+Y12+AA12+AC12</f>
        <v>1067</v>
      </c>
      <c r="AF12" s="39"/>
      <c r="AG12" s="39"/>
    </row>
    <row r="13" spans="1:33" s="47" customFormat="1" ht="19.5" customHeight="1">
      <c r="A13" s="40"/>
      <c r="B13" s="66"/>
      <c r="C13" s="67"/>
      <c r="D13" s="42">
        <v>183</v>
      </c>
      <c r="E13" s="43">
        <v>94</v>
      </c>
      <c r="F13" s="42">
        <f>F12-D12</f>
        <v>-223</v>
      </c>
      <c r="G13" s="43">
        <f>G12-E12</f>
        <v>-76</v>
      </c>
      <c r="H13" s="42">
        <f aca="true" t="shared" si="6" ref="H13:AC13">H12-F12</f>
        <v>-39</v>
      </c>
      <c r="I13" s="43">
        <f t="shared" si="6"/>
        <v>-22</v>
      </c>
      <c r="J13" s="42">
        <f t="shared" si="6"/>
        <v>-37</v>
      </c>
      <c r="K13" s="43">
        <f t="shared" si="6"/>
        <v>-15</v>
      </c>
      <c r="L13" s="42">
        <f t="shared" si="6"/>
        <v>-20</v>
      </c>
      <c r="M13" s="43">
        <f t="shared" si="6"/>
        <v>-7</v>
      </c>
      <c r="N13" s="42">
        <f t="shared" si="6"/>
        <v>-2</v>
      </c>
      <c r="O13" s="43">
        <f t="shared" si="6"/>
        <v>7</v>
      </c>
      <c r="P13" s="42">
        <f t="shared" si="6"/>
        <v>27</v>
      </c>
      <c r="Q13" s="43">
        <f t="shared" si="6"/>
        <v>31</v>
      </c>
      <c r="R13" s="42">
        <f t="shared" si="6"/>
        <v>25</v>
      </c>
      <c r="S13" s="43">
        <f t="shared" si="6"/>
        <v>-8</v>
      </c>
      <c r="T13" s="42">
        <v>49</v>
      </c>
      <c r="U13" s="43">
        <v>35</v>
      </c>
      <c r="V13" s="42">
        <f t="shared" si="6"/>
        <v>109</v>
      </c>
      <c r="W13" s="43">
        <f t="shared" si="6"/>
        <v>54</v>
      </c>
      <c r="X13" s="42">
        <f t="shared" si="6"/>
        <v>-76</v>
      </c>
      <c r="Y13" s="43">
        <f t="shared" si="6"/>
        <v>-49</v>
      </c>
      <c r="Z13" s="42">
        <f t="shared" si="6"/>
        <v>-7</v>
      </c>
      <c r="AA13" s="43">
        <f t="shared" si="6"/>
        <v>-9</v>
      </c>
      <c r="AB13" s="42">
        <f t="shared" si="6"/>
        <v>3</v>
      </c>
      <c r="AC13" s="44">
        <f t="shared" si="6"/>
        <v>-12</v>
      </c>
      <c r="AD13" s="60"/>
      <c r="AE13" s="61"/>
      <c r="AF13" s="39"/>
      <c r="AG13" s="39"/>
    </row>
    <row r="14" spans="1:33" ht="19.5" customHeight="1">
      <c r="A14" s="25" t="s">
        <v>31</v>
      </c>
      <c r="B14" s="26" t="s">
        <v>32</v>
      </c>
      <c r="C14" s="68"/>
      <c r="D14" s="50">
        <v>2</v>
      </c>
      <c r="E14" s="51">
        <v>0</v>
      </c>
      <c r="F14" s="52">
        <v>0</v>
      </c>
      <c r="G14" s="53">
        <v>0</v>
      </c>
      <c r="H14" s="50">
        <v>0</v>
      </c>
      <c r="I14" s="51">
        <v>0</v>
      </c>
      <c r="J14" s="50">
        <v>0</v>
      </c>
      <c r="K14" s="54">
        <v>0</v>
      </c>
      <c r="L14" s="50">
        <v>0</v>
      </c>
      <c r="M14" s="55">
        <v>0</v>
      </c>
      <c r="N14" s="50">
        <v>0</v>
      </c>
      <c r="O14" s="54">
        <v>0</v>
      </c>
      <c r="P14" s="50">
        <v>0</v>
      </c>
      <c r="Q14" s="55">
        <v>0</v>
      </c>
      <c r="R14" s="54">
        <v>0</v>
      </c>
      <c r="S14" s="53">
        <v>0</v>
      </c>
      <c r="T14" s="56">
        <v>1</v>
      </c>
      <c r="U14" s="51">
        <v>1</v>
      </c>
      <c r="V14" s="54">
        <v>2</v>
      </c>
      <c r="W14" s="53">
        <v>2</v>
      </c>
      <c r="X14" s="56">
        <v>3</v>
      </c>
      <c r="Y14" s="51">
        <v>2</v>
      </c>
      <c r="Z14" s="64">
        <v>0</v>
      </c>
      <c r="AA14" s="65">
        <v>0</v>
      </c>
      <c r="AB14" s="54">
        <v>0</v>
      </c>
      <c r="AC14" s="53">
        <v>0</v>
      </c>
      <c r="AD14" s="37">
        <f>F14+H14+J14+L14+N14+P14+R14+T14+V14+X14+Z14+AB14</f>
        <v>6</v>
      </c>
      <c r="AE14" s="38">
        <f>G14+I14+K14+M14+O14+Q14+S14+U14+W14+Y14+AA14+AC14</f>
        <v>5</v>
      </c>
      <c r="AF14" s="39"/>
      <c r="AG14" s="39"/>
    </row>
    <row r="15" spans="1:33" s="47" customFormat="1" ht="19.5" customHeight="1">
      <c r="A15" s="57"/>
      <c r="B15" s="69"/>
      <c r="C15" s="69"/>
      <c r="D15" s="42">
        <v>-1</v>
      </c>
      <c r="E15" s="43">
        <v>-2</v>
      </c>
      <c r="F15" s="42">
        <f>F14-D14</f>
        <v>-2</v>
      </c>
      <c r="G15" s="43">
        <f>G14-E14</f>
        <v>0</v>
      </c>
      <c r="H15" s="42">
        <f aca="true" t="shared" si="7" ref="H15:AC15">H14-F14</f>
        <v>0</v>
      </c>
      <c r="I15" s="43">
        <f t="shared" si="7"/>
        <v>0</v>
      </c>
      <c r="J15" s="42">
        <f t="shared" si="7"/>
        <v>0</v>
      </c>
      <c r="K15" s="43">
        <f t="shared" si="7"/>
        <v>0</v>
      </c>
      <c r="L15" s="42">
        <f t="shared" si="7"/>
        <v>0</v>
      </c>
      <c r="M15" s="43">
        <f t="shared" si="7"/>
        <v>0</v>
      </c>
      <c r="N15" s="42">
        <f t="shared" si="7"/>
        <v>0</v>
      </c>
      <c r="O15" s="43">
        <f t="shared" si="7"/>
        <v>0</v>
      </c>
      <c r="P15" s="42">
        <f t="shared" si="7"/>
        <v>0</v>
      </c>
      <c r="Q15" s="43">
        <f t="shared" si="7"/>
        <v>0</v>
      </c>
      <c r="R15" s="42">
        <f t="shared" si="7"/>
        <v>0</v>
      </c>
      <c r="S15" s="43">
        <f t="shared" si="7"/>
        <v>0</v>
      </c>
      <c r="T15" s="42">
        <v>23</v>
      </c>
      <c r="U15" s="43">
        <v>9</v>
      </c>
      <c r="V15" s="42">
        <f t="shared" si="7"/>
        <v>1</v>
      </c>
      <c r="W15" s="43">
        <f t="shared" si="7"/>
        <v>1</v>
      </c>
      <c r="X15" s="42">
        <f t="shared" si="7"/>
        <v>1</v>
      </c>
      <c r="Y15" s="43">
        <f t="shared" si="7"/>
        <v>0</v>
      </c>
      <c r="Z15" s="42">
        <f t="shared" si="7"/>
        <v>-3</v>
      </c>
      <c r="AA15" s="43">
        <f t="shared" si="7"/>
        <v>-2</v>
      </c>
      <c r="AB15" s="42">
        <f t="shared" si="7"/>
        <v>0</v>
      </c>
      <c r="AC15" s="44">
        <f t="shared" si="7"/>
        <v>0</v>
      </c>
      <c r="AD15" s="60"/>
      <c r="AE15" s="61"/>
      <c r="AF15" s="39"/>
      <c r="AG15" s="39"/>
    </row>
    <row r="16" spans="1:33" ht="19.5" customHeight="1">
      <c r="A16" s="25" t="s">
        <v>33</v>
      </c>
      <c r="B16" s="26" t="s">
        <v>34</v>
      </c>
      <c r="C16" s="68"/>
      <c r="D16" s="50">
        <v>0</v>
      </c>
      <c r="E16" s="51">
        <v>0</v>
      </c>
      <c r="F16" s="52">
        <v>0</v>
      </c>
      <c r="G16" s="53">
        <v>0</v>
      </c>
      <c r="H16" s="50">
        <v>0</v>
      </c>
      <c r="I16" s="51">
        <v>0</v>
      </c>
      <c r="J16" s="50">
        <v>0</v>
      </c>
      <c r="K16" s="54">
        <v>0</v>
      </c>
      <c r="L16" s="50">
        <v>0</v>
      </c>
      <c r="M16" s="55">
        <v>0</v>
      </c>
      <c r="N16" s="50">
        <v>0</v>
      </c>
      <c r="O16" s="54">
        <v>0</v>
      </c>
      <c r="P16" s="50">
        <v>0</v>
      </c>
      <c r="Q16" s="55">
        <v>0</v>
      </c>
      <c r="R16" s="54">
        <v>0</v>
      </c>
      <c r="S16" s="53">
        <v>0</v>
      </c>
      <c r="T16" s="56">
        <v>0</v>
      </c>
      <c r="U16" s="51">
        <v>0</v>
      </c>
      <c r="V16" s="54">
        <v>0</v>
      </c>
      <c r="W16" s="53">
        <v>0</v>
      </c>
      <c r="X16" s="56">
        <v>0</v>
      </c>
      <c r="Y16" s="51">
        <v>0</v>
      </c>
      <c r="Z16" s="64">
        <v>0</v>
      </c>
      <c r="AA16" s="70">
        <v>0</v>
      </c>
      <c r="AB16" s="34">
        <v>8</v>
      </c>
      <c r="AC16" s="30">
        <v>0</v>
      </c>
      <c r="AD16" s="37">
        <f>F16+H16+J16+L16+N16+P16+R16+T16+V16+X16+Z16+AB16</f>
        <v>8</v>
      </c>
      <c r="AE16" s="38">
        <f>G16+I16+K16+M16+O16+Q16+S16+U16+W16+Y16+AA16+AC16</f>
        <v>0</v>
      </c>
      <c r="AF16" s="39"/>
      <c r="AG16" s="39"/>
    </row>
    <row r="17" spans="1:33" s="47" customFormat="1" ht="19.5" customHeight="1">
      <c r="A17" s="57"/>
      <c r="B17" s="69"/>
      <c r="C17" s="69"/>
      <c r="D17" s="42">
        <v>-12</v>
      </c>
      <c r="E17" s="43">
        <v>-4</v>
      </c>
      <c r="F17" s="42">
        <f>F16-D16</f>
        <v>0</v>
      </c>
      <c r="G17" s="43">
        <f>G16-E16</f>
        <v>0</v>
      </c>
      <c r="H17" s="42">
        <f aca="true" t="shared" si="8" ref="H17:AC17">H16-F16</f>
        <v>0</v>
      </c>
      <c r="I17" s="43">
        <f t="shared" si="8"/>
        <v>0</v>
      </c>
      <c r="J17" s="42">
        <f t="shared" si="8"/>
        <v>0</v>
      </c>
      <c r="K17" s="43">
        <f t="shared" si="8"/>
        <v>0</v>
      </c>
      <c r="L17" s="42">
        <f t="shared" si="8"/>
        <v>0</v>
      </c>
      <c r="M17" s="43">
        <f t="shared" si="8"/>
        <v>0</v>
      </c>
      <c r="N17" s="42">
        <f t="shared" si="8"/>
        <v>0</v>
      </c>
      <c r="O17" s="43">
        <f t="shared" si="8"/>
        <v>0</v>
      </c>
      <c r="P17" s="42">
        <f t="shared" si="8"/>
        <v>0</v>
      </c>
      <c r="Q17" s="43">
        <f t="shared" si="8"/>
        <v>0</v>
      </c>
      <c r="R17" s="42">
        <f t="shared" si="8"/>
        <v>0</v>
      </c>
      <c r="S17" s="43">
        <f t="shared" si="8"/>
        <v>0</v>
      </c>
      <c r="T17" s="42">
        <v>0</v>
      </c>
      <c r="U17" s="43">
        <v>0</v>
      </c>
      <c r="V17" s="42">
        <f t="shared" si="8"/>
        <v>0</v>
      </c>
      <c r="W17" s="43">
        <f t="shared" si="8"/>
        <v>0</v>
      </c>
      <c r="X17" s="42">
        <f t="shared" si="8"/>
        <v>0</v>
      </c>
      <c r="Y17" s="43">
        <f t="shared" si="8"/>
        <v>0</v>
      </c>
      <c r="Z17" s="42">
        <f t="shared" si="8"/>
        <v>0</v>
      </c>
      <c r="AA17" s="43">
        <f t="shared" si="8"/>
        <v>0</v>
      </c>
      <c r="AB17" s="42">
        <f t="shared" si="8"/>
        <v>8</v>
      </c>
      <c r="AC17" s="44">
        <f t="shared" si="8"/>
        <v>0</v>
      </c>
      <c r="AD17" s="60"/>
      <c r="AE17" s="61"/>
      <c r="AF17" s="39"/>
      <c r="AG17" s="39"/>
    </row>
    <row r="18" spans="1:33" ht="19.5" customHeight="1">
      <c r="A18" s="25" t="s">
        <v>35</v>
      </c>
      <c r="B18" s="71" t="s">
        <v>36</v>
      </c>
      <c r="C18" s="71"/>
      <c r="D18" s="50">
        <v>12</v>
      </c>
      <c r="E18" s="51">
        <v>9</v>
      </c>
      <c r="F18" s="52">
        <v>7</v>
      </c>
      <c r="G18" s="53">
        <v>7</v>
      </c>
      <c r="H18" s="50">
        <v>4</v>
      </c>
      <c r="I18" s="51">
        <v>4</v>
      </c>
      <c r="J18" s="50">
        <v>1</v>
      </c>
      <c r="K18" s="54">
        <v>1</v>
      </c>
      <c r="L18" s="50">
        <v>4</v>
      </c>
      <c r="M18" s="55">
        <v>3</v>
      </c>
      <c r="N18" s="50">
        <v>6</v>
      </c>
      <c r="O18" s="54">
        <v>3</v>
      </c>
      <c r="P18" s="50">
        <v>5</v>
      </c>
      <c r="Q18" s="55">
        <v>3</v>
      </c>
      <c r="R18" s="54">
        <v>5</v>
      </c>
      <c r="S18" s="53">
        <v>3</v>
      </c>
      <c r="T18" s="56">
        <v>36</v>
      </c>
      <c r="U18" s="51">
        <v>27</v>
      </c>
      <c r="V18" s="54">
        <v>55</v>
      </c>
      <c r="W18" s="53">
        <v>39</v>
      </c>
      <c r="X18" s="56">
        <v>74</v>
      </c>
      <c r="Y18" s="51">
        <v>53</v>
      </c>
      <c r="Z18" s="64">
        <v>66</v>
      </c>
      <c r="AA18" s="65">
        <v>44</v>
      </c>
      <c r="AB18" s="54">
        <v>118</v>
      </c>
      <c r="AC18" s="53">
        <v>79</v>
      </c>
      <c r="AD18" s="37">
        <f>F18+H18+J18+L18+N18+P18+R18+T18+V18+X18+Z18+AB18</f>
        <v>381</v>
      </c>
      <c r="AE18" s="38">
        <f>G18+I18+K18+M18+O18+Q18+S18+U18+W18+Y18+AA18+AC18</f>
        <v>266</v>
      </c>
      <c r="AF18" s="39"/>
      <c r="AG18" s="39"/>
    </row>
    <row r="19" spans="1:33" s="47" customFormat="1" ht="19.5" customHeight="1">
      <c r="A19" s="57"/>
      <c r="B19" s="72"/>
      <c r="C19" s="72"/>
      <c r="D19" s="42">
        <v>-110</v>
      </c>
      <c r="E19" s="43">
        <v>-69</v>
      </c>
      <c r="F19" s="42">
        <f>F18-D18</f>
        <v>-5</v>
      </c>
      <c r="G19" s="43">
        <f>G18-E18</f>
        <v>-2</v>
      </c>
      <c r="H19" s="42">
        <f aca="true" t="shared" si="9" ref="H19:AC19">H18-F18</f>
        <v>-3</v>
      </c>
      <c r="I19" s="43">
        <f t="shared" si="9"/>
        <v>-3</v>
      </c>
      <c r="J19" s="42">
        <f t="shared" si="9"/>
        <v>-3</v>
      </c>
      <c r="K19" s="43">
        <f t="shared" si="9"/>
        <v>-3</v>
      </c>
      <c r="L19" s="42">
        <f t="shared" si="9"/>
        <v>3</v>
      </c>
      <c r="M19" s="43">
        <f t="shared" si="9"/>
        <v>2</v>
      </c>
      <c r="N19" s="42">
        <f t="shared" si="9"/>
        <v>2</v>
      </c>
      <c r="O19" s="43">
        <f t="shared" si="9"/>
        <v>0</v>
      </c>
      <c r="P19" s="42">
        <f t="shared" si="9"/>
        <v>-1</v>
      </c>
      <c r="Q19" s="43">
        <f t="shared" si="9"/>
        <v>0</v>
      </c>
      <c r="R19" s="42">
        <f t="shared" si="9"/>
        <v>0</v>
      </c>
      <c r="S19" s="43">
        <f t="shared" si="9"/>
        <v>0</v>
      </c>
      <c r="T19" s="42">
        <v>-24</v>
      </c>
      <c r="U19" s="43">
        <v>-21</v>
      </c>
      <c r="V19" s="42">
        <f t="shared" si="9"/>
        <v>19</v>
      </c>
      <c r="W19" s="43">
        <f t="shared" si="9"/>
        <v>12</v>
      </c>
      <c r="X19" s="42">
        <f t="shared" si="9"/>
        <v>19</v>
      </c>
      <c r="Y19" s="43">
        <f t="shared" si="9"/>
        <v>14</v>
      </c>
      <c r="Z19" s="42">
        <f t="shared" si="9"/>
        <v>-8</v>
      </c>
      <c r="AA19" s="43">
        <f t="shared" si="9"/>
        <v>-9</v>
      </c>
      <c r="AB19" s="42">
        <f t="shared" si="9"/>
        <v>52</v>
      </c>
      <c r="AC19" s="44">
        <f t="shared" si="9"/>
        <v>35</v>
      </c>
      <c r="AD19" s="60"/>
      <c r="AE19" s="61"/>
      <c r="AF19" s="39"/>
      <c r="AG19" s="39"/>
    </row>
    <row r="20" spans="1:33" ht="19.5" customHeight="1">
      <c r="A20" s="25" t="s">
        <v>37</v>
      </c>
      <c r="B20" s="71" t="s">
        <v>38</v>
      </c>
      <c r="C20" s="71"/>
      <c r="D20" s="50">
        <v>0</v>
      </c>
      <c r="E20" s="51">
        <v>0</v>
      </c>
      <c r="F20" s="52">
        <v>0</v>
      </c>
      <c r="G20" s="53">
        <v>0</v>
      </c>
      <c r="H20" s="50">
        <v>0</v>
      </c>
      <c r="I20" s="51">
        <v>0</v>
      </c>
      <c r="J20" s="50">
        <v>2</v>
      </c>
      <c r="K20" s="54">
        <v>1</v>
      </c>
      <c r="L20" s="50">
        <v>0</v>
      </c>
      <c r="M20" s="55">
        <v>0</v>
      </c>
      <c r="N20" s="50">
        <v>0</v>
      </c>
      <c r="O20" s="54">
        <v>0</v>
      </c>
      <c r="P20" s="50">
        <v>0</v>
      </c>
      <c r="Q20" s="55">
        <v>0</v>
      </c>
      <c r="R20" s="54">
        <v>0</v>
      </c>
      <c r="S20" s="53">
        <v>0</v>
      </c>
      <c r="T20" s="56">
        <v>0</v>
      </c>
      <c r="U20" s="51">
        <v>0</v>
      </c>
      <c r="V20" s="54">
        <v>0</v>
      </c>
      <c r="W20" s="53">
        <v>0</v>
      </c>
      <c r="X20" s="56">
        <v>0</v>
      </c>
      <c r="Y20" s="51">
        <v>0</v>
      </c>
      <c r="Z20" s="56">
        <v>0</v>
      </c>
      <c r="AA20" s="51">
        <v>0</v>
      </c>
      <c r="AB20" s="54">
        <v>0</v>
      </c>
      <c r="AC20" s="53">
        <v>0</v>
      </c>
      <c r="AD20" s="37">
        <f>F20+H20+J20+L20+N20+P20+R20+T20+V20+X20+Z20+AB20</f>
        <v>2</v>
      </c>
      <c r="AE20" s="38">
        <f>G20+I20+K20+M20+O20+Q20+S20+U20+W20+Y20+AA20+AC20</f>
        <v>1</v>
      </c>
      <c r="AF20" s="39"/>
      <c r="AG20" s="39"/>
    </row>
    <row r="21" spans="1:33" s="47" customFormat="1" ht="19.5" customHeight="1">
      <c r="A21" s="57"/>
      <c r="B21" s="73"/>
      <c r="C21" s="73"/>
      <c r="D21" s="42">
        <v>0</v>
      </c>
      <c r="E21" s="43">
        <v>0</v>
      </c>
      <c r="F21" s="42">
        <f>F20-D20</f>
        <v>0</v>
      </c>
      <c r="G21" s="43">
        <f>G20-E20</f>
        <v>0</v>
      </c>
      <c r="H21" s="42">
        <f aca="true" t="shared" si="10" ref="H21:AC21">H20-F20</f>
        <v>0</v>
      </c>
      <c r="I21" s="43">
        <f t="shared" si="10"/>
        <v>0</v>
      </c>
      <c r="J21" s="42">
        <f t="shared" si="10"/>
        <v>2</v>
      </c>
      <c r="K21" s="43">
        <f t="shared" si="10"/>
        <v>1</v>
      </c>
      <c r="L21" s="42">
        <f t="shared" si="10"/>
        <v>-2</v>
      </c>
      <c r="M21" s="43">
        <f t="shared" si="10"/>
        <v>-1</v>
      </c>
      <c r="N21" s="42">
        <f t="shared" si="10"/>
        <v>0</v>
      </c>
      <c r="O21" s="43">
        <f t="shared" si="10"/>
        <v>0</v>
      </c>
      <c r="P21" s="42">
        <f t="shared" si="10"/>
        <v>0</v>
      </c>
      <c r="Q21" s="43">
        <f t="shared" si="10"/>
        <v>0</v>
      </c>
      <c r="R21" s="42">
        <f t="shared" si="10"/>
        <v>0</v>
      </c>
      <c r="S21" s="43">
        <f t="shared" si="10"/>
        <v>0</v>
      </c>
      <c r="T21" s="42">
        <v>0</v>
      </c>
      <c r="U21" s="43">
        <v>0</v>
      </c>
      <c r="V21" s="42">
        <f t="shared" si="10"/>
        <v>0</v>
      </c>
      <c r="W21" s="43">
        <f t="shared" si="10"/>
        <v>0</v>
      </c>
      <c r="X21" s="42">
        <f t="shared" si="10"/>
        <v>0</v>
      </c>
      <c r="Y21" s="43">
        <f t="shared" si="10"/>
        <v>0</v>
      </c>
      <c r="Z21" s="42">
        <f t="shared" si="10"/>
        <v>0</v>
      </c>
      <c r="AA21" s="43">
        <f t="shared" si="10"/>
        <v>0</v>
      </c>
      <c r="AB21" s="42">
        <f t="shared" si="10"/>
        <v>0</v>
      </c>
      <c r="AC21" s="44">
        <f t="shared" si="10"/>
        <v>0</v>
      </c>
      <c r="AD21" s="60"/>
      <c r="AE21" s="61"/>
      <c r="AF21" s="39"/>
      <c r="AG21" s="39"/>
    </row>
    <row r="22" spans="1:33" ht="19.5" customHeight="1">
      <c r="A22" s="25" t="s">
        <v>39</v>
      </c>
      <c r="B22" s="26" t="s">
        <v>40</v>
      </c>
      <c r="C22" s="74"/>
      <c r="D22" s="50">
        <v>8</v>
      </c>
      <c r="E22" s="51">
        <v>2</v>
      </c>
      <c r="F22" s="52">
        <v>1</v>
      </c>
      <c r="G22" s="53">
        <v>1</v>
      </c>
      <c r="H22" s="50">
        <v>0</v>
      </c>
      <c r="I22" s="51">
        <v>0</v>
      </c>
      <c r="J22" s="50">
        <v>5</v>
      </c>
      <c r="K22" s="54">
        <v>5</v>
      </c>
      <c r="L22" s="50">
        <v>4</v>
      </c>
      <c r="M22" s="55">
        <v>0</v>
      </c>
      <c r="N22" s="50">
        <v>8</v>
      </c>
      <c r="O22" s="54">
        <v>3</v>
      </c>
      <c r="P22" s="50">
        <v>2</v>
      </c>
      <c r="Q22" s="55">
        <v>0</v>
      </c>
      <c r="R22" s="54">
        <v>13</v>
      </c>
      <c r="S22" s="53">
        <v>0</v>
      </c>
      <c r="T22" s="56">
        <v>1</v>
      </c>
      <c r="U22" s="51">
        <v>0</v>
      </c>
      <c r="V22" s="54">
        <v>0</v>
      </c>
      <c r="W22" s="53">
        <v>0</v>
      </c>
      <c r="X22" s="56">
        <v>19</v>
      </c>
      <c r="Y22" s="51">
        <v>1</v>
      </c>
      <c r="Z22" s="56">
        <v>12</v>
      </c>
      <c r="AA22" s="51">
        <v>0</v>
      </c>
      <c r="AB22" s="54">
        <v>8</v>
      </c>
      <c r="AC22" s="53">
        <v>1</v>
      </c>
      <c r="AD22" s="37">
        <f>F22+H22+J22+L22+N22+P22+R22+T22+V22+X22+Z22+AB22</f>
        <v>73</v>
      </c>
      <c r="AE22" s="38">
        <f>G22+I22+K22+M22+O22+Q22+S22+U22+W22+Y22+AA22+AC22</f>
        <v>11</v>
      </c>
      <c r="AF22" s="39"/>
      <c r="AG22" s="39"/>
    </row>
    <row r="23" spans="1:33" s="47" customFormat="1" ht="19.5" customHeight="1">
      <c r="A23" s="57"/>
      <c r="B23" s="69"/>
      <c r="C23" s="69"/>
      <c r="D23" s="42">
        <v>0</v>
      </c>
      <c r="E23" s="43">
        <v>2</v>
      </c>
      <c r="F23" s="42">
        <f>F22-D22</f>
        <v>-7</v>
      </c>
      <c r="G23" s="43">
        <f>G22-E22</f>
        <v>-1</v>
      </c>
      <c r="H23" s="42">
        <f aca="true" t="shared" si="11" ref="H23:AC23">H22-F22</f>
        <v>-1</v>
      </c>
      <c r="I23" s="43">
        <f t="shared" si="11"/>
        <v>-1</v>
      </c>
      <c r="J23" s="42">
        <f t="shared" si="11"/>
        <v>5</v>
      </c>
      <c r="K23" s="43">
        <f t="shared" si="11"/>
        <v>5</v>
      </c>
      <c r="L23" s="42">
        <f t="shared" si="11"/>
        <v>-1</v>
      </c>
      <c r="M23" s="43">
        <f t="shared" si="11"/>
        <v>-5</v>
      </c>
      <c r="N23" s="42">
        <f t="shared" si="11"/>
        <v>4</v>
      </c>
      <c r="O23" s="43">
        <f t="shared" si="11"/>
        <v>3</v>
      </c>
      <c r="P23" s="42">
        <f t="shared" si="11"/>
        <v>-6</v>
      </c>
      <c r="Q23" s="43">
        <f t="shared" si="11"/>
        <v>-3</v>
      </c>
      <c r="R23" s="42">
        <f t="shared" si="11"/>
        <v>11</v>
      </c>
      <c r="S23" s="43">
        <f t="shared" si="11"/>
        <v>0</v>
      </c>
      <c r="T23" s="42">
        <v>0</v>
      </c>
      <c r="U23" s="43">
        <v>0</v>
      </c>
      <c r="V23" s="42">
        <f t="shared" si="11"/>
        <v>-1</v>
      </c>
      <c r="W23" s="43">
        <f t="shared" si="11"/>
        <v>0</v>
      </c>
      <c r="X23" s="42">
        <f t="shared" si="11"/>
        <v>19</v>
      </c>
      <c r="Y23" s="43">
        <f t="shared" si="11"/>
        <v>1</v>
      </c>
      <c r="Z23" s="42">
        <f t="shared" si="11"/>
        <v>-7</v>
      </c>
      <c r="AA23" s="43">
        <f t="shared" si="11"/>
        <v>-1</v>
      </c>
      <c r="AB23" s="42">
        <f t="shared" si="11"/>
        <v>-4</v>
      </c>
      <c r="AC23" s="44">
        <f t="shared" si="11"/>
        <v>1</v>
      </c>
      <c r="AD23" s="60"/>
      <c r="AE23" s="61"/>
      <c r="AF23" s="39"/>
      <c r="AG23" s="39"/>
    </row>
    <row r="24" spans="1:33" ht="19.5" customHeight="1">
      <c r="A24" s="25" t="s">
        <v>41</v>
      </c>
      <c r="B24" s="26" t="s">
        <v>42</v>
      </c>
      <c r="C24" s="74"/>
      <c r="D24" s="50">
        <v>0</v>
      </c>
      <c r="E24" s="51">
        <v>0</v>
      </c>
      <c r="F24" s="52">
        <v>0</v>
      </c>
      <c r="G24" s="53">
        <v>0</v>
      </c>
      <c r="H24" s="50">
        <v>0</v>
      </c>
      <c r="I24" s="51">
        <v>0</v>
      </c>
      <c r="J24" s="50">
        <v>0</v>
      </c>
      <c r="K24" s="54">
        <v>0</v>
      </c>
      <c r="L24" s="50">
        <v>2</v>
      </c>
      <c r="M24" s="55">
        <v>2</v>
      </c>
      <c r="N24" s="50">
        <v>0</v>
      </c>
      <c r="O24" s="54">
        <v>0</v>
      </c>
      <c r="P24" s="50">
        <v>0</v>
      </c>
      <c r="Q24" s="55">
        <v>0</v>
      </c>
      <c r="R24" s="54">
        <v>2</v>
      </c>
      <c r="S24" s="53">
        <v>2</v>
      </c>
      <c r="T24" s="56">
        <v>0</v>
      </c>
      <c r="U24" s="51">
        <v>0</v>
      </c>
      <c r="V24" s="54">
        <v>1</v>
      </c>
      <c r="W24" s="53">
        <v>0</v>
      </c>
      <c r="X24" s="56">
        <v>1</v>
      </c>
      <c r="Y24" s="51">
        <v>1</v>
      </c>
      <c r="Z24" s="56">
        <v>1</v>
      </c>
      <c r="AA24" s="51">
        <v>1</v>
      </c>
      <c r="AB24" s="54">
        <v>35</v>
      </c>
      <c r="AC24" s="53">
        <v>22</v>
      </c>
      <c r="AD24" s="37">
        <f>F24+H24+J24+L24+N24+P24+R24+T24+V24+X24+Z24+AB24</f>
        <v>42</v>
      </c>
      <c r="AE24" s="38">
        <f>G24+I24+K24+M24+O24+Q24+S24+U24+W24+Y24+AA24+AC24</f>
        <v>28</v>
      </c>
      <c r="AF24" s="39"/>
      <c r="AG24" s="39"/>
    </row>
    <row r="25" spans="1:33" s="47" customFormat="1" ht="19.5" customHeight="1">
      <c r="A25" s="57"/>
      <c r="B25" s="69"/>
      <c r="C25" s="69"/>
      <c r="D25" s="42">
        <v>-45</v>
      </c>
      <c r="E25" s="43">
        <v>-30</v>
      </c>
      <c r="F25" s="42">
        <f>F24-D24</f>
        <v>0</v>
      </c>
      <c r="G25" s="43">
        <f>G24-E24</f>
        <v>0</v>
      </c>
      <c r="H25" s="42">
        <f aca="true" t="shared" si="12" ref="H25:AC25">H24-F24</f>
        <v>0</v>
      </c>
      <c r="I25" s="43">
        <f t="shared" si="12"/>
        <v>0</v>
      </c>
      <c r="J25" s="42">
        <f t="shared" si="12"/>
        <v>0</v>
      </c>
      <c r="K25" s="43">
        <f t="shared" si="12"/>
        <v>0</v>
      </c>
      <c r="L25" s="42">
        <f t="shared" si="12"/>
        <v>2</v>
      </c>
      <c r="M25" s="43">
        <f t="shared" si="12"/>
        <v>2</v>
      </c>
      <c r="N25" s="42">
        <f t="shared" si="12"/>
        <v>-2</v>
      </c>
      <c r="O25" s="43">
        <f t="shared" si="12"/>
        <v>-2</v>
      </c>
      <c r="P25" s="42">
        <f t="shared" si="12"/>
        <v>0</v>
      </c>
      <c r="Q25" s="43">
        <f t="shared" si="12"/>
        <v>0</v>
      </c>
      <c r="R25" s="42">
        <f t="shared" si="12"/>
        <v>2</v>
      </c>
      <c r="S25" s="43">
        <f t="shared" si="12"/>
        <v>2</v>
      </c>
      <c r="T25" s="42">
        <v>1</v>
      </c>
      <c r="U25" s="43">
        <v>1</v>
      </c>
      <c r="V25" s="42">
        <f t="shared" si="12"/>
        <v>1</v>
      </c>
      <c r="W25" s="43">
        <f t="shared" si="12"/>
        <v>0</v>
      </c>
      <c r="X25" s="42">
        <f t="shared" si="12"/>
        <v>0</v>
      </c>
      <c r="Y25" s="43">
        <f t="shared" si="12"/>
        <v>1</v>
      </c>
      <c r="Z25" s="42">
        <f t="shared" si="12"/>
        <v>0</v>
      </c>
      <c r="AA25" s="43">
        <f t="shared" si="12"/>
        <v>0</v>
      </c>
      <c r="AB25" s="42">
        <f t="shared" si="12"/>
        <v>34</v>
      </c>
      <c r="AC25" s="44">
        <f t="shared" si="12"/>
        <v>21</v>
      </c>
      <c r="AD25" s="60"/>
      <c r="AE25" s="61"/>
      <c r="AF25" s="39"/>
      <c r="AG25" s="39"/>
    </row>
    <row r="26" spans="1:33" ht="19.5" customHeight="1">
      <c r="A26" s="25" t="s">
        <v>43</v>
      </c>
      <c r="B26" s="26" t="s">
        <v>44</v>
      </c>
      <c r="C26" s="75"/>
      <c r="D26" s="50">
        <v>29</v>
      </c>
      <c r="E26" s="51">
        <v>11</v>
      </c>
      <c r="F26" s="52">
        <v>38</v>
      </c>
      <c r="G26" s="53">
        <v>18</v>
      </c>
      <c r="H26" s="50">
        <v>40</v>
      </c>
      <c r="I26" s="51">
        <v>23</v>
      </c>
      <c r="J26" s="50">
        <v>37</v>
      </c>
      <c r="K26" s="54">
        <v>15</v>
      </c>
      <c r="L26" s="50">
        <v>26</v>
      </c>
      <c r="M26" s="55">
        <v>16</v>
      </c>
      <c r="N26" s="50">
        <v>36</v>
      </c>
      <c r="O26" s="54">
        <v>24</v>
      </c>
      <c r="P26" s="50">
        <v>25</v>
      </c>
      <c r="Q26" s="55">
        <v>15</v>
      </c>
      <c r="R26" s="54">
        <v>42</v>
      </c>
      <c r="S26" s="53">
        <v>37</v>
      </c>
      <c r="T26" s="56">
        <v>29</v>
      </c>
      <c r="U26" s="51">
        <v>26</v>
      </c>
      <c r="V26" s="54">
        <v>44</v>
      </c>
      <c r="W26" s="53">
        <v>33</v>
      </c>
      <c r="X26" s="56">
        <v>29</v>
      </c>
      <c r="Y26" s="51">
        <v>18</v>
      </c>
      <c r="Z26" s="56">
        <v>33</v>
      </c>
      <c r="AA26" s="51">
        <v>20</v>
      </c>
      <c r="AB26" s="54">
        <v>30</v>
      </c>
      <c r="AC26" s="53">
        <v>15</v>
      </c>
      <c r="AD26" s="37">
        <f>F26+H26+J26+L26+N26+P26+R26+T26+V26+X26+Z26+AB26</f>
        <v>409</v>
      </c>
      <c r="AE26" s="38">
        <f>G26+I26+K26+M26+O26+Q26+S26+U26+W26+Y26+AA26+AC26</f>
        <v>260</v>
      </c>
      <c r="AF26" s="39"/>
      <c r="AG26" s="39"/>
    </row>
    <row r="27" spans="1:33" s="47" customFormat="1" ht="19.5" customHeight="1">
      <c r="A27" s="57"/>
      <c r="B27" s="69"/>
      <c r="C27" s="76"/>
      <c r="D27" s="42">
        <v>22</v>
      </c>
      <c r="E27" s="43">
        <v>7</v>
      </c>
      <c r="F27" s="42">
        <f>F26-D26</f>
        <v>9</v>
      </c>
      <c r="G27" s="43">
        <f>G26-E26</f>
        <v>7</v>
      </c>
      <c r="H27" s="42">
        <f aca="true" t="shared" si="13" ref="H27:AC27">H26-F26</f>
        <v>2</v>
      </c>
      <c r="I27" s="43">
        <f t="shared" si="13"/>
        <v>5</v>
      </c>
      <c r="J27" s="42">
        <f t="shared" si="13"/>
        <v>-3</v>
      </c>
      <c r="K27" s="43">
        <f t="shared" si="13"/>
        <v>-8</v>
      </c>
      <c r="L27" s="42">
        <f t="shared" si="13"/>
        <v>-11</v>
      </c>
      <c r="M27" s="43">
        <f t="shared" si="13"/>
        <v>1</v>
      </c>
      <c r="N27" s="42">
        <f t="shared" si="13"/>
        <v>10</v>
      </c>
      <c r="O27" s="43">
        <f t="shared" si="13"/>
        <v>8</v>
      </c>
      <c r="P27" s="42">
        <f t="shared" si="13"/>
        <v>-11</v>
      </c>
      <c r="Q27" s="43">
        <f t="shared" si="13"/>
        <v>-9</v>
      </c>
      <c r="R27" s="42">
        <f t="shared" si="13"/>
        <v>17</v>
      </c>
      <c r="S27" s="43">
        <f t="shared" si="13"/>
        <v>22</v>
      </c>
      <c r="T27" s="42">
        <v>3</v>
      </c>
      <c r="U27" s="43">
        <v>2</v>
      </c>
      <c r="V27" s="42">
        <f t="shared" si="13"/>
        <v>15</v>
      </c>
      <c r="W27" s="43">
        <f t="shared" si="13"/>
        <v>7</v>
      </c>
      <c r="X27" s="42">
        <f t="shared" si="13"/>
        <v>-15</v>
      </c>
      <c r="Y27" s="43">
        <f t="shared" si="13"/>
        <v>-15</v>
      </c>
      <c r="Z27" s="42">
        <f t="shared" si="13"/>
        <v>4</v>
      </c>
      <c r="AA27" s="43">
        <f t="shared" si="13"/>
        <v>2</v>
      </c>
      <c r="AB27" s="42">
        <f t="shared" si="13"/>
        <v>-3</v>
      </c>
      <c r="AC27" s="44">
        <f t="shared" si="13"/>
        <v>-5</v>
      </c>
      <c r="AD27" s="60"/>
      <c r="AE27" s="61"/>
      <c r="AF27" s="39"/>
      <c r="AG27" s="39"/>
    </row>
    <row r="28" spans="1:33" ht="19.5" customHeight="1">
      <c r="A28" s="25" t="s">
        <v>45</v>
      </c>
      <c r="B28" s="77" t="s">
        <v>46</v>
      </c>
      <c r="C28" s="78"/>
      <c r="D28" s="50">
        <v>1</v>
      </c>
      <c r="E28" s="51">
        <v>0</v>
      </c>
      <c r="F28" s="52">
        <v>6</v>
      </c>
      <c r="G28" s="53">
        <v>5</v>
      </c>
      <c r="H28" s="50">
        <v>0</v>
      </c>
      <c r="I28" s="51">
        <v>0</v>
      </c>
      <c r="J28" s="50">
        <v>0</v>
      </c>
      <c r="K28" s="54">
        <v>0</v>
      </c>
      <c r="L28" s="50">
        <v>0</v>
      </c>
      <c r="M28" s="55">
        <v>0</v>
      </c>
      <c r="N28" s="50">
        <v>0</v>
      </c>
      <c r="O28" s="54">
        <v>0</v>
      </c>
      <c r="P28" s="50">
        <v>1</v>
      </c>
      <c r="Q28" s="55">
        <v>0</v>
      </c>
      <c r="R28" s="54">
        <v>0</v>
      </c>
      <c r="S28" s="53">
        <v>0</v>
      </c>
      <c r="T28" s="56">
        <v>2</v>
      </c>
      <c r="U28" s="51">
        <v>1</v>
      </c>
      <c r="V28" s="54">
        <v>1</v>
      </c>
      <c r="W28" s="53">
        <v>1</v>
      </c>
      <c r="X28" s="56">
        <v>2</v>
      </c>
      <c r="Y28" s="51">
        <v>1</v>
      </c>
      <c r="Z28" s="56">
        <v>0</v>
      </c>
      <c r="AA28" s="51">
        <v>0</v>
      </c>
      <c r="AB28" s="54">
        <v>2</v>
      </c>
      <c r="AC28" s="53">
        <v>0</v>
      </c>
      <c r="AD28" s="37">
        <f>F28+H28+J28+L28+N28+P28+R28+T28+V28+X28+Z28+AB28</f>
        <v>14</v>
      </c>
      <c r="AE28" s="38">
        <f>G28+I28+K28+M28+O28+Q28+S28+U28+W28+Y28+AA28+AC28</f>
        <v>8</v>
      </c>
      <c r="AF28" s="39"/>
      <c r="AG28" s="39"/>
    </row>
    <row r="29" spans="1:33" s="47" customFormat="1" ht="19.5" customHeight="1" thickBot="1">
      <c r="A29" s="57"/>
      <c r="B29" s="79"/>
      <c r="C29" s="79"/>
      <c r="D29" s="42">
        <v>1</v>
      </c>
      <c r="E29" s="43">
        <v>0</v>
      </c>
      <c r="F29" s="42">
        <f>F28-D28</f>
        <v>5</v>
      </c>
      <c r="G29" s="43">
        <f>G28-E28</f>
        <v>5</v>
      </c>
      <c r="H29" s="42">
        <f aca="true" t="shared" si="14" ref="H29:AC29">H28-F28</f>
        <v>-6</v>
      </c>
      <c r="I29" s="43">
        <f t="shared" si="14"/>
        <v>-5</v>
      </c>
      <c r="J29" s="42">
        <f t="shared" si="14"/>
        <v>0</v>
      </c>
      <c r="K29" s="43">
        <f t="shared" si="14"/>
        <v>0</v>
      </c>
      <c r="L29" s="42">
        <f t="shared" si="14"/>
        <v>0</v>
      </c>
      <c r="M29" s="43">
        <f t="shared" si="14"/>
        <v>0</v>
      </c>
      <c r="N29" s="42">
        <f t="shared" si="14"/>
        <v>0</v>
      </c>
      <c r="O29" s="43">
        <f t="shared" si="14"/>
        <v>0</v>
      </c>
      <c r="P29" s="42">
        <f t="shared" si="14"/>
        <v>1</v>
      </c>
      <c r="Q29" s="43">
        <f t="shared" si="14"/>
        <v>0</v>
      </c>
      <c r="R29" s="42">
        <f t="shared" si="14"/>
        <v>-1</v>
      </c>
      <c r="S29" s="43">
        <f t="shared" si="14"/>
        <v>0</v>
      </c>
      <c r="T29" s="42">
        <v>0</v>
      </c>
      <c r="U29" s="43">
        <v>0</v>
      </c>
      <c r="V29" s="42">
        <f t="shared" si="14"/>
        <v>-1</v>
      </c>
      <c r="W29" s="43">
        <f t="shared" si="14"/>
        <v>0</v>
      </c>
      <c r="X29" s="42">
        <f t="shared" si="14"/>
        <v>1</v>
      </c>
      <c r="Y29" s="43">
        <f t="shared" si="14"/>
        <v>0</v>
      </c>
      <c r="Z29" s="42">
        <f t="shared" si="14"/>
        <v>-2</v>
      </c>
      <c r="AA29" s="43">
        <f t="shared" si="14"/>
        <v>-1</v>
      </c>
      <c r="AB29" s="42">
        <f t="shared" si="14"/>
        <v>2</v>
      </c>
      <c r="AC29" s="44">
        <f t="shared" si="14"/>
        <v>0</v>
      </c>
      <c r="AD29" s="80"/>
      <c r="AE29" s="81"/>
      <c r="AF29" s="39"/>
      <c r="AG29" s="39"/>
    </row>
    <row r="30" spans="1:33" s="47" customFormat="1" ht="24" customHeight="1">
      <c r="A30" s="82">
        <v>12</v>
      </c>
      <c r="B30" s="83" t="s">
        <v>16</v>
      </c>
      <c r="C30" s="84"/>
      <c r="D30" s="85">
        <f>D4+D6+D12+D16+D14+D22+D18+D20+D24+D26+D28</f>
        <v>618</v>
      </c>
      <c r="E30" s="86">
        <f>E4+E6+E12+E16+E14+E22+E18+E20+E24+E26+E28</f>
        <v>237</v>
      </c>
      <c r="F30" s="85">
        <f>F4+F6+F8+F10+F12+F16+F14+F22+F18+F20+F24+F26+F28</f>
        <v>768</v>
      </c>
      <c r="G30" s="86">
        <f>G4+G6++G8+G10+G12+G16+G14+G22+G18+G20+G24+G26+G28</f>
        <v>403</v>
      </c>
      <c r="H30" s="85">
        <f>H4+H6+H8+H10+H12+H16+H14+H22+H18+H20+H24+H26+H28</f>
        <v>466</v>
      </c>
      <c r="I30" s="86">
        <f>I4+I6++I8+I10+I12+I16+I14+I22+I18+I20+I24+I26+I28</f>
        <v>224</v>
      </c>
      <c r="J30" s="85">
        <f>J4+J6+J8+J10+J12+J16+J14+J22+J18+J20+J24+J26+J28</f>
        <v>393</v>
      </c>
      <c r="K30" s="86">
        <f>K4+K6++K8+K10+K12+K16+K14+K22+K18+K20+K24+K26+K28</f>
        <v>169</v>
      </c>
      <c r="L30" s="85">
        <f>L4+L6+L8+L10+L12+L16+L14+L22+L18+L20+L24+L26+L28</f>
        <v>382</v>
      </c>
      <c r="M30" s="86">
        <f>M4+M6++M8+M10+M12+M16+M14+M22+M18+M20+M24+M26+M28</f>
        <v>176</v>
      </c>
      <c r="N30" s="85">
        <f>N4+N6+N8+N10+N12+N16+N14+N22+N18+N20+N24+N26+N28</f>
        <v>395</v>
      </c>
      <c r="O30" s="86">
        <f>O4+O6++O8+O10+O12+O16+O14+O22+O18+O20+O24+O26+O28</f>
        <v>205</v>
      </c>
      <c r="P30" s="85">
        <f>P4+P6+P8+P10+P12+P16+P14+P22+P18+P20+P24+P26+P28</f>
        <v>494</v>
      </c>
      <c r="Q30" s="86">
        <f>Q4+Q6++Q8+Q10+Q12+Q16+Q14+Q22+Q18+Q20+Q24+Q26+Q28</f>
        <v>303</v>
      </c>
      <c r="R30" s="85">
        <f>R4+R6+R8+R10+R12+R16+R14+R22+R18+R20+R24+R26+R28</f>
        <v>586</v>
      </c>
      <c r="S30" s="86">
        <f>S4+S6++S8+S10+S12+S16+S14+S22+S18+S20+S24+S26+S28</f>
        <v>334</v>
      </c>
      <c r="T30" s="85">
        <f>T4+T6+T8+T10+T12+T16+T14+T22+T18+T20+T24+T26+T28</f>
        <v>404</v>
      </c>
      <c r="U30" s="86">
        <f>U4+U6++U8+U10+U12+U16+U14+U22+U18+U20+U24+U26+U28</f>
        <v>229</v>
      </c>
      <c r="V30" s="85">
        <f>V4+V6+V8+V10+V12+V16+V14+V22+V18+V20+V24+V26+V28</f>
        <v>616</v>
      </c>
      <c r="W30" s="86">
        <f>W4+W6++W8+W10+W12+W16+W14+W22+W18+W20+W24+W26+W28</f>
        <v>356</v>
      </c>
      <c r="X30" s="85">
        <f>X4+X6+X8+X10+X12+X16+X14+X22+X18+X20+X24+X26+X28</f>
        <v>488</v>
      </c>
      <c r="Y30" s="86">
        <f>Y4+Y6++Y8+Y10+Y12+Y16+Y14+Y22+Y18+Y20+Y24+Y26+Y28</f>
        <v>246</v>
      </c>
      <c r="Z30" s="85">
        <f>Z4+Z6+Z8+Z10+Z12+Z16+Z14+Z22+Z18+Z20+Z24+Z26+Z28</f>
        <v>517</v>
      </c>
      <c r="AA30" s="86">
        <f>AA4+AA6++AA8+AA10+AA12+AA16+AA14+AA22+AA18+AA20+AA24+AA26+AA28</f>
        <v>258</v>
      </c>
      <c r="AB30" s="85">
        <f>AB4+AB6+AB8+AB10+AB12+AB16+AB14+AB22+AB18+AB20+AB24+AB26+AB28</f>
        <v>702</v>
      </c>
      <c r="AC30" s="87">
        <f>AC4+AC6++AC8+AC10+AC12+AC16+AC14+AC22+AC18+AC20+AC24+AC26+AC28</f>
        <v>310</v>
      </c>
      <c r="AD30" s="88">
        <f>F30+H30+J30+L30+N30+P30+R30+T30+V30+X30+Z30+AB30</f>
        <v>6211</v>
      </c>
      <c r="AE30" s="89">
        <f>G30+I30+K30+M30+O30+Q30+S30+U30+W30+Y30+AA30+AC30</f>
        <v>3213</v>
      </c>
      <c r="AF30" s="39"/>
      <c r="AG30" s="39"/>
    </row>
    <row r="31" spans="1:33" s="47" customFormat="1" ht="19.5" customHeight="1" thickBot="1">
      <c r="A31" s="90"/>
      <c r="B31" s="91"/>
      <c r="C31" s="91"/>
      <c r="D31" s="92" t="e">
        <f>D30-B30</f>
        <v>#VALUE!</v>
      </c>
      <c r="E31" s="93">
        <f>E30-C30</f>
        <v>237</v>
      </c>
      <c r="F31" s="94">
        <f>F30-D30</f>
        <v>150</v>
      </c>
      <c r="G31" s="95">
        <f>G30-E30</f>
        <v>166</v>
      </c>
      <c r="H31" s="92">
        <f aca="true" t="shared" si="15" ref="H31:AC31">H30-F30</f>
        <v>-302</v>
      </c>
      <c r="I31" s="93">
        <f t="shared" si="15"/>
        <v>-179</v>
      </c>
      <c r="J31" s="92">
        <f t="shared" si="15"/>
        <v>-73</v>
      </c>
      <c r="K31" s="93">
        <f t="shared" si="15"/>
        <v>-55</v>
      </c>
      <c r="L31" s="92">
        <f t="shared" si="15"/>
        <v>-11</v>
      </c>
      <c r="M31" s="93">
        <f t="shared" si="15"/>
        <v>7</v>
      </c>
      <c r="N31" s="92">
        <f t="shared" si="15"/>
        <v>13</v>
      </c>
      <c r="O31" s="95">
        <f t="shared" si="15"/>
        <v>29</v>
      </c>
      <c r="P31" s="92">
        <f t="shared" si="15"/>
        <v>99</v>
      </c>
      <c r="Q31" s="93">
        <f t="shared" si="15"/>
        <v>98</v>
      </c>
      <c r="R31" s="92">
        <f t="shared" si="15"/>
        <v>92</v>
      </c>
      <c r="S31" s="93">
        <f t="shared" si="15"/>
        <v>31</v>
      </c>
      <c r="T31" s="95">
        <v>55</v>
      </c>
      <c r="U31" s="93">
        <v>26</v>
      </c>
      <c r="V31" s="95">
        <f t="shared" si="15"/>
        <v>212</v>
      </c>
      <c r="W31" s="93">
        <f t="shared" si="15"/>
        <v>127</v>
      </c>
      <c r="X31" s="95">
        <f t="shared" si="15"/>
        <v>-128</v>
      </c>
      <c r="Y31" s="93">
        <f t="shared" si="15"/>
        <v>-110</v>
      </c>
      <c r="Z31" s="95">
        <f t="shared" si="15"/>
        <v>29</v>
      </c>
      <c r="AA31" s="93">
        <f t="shared" si="15"/>
        <v>12</v>
      </c>
      <c r="AB31" s="95">
        <f t="shared" si="15"/>
        <v>185</v>
      </c>
      <c r="AC31" s="95">
        <f t="shared" si="15"/>
        <v>52</v>
      </c>
      <c r="AD31" s="96"/>
      <c r="AE31" s="97"/>
      <c r="AF31" s="39"/>
      <c r="AG31" s="39"/>
    </row>
    <row r="32" spans="1:33" s="47" customFormat="1" ht="15.75" customHeight="1">
      <c r="A32" s="90"/>
      <c r="B32" s="98" t="s">
        <v>47</v>
      </c>
      <c r="C32" s="99" t="s">
        <v>48</v>
      </c>
      <c r="D32" s="100">
        <v>127</v>
      </c>
      <c r="E32" s="101">
        <v>48</v>
      </c>
      <c r="F32" s="102">
        <v>270</v>
      </c>
      <c r="G32" s="103">
        <v>135</v>
      </c>
      <c r="H32" s="100">
        <v>101</v>
      </c>
      <c r="I32" s="101">
        <v>57</v>
      </c>
      <c r="J32" s="102">
        <v>95</v>
      </c>
      <c r="K32" s="104">
        <v>47</v>
      </c>
      <c r="L32" s="100">
        <v>72</v>
      </c>
      <c r="M32" s="101">
        <v>33</v>
      </c>
      <c r="N32" s="102">
        <v>92</v>
      </c>
      <c r="O32" s="104">
        <v>51</v>
      </c>
      <c r="P32" s="100">
        <v>155</v>
      </c>
      <c r="Q32" s="101">
        <v>106</v>
      </c>
      <c r="R32" s="104">
        <v>157</v>
      </c>
      <c r="S32" s="103">
        <v>111</v>
      </c>
      <c r="T32" s="100">
        <v>84</v>
      </c>
      <c r="U32" s="101">
        <v>62</v>
      </c>
      <c r="V32" s="104">
        <v>116</v>
      </c>
      <c r="W32" s="103">
        <v>82</v>
      </c>
      <c r="X32" s="100">
        <v>81</v>
      </c>
      <c r="Y32" s="101">
        <v>39</v>
      </c>
      <c r="Z32" s="105">
        <v>115</v>
      </c>
      <c r="AA32" s="106">
        <v>64</v>
      </c>
      <c r="AB32" s="104">
        <v>164</v>
      </c>
      <c r="AC32" s="103">
        <v>66</v>
      </c>
      <c r="AD32" s="107">
        <f aca="true" t="shared" si="16" ref="AD32:AE40">F32+H32+J32+L32+N32+P32+R32+T32+V32+X32+Z32+AB32</f>
        <v>1502</v>
      </c>
      <c r="AE32" s="108">
        <f t="shared" si="16"/>
        <v>853</v>
      </c>
      <c r="AF32" s="39"/>
      <c r="AG32" s="39"/>
    </row>
    <row r="33" spans="1:33" s="47" customFormat="1" ht="15">
      <c r="A33" s="90"/>
      <c r="B33" s="109"/>
      <c r="C33" s="110" t="s">
        <v>49</v>
      </c>
      <c r="D33" s="111">
        <v>45</v>
      </c>
      <c r="E33" s="112">
        <v>18</v>
      </c>
      <c r="F33" s="113">
        <v>105</v>
      </c>
      <c r="G33" s="114">
        <v>38</v>
      </c>
      <c r="H33" s="111">
        <v>48</v>
      </c>
      <c r="I33" s="112">
        <v>23</v>
      </c>
      <c r="J33" s="113">
        <v>64</v>
      </c>
      <c r="K33" s="115">
        <v>29</v>
      </c>
      <c r="L33" s="111">
        <v>49</v>
      </c>
      <c r="M33" s="112">
        <v>26</v>
      </c>
      <c r="N33" s="113">
        <v>66</v>
      </c>
      <c r="O33" s="115">
        <v>44</v>
      </c>
      <c r="P33" s="116">
        <v>70</v>
      </c>
      <c r="Q33" s="117">
        <v>41</v>
      </c>
      <c r="R33" s="113">
        <v>96</v>
      </c>
      <c r="S33" s="115">
        <v>45</v>
      </c>
      <c r="T33" s="111">
        <v>67</v>
      </c>
      <c r="U33" s="112">
        <v>42</v>
      </c>
      <c r="V33" s="113">
        <v>151</v>
      </c>
      <c r="W33" s="115">
        <v>83</v>
      </c>
      <c r="X33" s="111">
        <v>78</v>
      </c>
      <c r="Y33" s="112">
        <v>43</v>
      </c>
      <c r="Z33" s="118">
        <v>65</v>
      </c>
      <c r="AA33" s="119">
        <v>29</v>
      </c>
      <c r="AB33" s="115">
        <v>58</v>
      </c>
      <c r="AC33" s="114">
        <v>19</v>
      </c>
      <c r="AD33" s="120">
        <f t="shared" si="16"/>
        <v>917</v>
      </c>
      <c r="AE33" s="121">
        <f t="shared" si="16"/>
        <v>462</v>
      </c>
      <c r="AF33" s="39"/>
      <c r="AG33" s="39"/>
    </row>
    <row r="34" spans="1:33" s="47" customFormat="1" ht="16.5" customHeight="1">
      <c r="A34" s="90"/>
      <c r="B34" s="109"/>
      <c r="C34" s="122" t="s">
        <v>50</v>
      </c>
      <c r="D34" s="116">
        <v>573</v>
      </c>
      <c r="E34" s="117">
        <v>219</v>
      </c>
      <c r="F34" s="123">
        <v>777</v>
      </c>
      <c r="G34" s="124">
        <v>389</v>
      </c>
      <c r="H34" s="116">
        <v>418</v>
      </c>
      <c r="I34" s="117">
        <v>201</v>
      </c>
      <c r="J34" s="123">
        <v>329</v>
      </c>
      <c r="K34" s="125">
        <v>140</v>
      </c>
      <c r="L34" s="116">
        <v>333</v>
      </c>
      <c r="M34" s="117">
        <v>150</v>
      </c>
      <c r="N34" s="123">
        <v>329</v>
      </c>
      <c r="O34" s="123">
        <v>161</v>
      </c>
      <c r="P34" s="116">
        <v>424</v>
      </c>
      <c r="Q34" s="117">
        <v>262</v>
      </c>
      <c r="R34" s="123">
        <v>490</v>
      </c>
      <c r="S34" s="125">
        <v>289</v>
      </c>
      <c r="T34" s="116">
        <v>337</v>
      </c>
      <c r="U34" s="117">
        <v>187</v>
      </c>
      <c r="V34" s="123">
        <v>465</v>
      </c>
      <c r="W34" s="125">
        <v>273</v>
      </c>
      <c r="X34" s="116">
        <v>410</v>
      </c>
      <c r="Y34" s="117">
        <v>203</v>
      </c>
      <c r="Z34" s="126">
        <v>452</v>
      </c>
      <c r="AA34" s="119">
        <v>229</v>
      </c>
      <c r="AB34" s="125">
        <v>644</v>
      </c>
      <c r="AC34" s="124">
        <v>291</v>
      </c>
      <c r="AD34" s="127">
        <f t="shared" si="16"/>
        <v>5408</v>
      </c>
      <c r="AE34" s="128">
        <f t="shared" si="16"/>
        <v>2775</v>
      </c>
      <c r="AF34" s="39"/>
      <c r="AG34" s="39"/>
    </row>
    <row r="35" spans="1:31" ht="15">
      <c r="A35" s="90"/>
      <c r="B35" s="109"/>
      <c r="C35" s="129" t="s">
        <v>51</v>
      </c>
      <c r="D35" s="130">
        <v>555</v>
      </c>
      <c r="E35" s="131">
        <v>204</v>
      </c>
      <c r="F35" s="132">
        <v>823</v>
      </c>
      <c r="G35" s="133">
        <v>400</v>
      </c>
      <c r="H35" s="130">
        <v>4110</v>
      </c>
      <c r="I35" s="131">
        <v>196</v>
      </c>
      <c r="J35" s="132">
        <v>346</v>
      </c>
      <c r="K35" s="134">
        <v>145</v>
      </c>
      <c r="L35" s="130">
        <v>346</v>
      </c>
      <c r="M35" s="131">
        <v>158</v>
      </c>
      <c r="N35" s="132">
        <v>334</v>
      </c>
      <c r="O35" s="134">
        <v>164</v>
      </c>
      <c r="P35" s="130">
        <v>424</v>
      </c>
      <c r="Q35" s="131">
        <v>251</v>
      </c>
      <c r="R35" s="132">
        <v>502</v>
      </c>
      <c r="S35" s="134">
        <v>288</v>
      </c>
      <c r="T35" s="130">
        <v>347</v>
      </c>
      <c r="U35" s="131">
        <v>189</v>
      </c>
      <c r="V35" s="132">
        <v>503</v>
      </c>
      <c r="W35" s="134">
        <v>291</v>
      </c>
      <c r="X35" s="135">
        <v>401</v>
      </c>
      <c r="Y35" s="131">
        <v>192</v>
      </c>
      <c r="Z35" s="130">
        <v>472</v>
      </c>
      <c r="AA35" s="131">
        <v>234</v>
      </c>
      <c r="AB35" s="134">
        <v>620</v>
      </c>
      <c r="AC35" s="133">
        <v>262</v>
      </c>
      <c r="AD35" s="136">
        <f t="shared" si="16"/>
        <v>9228</v>
      </c>
      <c r="AE35" s="137">
        <f t="shared" si="16"/>
        <v>2770</v>
      </c>
    </row>
    <row r="36" spans="1:33" ht="17.25" customHeight="1">
      <c r="A36" s="90"/>
      <c r="B36" s="109"/>
      <c r="C36" s="122" t="s">
        <v>52</v>
      </c>
      <c r="D36" s="116">
        <v>63</v>
      </c>
      <c r="E36" s="117">
        <v>33</v>
      </c>
      <c r="F36" s="123">
        <v>59</v>
      </c>
      <c r="G36" s="124">
        <v>27</v>
      </c>
      <c r="H36" s="116">
        <v>56</v>
      </c>
      <c r="I36" s="117">
        <v>28</v>
      </c>
      <c r="J36" s="123">
        <v>47</v>
      </c>
      <c r="K36" s="125">
        <v>24</v>
      </c>
      <c r="L36" s="116">
        <v>36</v>
      </c>
      <c r="M36" s="117">
        <v>18</v>
      </c>
      <c r="N36" s="123">
        <v>61</v>
      </c>
      <c r="O36" s="125">
        <v>41</v>
      </c>
      <c r="P36" s="116">
        <v>70</v>
      </c>
      <c r="Q36" s="119">
        <v>52</v>
      </c>
      <c r="R36" s="123">
        <v>84</v>
      </c>
      <c r="S36" s="124">
        <v>46</v>
      </c>
      <c r="T36" s="116">
        <v>57</v>
      </c>
      <c r="U36" s="119">
        <v>40</v>
      </c>
      <c r="V36" s="123">
        <v>113</v>
      </c>
      <c r="W36" s="124">
        <v>65</v>
      </c>
      <c r="X36" s="111">
        <v>87</v>
      </c>
      <c r="Y36" s="119">
        <v>54</v>
      </c>
      <c r="Z36" s="116">
        <v>45</v>
      </c>
      <c r="AA36" s="119">
        <v>24</v>
      </c>
      <c r="AB36" s="125">
        <v>82</v>
      </c>
      <c r="AC36" s="124">
        <v>48</v>
      </c>
      <c r="AD36" s="127">
        <f>F36+H36+J36+L36+N36+P36+R36+T36+V36+X36+Z36+AB36</f>
        <v>797</v>
      </c>
      <c r="AE36" s="128">
        <f>G36+I36+K36+M36+O36+Q36+S36+U36+W36+Y36+AA36+AC36</f>
        <v>467</v>
      </c>
      <c r="AF36" s="39"/>
      <c r="AG36" s="39"/>
    </row>
    <row r="37" spans="1:31" ht="15">
      <c r="A37" s="90"/>
      <c r="B37" s="109"/>
      <c r="C37" s="122" t="s">
        <v>53</v>
      </c>
      <c r="D37" s="116">
        <v>40</v>
      </c>
      <c r="E37" s="117">
        <v>20</v>
      </c>
      <c r="F37" s="123">
        <v>60</v>
      </c>
      <c r="G37" s="124">
        <v>17</v>
      </c>
      <c r="H37" s="116">
        <v>32</v>
      </c>
      <c r="I37" s="117">
        <v>12</v>
      </c>
      <c r="J37" s="123">
        <v>35</v>
      </c>
      <c r="K37" s="125">
        <v>14</v>
      </c>
      <c r="L37" s="116">
        <v>34</v>
      </c>
      <c r="M37" s="117">
        <v>18</v>
      </c>
      <c r="N37" s="123">
        <v>30</v>
      </c>
      <c r="O37" s="125">
        <v>17</v>
      </c>
      <c r="P37" s="116">
        <v>45</v>
      </c>
      <c r="Q37" s="119">
        <v>26</v>
      </c>
      <c r="R37" s="123">
        <v>32</v>
      </c>
      <c r="S37" s="124">
        <v>18</v>
      </c>
      <c r="T37" s="116">
        <v>19</v>
      </c>
      <c r="U37" s="119">
        <v>12</v>
      </c>
      <c r="V37" s="123">
        <v>43</v>
      </c>
      <c r="W37" s="124">
        <v>30</v>
      </c>
      <c r="X37" s="111">
        <v>36</v>
      </c>
      <c r="Y37" s="119">
        <v>13</v>
      </c>
      <c r="Z37" s="116">
        <v>52</v>
      </c>
      <c r="AA37" s="119">
        <v>29</v>
      </c>
      <c r="AB37" s="125">
        <v>56</v>
      </c>
      <c r="AC37" s="124">
        <v>35</v>
      </c>
      <c r="AD37" s="127">
        <f t="shared" si="16"/>
        <v>474</v>
      </c>
      <c r="AE37" s="128">
        <f t="shared" si="16"/>
        <v>241</v>
      </c>
    </row>
    <row r="38" spans="1:31" ht="15">
      <c r="A38" s="90"/>
      <c r="B38" s="109"/>
      <c r="C38" s="138" t="s">
        <v>54</v>
      </c>
      <c r="D38" s="111">
        <v>46</v>
      </c>
      <c r="E38" s="139">
        <v>25</v>
      </c>
      <c r="F38" s="140">
        <v>73</v>
      </c>
      <c r="G38" s="141">
        <v>45</v>
      </c>
      <c r="H38" s="111">
        <v>51</v>
      </c>
      <c r="I38" s="139">
        <v>32</v>
      </c>
      <c r="J38" s="140">
        <v>33</v>
      </c>
      <c r="K38" s="142">
        <v>19</v>
      </c>
      <c r="L38" s="135">
        <v>39</v>
      </c>
      <c r="M38" s="139">
        <v>26</v>
      </c>
      <c r="N38" s="140">
        <v>50</v>
      </c>
      <c r="O38" s="142">
        <v>36</v>
      </c>
      <c r="P38" s="135">
        <v>57</v>
      </c>
      <c r="Q38" s="139">
        <v>42</v>
      </c>
      <c r="R38" s="140">
        <v>78</v>
      </c>
      <c r="S38" s="142">
        <v>47</v>
      </c>
      <c r="T38" s="135">
        <v>47</v>
      </c>
      <c r="U38" s="139">
        <v>30</v>
      </c>
      <c r="V38" s="140">
        <v>114</v>
      </c>
      <c r="W38" s="142">
        <v>68</v>
      </c>
      <c r="X38" s="111">
        <v>61</v>
      </c>
      <c r="Y38" s="139">
        <v>35</v>
      </c>
      <c r="Z38" s="135">
        <v>35</v>
      </c>
      <c r="AA38" s="139">
        <v>21</v>
      </c>
      <c r="AB38" s="142">
        <v>66</v>
      </c>
      <c r="AC38" s="141">
        <v>36</v>
      </c>
      <c r="AD38" s="143">
        <f t="shared" si="16"/>
        <v>704</v>
      </c>
      <c r="AE38" s="144">
        <f t="shared" si="16"/>
        <v>437</v>
      </c>
    </row>
    <row r="39" spans="1:31" ht="15">
      <c r="A39" s="90"/>
      <c r="B39" s="109"/>
      <c r="C39" s="122" t="s">
        <v>55</v>
      </c>
      <c r="D39" s="116">
        <v>41</v>
      </c>
      <c r="E39" s="124">
        <v>18</v>
      </c>
      <c r="F39" s="116">
        <v>43</v>
      </c>
      <c r="G39" s="124">
        <v>15</v>
      </c>
      <c r="H39" s="116">
        <v>21</v>
      </c>
      <c r="I39" s="124">
        <v>10</v>
      </c>
      <c r="J39" s="116">
        <v>17</v>
      </c>
      <c r="K39" s="124">
        <v>11</v>
      </c>
      <c r="L39" s="116">
        <v>26</v>
      </c>
      <c r="M39" s="124">
        <v>8</v>
      </c>
      <c r="N39" s="116">
        <v>23</v>
      </c>
      <c r="O39" s="124">
        <v>9</v>
      </c>
      <c r="P39" s="116">
        <v>31</v>
      </c>
      <c r="Q39" s="124">
        <v>20</v>
      </c>
      <c r="R39" s="116">
        <v>42</v>
      </c>
      <c r="S39" s="124">
        <v>21</v>
      </c>
      <c r="T39" s="116">
        <v>34</v>
      </c>
      <c r="U39" s="124">
        <v>22</v>
      </c>
      <c r="V39" s="116">
        <v>63</v>
      </c>
      <c r="W39" s="124">
        <v>32</v>
      </c>
      <c r="X39" s="116">
        <v>43</v>
      </c>
      <c r="Y39" s="124">
        <v>27</v>
      </c>
      <c r="Z39" s="116">
        <v>51</v>
      </c>
      <c r="AA39" s="124">
        <v>25</v>
      </c>
      <c r="AB39" s="116">
        <v>61</v>
      </c>
      <c r="AC39" s="124">
        <v>32</v>
      </c>
      <c r="AD39" s="145">
        <f t="shared" si="16"/>
        <v>455</v>
      </c>
      <c r="AE39" s="128">
        <f t="shared" si="16"/>
        <v>232</v>
      </c>
    </row>
    <row r="40" spans="1:31" ht="15">
      <c r="A40" s="90"/>
      <c r="B40" s="109"/>
      <c r="C40" s="122" t="s">
        <v>56</v>
      </c>
      <c r="D40" s="116">
        <v>89</v>
      </c>
      <c r="E40" s="124">
        <v>18</v>
      </c>
      <c r="F40" s="116">
        <v>143</v>
      </c>
      <c r="G40" s="124">
        <v>41</v>
      </c>
      <c r="H40" s="116">
        <v>112</v>
      </c>
      <c r="I40" s="124">
        <v>39</v>
      </c>
      <c r="J40" s="116">
        <v>94</v>
      </c>
      <c r="K40" s="124">
        <v>25</v>
      </c>
      <c r="L40" s="116">
        <v>80</v>
      </c>
      <c r="M40" s="124">
        <v>23</v>
      </c>
      <c r="N40" s="116">
        <v>78</v>
      </c>
      <c r="O40" s="124">
        <v>22</v>
      </c>
      <c r="P40" s="116">
        <v>83</v>
      </c>
      <c r="Q40" s="124">
        <v>41</v>
      </c>
      <c r="R40" s="116">
        <v>75</v>
      </c>
      <c r="S40" s="124">
        <v>38</v>
      </c>
      <c r="T40" s="116">
        <v>71</v>
      </c>
      <c r="U40" s="124">
        <v>29</v>
      </c>
      <c r="V40" s="116">
        <v>92</v>
      </c>
      <c r="W40" s="124">
        <v>43</v>
      </c>
      <c r="X40" s="116">
        <v>83</v>
      </c>
      <c r="Y40" s="124">
        <v>23</v>
      </c>
      <c r="Z40" s="116">
        <v>77</v>
      </c>
      <c r="AA40" s="124">
        <v>27</v>
      </c>
      <c r="AB40" s="116">
        <v>99</v>
      </c>
      <c r="AC40" s="124">
        <v>26</v>
      </c>
      <c r="AD40" s="145">
        <f t="shared" si="16"/>
        <v>1087</v>
      </c>
      <c r="AE40" s="128">
        <f t="shared" si="16"/>
        <v>377</v>
      </c>
    </row>
    <row r="41" spans="1:31" ht="15.75" thickBot="1">
      <c r="A41" s="146"/>
      <c r="B41" s="147"/>
      <c r="C41" s="148" t="s">
        <v>57</v>
      </c>
      <c r="D41" s="149">
        <v>34</v>
      </c>
      <c r="E41" s="150">
        <v>16</v>
      </c>
      <c r="F41" s="149">
        <v>35</v>
      </c>
      <c r="G41" s="150">
        <v>18</v>
      </c>
      <c r="H41" s="149">
        <v>22</v>
      </c>
      <c r="I41" s="150">
        <v>12</v>
      </c>
      <c r="J41" s="149">
        <v>19</v>
      </c>
      <c r="K41" s="150">
        <v>12</v>
      </c>
      <c r="L41" s="149">
        <v>16</v>
      </c>
      <c r="M41" s="150">
        <v>10</v>
      </c>
      <c r="N41" s="149">
        <v>18</v>
      </c>
      <c r="O41" s="150">
        <v>9</v>
      </c>
      <c r="P41" s="149">
        <v>22</v>
      </c>
      <c r="Q41" s="150">
        <v>10</v>
      </c>
      <c r="R41" s="149">
        <v>21</v>
      </c>
      <c r="S41" s="150">
        <v>14</v>
      </c>
      <c r="T41" s="149">
        <v>18</v>
      </c>
      <c r="U41" s="150">
        <v>13</v>
      </c>
      <c r="V41" s="149">
        <v>30</v>
      </c>
      <c r="W41" s="150">
        <v>14</v>
      </c>
      <c r="X41" s="149">
        <v>22</v>
      </c>
      <c r="Y41" s="150">
        <v>16</v>
      </c>
      <c r="Z41" s="149">
        <v>18</v>
      </c>
      <c r="AA41" s="150">
        <v>9</v>
      </c>
      <c r="AB41" s="149">
        <v>42</v>
      </c>
      <c r="AC41" s="150">
        <v>23</v>
      </c>
      <c r="AD41" s="151">
        <f>F41+H41+J41+L41+N41+P41+R41+T41+V41+X41+Z41+AB41</f>
        <v>283</v>
      </c>
      <c r="AE41" s="152">
        <f>G41+I41+K41+M41+O41+Q41+S41+U41+W41+Y41+AA41+AC41</f>
        <v>160</v>
      </c>
    </row>
    <row r="42" spans="4:31" ht="15">
      <c r="D42" s="12">
        <v>618</v>
      </c>
      <c r="E42" s="12">
        <v>237</v>
      </c>
      <c r="F42" s="12">
        <v>768</v>
      </c>
      <c r="G42" s="12">
        <v>403</v>
      </c>
      <c r="H42" s="12">
        <v>466</v>
      </c>
      <c r="I42" s="12">
        <v>224</v>
      </c>
      <c r="J42" s="12">
        <v>393</v>
      </c>
      <c r="K42" s="12">
        <v>169</v>
      </c>
      <c r="L42" s="12">
        <v>382</v>
      </c>
      <c r="M42" s="12">
        <v>176</v>
      </c>
      <c r="N42" s="12">
        <v>395</v>
      </c>
      <c r="O42" s="12">
        <v>205</v>
      </c>
      <c r="P42" s="12">
        <v>494</v>
      </c>
      <c r="Q42" s="12">
        <v>303</v>
      </c>
      <c r="R42" s="12">
        <v>586</v>
      </c>
      <c r="S42" s="12">
        <v>334</v>
      </c>
      <c r="T42" s="12">
        <v>404</v>
      </c>
      <c r="U42" s="12">
        <v>229</v>
      </c>
      <c r="V42" s="12">
        <v>616</v>
      </c>
      <c r="W42" s="12">
        <v>356</v>
      </c>
      <c r="X42" s="12">
        <v>488</v>
      </c>
      <c r="Y42" s="12">
        <v>246</v>
      </c>
      <c r="Z42" s="12">
        <v>517</v>
      </c>
      <c r="AA42" s="12">
        <v>258</v>
      </c>
      <c r="AB42" s="12">
        <v>702</v>
      </c>
      <c r="AC42" s="12">
        <v>310</v>
      </c>
      <c r="AD42" s="12">
        <f>F42+H42+J42+L42+N42+P42+R42+T42+V42+X42+Z42+AB42</f>
        <v>6211</v>
      </c>
      <c r="AE42" s="12">
        <f>G42+I42+K42+M42+O42+Q42+S42+U42+W42+Y42+AA42+AC42</f>
        <v>3213</v>
      </c>
    </row>
    <row r="71" ht="15">
      <c r="A71" s="12" t="s">
        <v>58</v>
      </c>
    </row>
  </sheetData>
  <sheetProtection/>
  <mergeCells count="47">
    <mergeCell ref="A26:A27"/>
    <mergeCell ref="B26:C27"/>
    <mergeCell ref="A28:A29"/>
    <mergeCell ref="B28:C29"/>
    <mergeCell ref="A30:A41"/>
    <mergeCell ref="B30:C31"/>
    <mergeCell ref="B32:B41"/>
    <mergeCell ref="A20:A21"/>
    <mergeCell ref="B20:C21"/>
    <mergeCell ref="A22:A23"/>
    <mergeCell ref="B22:C23"/>
    <mergeCell ref="A24:A25"/>
    <mergeCell ref="B24:C25"/>
    <mergeCell ref="A14:A15"/>
    <mergeCell ref="B14:C15"/>
    <mergeCell ref="A16:A17"/>
    <mergeCell ref="B16:C17"/>
    <mergeCell ref="A18:A19"/>
    <mergeCell ref="B18:C19"/>
    <mergeCell ref="A8:A9"/>
    <mergeCell ref="B8:C9"/>
    <mergeCell ref="A10:A11"/>
    <mergeCell ref="B10:C11"/>
    <mergeCell ref="A12:A13"/>
    <mergeCell ref="B12:C13"/>
    <mergeCell ref="AD2:AD3"/>
    <mergeCell ref="AE2:AE3"/>
    <mergeCell ref="A4:A5"/>
    <mergeCell ref="B4:C5"/>
    <mergeCell ref="A6:A7"/>
    <mergeCell ref="B6:C7"/>
    <mergeCell ref="R2:S2"/>
    <mergeCell ref="T2:U2"/>
    <mergeCell ref="V2:W2"/>
    <mergeCell ref="X2:Y2"/>
    <mergeCell ref="Z2:AA2"/>
    <mergeCell ref="AB2:AC2"/>
    <mergeCell ref="A1:AE1"/>
    <mergeCell ref="A2:A3"/>
    <mergeCell ref="B2:C3"/>
    <mergeCell ref="D2:E2"/>
    <mergeCell ref="F2:G2"/>
    <mergeCell ref="H2:I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zoomScale="60" zoomScaleNormal="60" zoomScalePageLayoutView="0" workbookViewId="0" topLeftCell="A19">
      <selection activeCell="AC17" sqref="AC17"/>
    </sheetView>
  </sheetViews>
  <sheetFormatPr defaultColWidth="9.125" defaultRowHeight="12.75"/>
  <cols>
    <col min="1" max="1" width="3.50390625" style="154" customWidth="1"/>
    <col min="2" max="2" width="4.125" style="154" customWidth="1"/>
    <col min="3" max="3" width="34.00390625" style="154" customWidth="1"/>
    <col min="4" max="7" width="6.00390625" style="154" customWidth="1"/>
    <col min="8" max="8" width="6.375" style="154" customWidth="1"/>
    <col min="9" max="11" width="6.00390625" style="154" customWidth="1"/>
    <col min="12" max="12" width="6.875" style="154" customWidth="1"/>
    <col min="13" max="13" width="6.00390625" style="154" customWidth="1"/>
    <col min="14" max="14" width="6.375" style="154" customWidth="1"/>
    <col min="15" max="15" width="6.00390625" style="154" customWidth="1"/>
    <col min="16" max="16" width="6.875" style="154" customWidth="1"/>
    <col min="17" max="17" width="6.00390625" style="154" customWidth="1"/>
    <col min="18" max="18" width="6.50390625" style="154" customWidth="1"/>
    <col min="19" max="23" width="6.00390625" style="154" customWidth="1"/>
    <col min="24" max="24" width="6.375" style="154" customWidth="1"/>
    <col min="25" max="29" width="6.00390625" style="154" customWidth="1"/>
    <col min="30" max="30" width="9.25390625" style="154" customWidth="1"/>
    <col min="31" max="16384" width="9.125" style="154" customWidth="1"/>
  </cols>
  <sheetData>
    <row r="1" spans="1:31" ht="39.75" customHeight="1" thickBot="1">
      <c r="A1" s="153" t="s">
        <v>59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 ht="28.5" customHeight="1">
      <c r="A2" s="155" t="s">
        <v>2</v>
      </c>
      <c r="B2" s="156"/>
      <c r="C2" s="156"/>
      <c r="D2" s="157" t="s">
        <v>3</v>
      </c>
      <c r="E2" s="158"/>
      <c r="F2" s="159" t="s">
        <v>4</v>
      </c>
      <c r="G2" s="160"/>
      <c r="H2" s="161" t="s">
        <v>5</v>
      </c>
      <c r="I2" s="162"/>
      <c r="J2" s="159" t="s">
        <v>6</v>
      </c>
      <c r="K2" s="160"/>
      <c r="L2" s="161" t="s">
        <v>7</v>
      </c>
      <c r="M2" s="162"/>
      <c r="N2" s="159" t="s">
        <v>8</v>
      </c>
      <c r="O2" s="160"/>
      <c r="P2" s="161" t="s">
        <v>9</v>
      </c>
      <c r="Q2" s="162"/>
      <c r="R2" s="159" t="s">
        <v>10</v>
      </c>
      <c r="S2" s="160"/>
      <c r="T2" s="161" t="s">
        <v>11</v>
      </c>
      <c r="U2" s="162"/>
      <c r="V2" s="159" t="s">
        <v>12</v>
      </c>
      <c r="W2" s="160"/>
      <c r="X2" s="161" t="s">
        <v>13</v>
      </c>
      <c r="Y2" s="162"/>
      <c r="Z2" s="159" t="s">
        <v>14</v>
      </c>
      <c r="AA2" s="160"/>
      <c r="AB2" s="161" t="s">
        <v>15</v>
      </c>
      <c r="AC2" s="162"/>
      <c r="AD2" s="163" t="s">
        <v>16</v>
      </c>
      <c r="AE2" s="164" t="s">
        <v>19</v>
      </c>
    </row>
    <row r="3" spans="1:31" ht="14.25" customHeight="1" thickBot="1">
      <c r="A3" s="165"/>
      <c r="B3" s="166"/>
      <c r="C3" s="166"/>
      <c r="D3" s="167" t="s">
        <v>18</v>
      </c>
      <c r="E3" s="168" t="s">
        <v>19</v>
      </c>
      <c r="F3" s="169" t="s">
        <v>18</v>
      </c>
      <c r="G3" s="170" t="s">
        <v>19</v>
      </c>
      <c r="H3" s="167" t="s">
        <v>18</v>
      </c>
      <c r="I3" s="168" t="s">
        <v>19</v>
      </c>
      <c r="J3" s="169" t="s">
        <v>18</v>
      </c>
      <c r="K3" s="170" t="s">
        <v>19</v>
      </c>
      <c r="L3" s="171" t="s">
        <v>18</v>
      </c>
      <c r="M3" s="168" t="s">
        <v>19</v>
      </c>
      <c r="N3" s="169" t="s">
        <v>18</v>
      </c>
      <c r="O3" s="170" t="s">
        <v>19</v>
      </c>
      <c r="P3" s="171" t="s">
        <v>18</v>
      </c>
      <c r="Q3" s="168" t="s">
        <v>19</v>
      </c>
      <c r="R3" s="169" t="s">
        <v>18</v>
      </c>
      <c r="S3" s="170" t="s">
        <v>19</v>
      </c>
      <c r="T3" s="171" t="s">
        <v>18</v>
      </c>
      <c r="U3" s="168" t="s">
        <v>19</v>
      </c>
      <c r="V3" s="172" t="s">
        <v>18</v>
      </c>
      <c r="W3" s="170" t="s">
        <v>19</v>
      </c>
      <c r="X3" s="171" t="s">
        <v>18</v>
      </c>
      <c r="Y3" s="168" t="s">
        <v>19</v>
      </c>
      <c r="Z3" s="169" t="s">
        <v>18</v>
      </c>
      <c r="AA3" s="170" t="s">
        <v>19</v>
      </c>
      <c r="AB3" s="167" t="s">
        <v>18</v>
      </c>
      <c r="AC3" s="168" t="s">
        <v>19</v>
      </c>
      <c r="AD3" s="173"/>
      <c r="AE3" s="174"/>
    </row>
    <row r="4" spans="1:31" ht="24" customHeight="1">
      <c r="A4" s="175" t="s">
        <v>20</v>
      </c>
      <c r="B4" s="176" t="s">
        <v>60</v>
      </c>
      <c r="C4" s="177"/>
      <c r="D4" s="178">
        <v>253</v>
      </c>
      <c r="E4" s="179">
        <v>147</v>
      </c>
      <c r="F4" s="180">
        <v>233</v>
      </c>
      <c r="G4" s="181">
        <v>122</v>
      </c>
      <c r="H4" s="178">
        <v>299</v>
      </c>
      <c r="I4" s="179">
        <v>158</v>
      </c>
      <c r="J4" s="182">
        <v>354</v>
      </c>
      <c r="K4" s="181">
        <v>186</v>
      </c>
      <c r="L4" s="183">
        <v>312</v>
      </c>
      <c r="M4" s="179">
        <v>129</v>
      </c>
      <c r="N4" s="182">
        <v>295</v>
      </c>
      <c r="O4" s="181">
        <v>129</v>
      </c>
      <c r="P4" s="183">
        <v>234</v>
      </c>
      <c r="Q4" s="179">
        <v>117</v>
      </c>
      <c r="R4" s="182">
        <v>197</v>
      </c>
      <c r="S4" s="181">
        <v>103</v>
      </c>
      <c r="T4" s="183">
        <v>321</v>
      </c>
      <c r="U4" s="179">
        <v>195</v>
      </c>
      <c r="V4" s="182">
        <v>392</v>
      </c>
      <c r="W4" s="181">
        <v>247</v>
      </c>
      <c r="X4" s="183">
        <v>383</v>
      </c>
      <c r="Y4" s="179">
        <v>258</v>
      </c>
      <c r="Z4" s="182">
        <v>296</v>
      </c>
      <c r="AA4" s="181">
        <v>169</v>
      </c>
      <c r="AB4" s="183">
        <v>278</v>
      </c>
      <c r="AC4" s="181">
        <v>165</v>
      </c>
      <c r="AD4" s="183">
        <f>F4+H4+J4+L4+N4+P4+R4+T4+V4+X4+Z4+AB4</f>
        <v>3594</v>
      </c>
      <c r="AE4" s="184">
        <f>G4+I4+K4+M4+O4+Q4+S4+U4+W4+Y4+AA4+AC4</f>
        <v>1978</v>
      </c>
    </row>
    <row r="5" spans="1:31" ht="12.75" customHeight="1">
      <c r="A5" s="40"/>
      <c r="B5" s="185" t="s">
        <v>61</v>
      </c>
      <c r="C5" s="186"/>
      <c r="D5" s="187">
        <v>-126</v>
      </c>
      <c r="E5" s="188">
        <v>-117</v>
      </c>
      <c r="F5" s="189">
        <f>F4-D4</f>
        <v>-20</v>
      </c>
      <c r="G5" s="190">
        <f>G4-E4</f>
        <v>-25</v>
      </c>
      <c r="H5" s="187">
        <f aca="true" t="shared" si="0" ref="H5:AC5">H4-F4</f>
        <v>66</v>
      </c>
      <c r="I5" s="188">
        <f t="shared" si="0"/>
        <v>36</v>
      </c>
      <c r="J5" s="189">
        <f t="shared" si="0"/>
        <v>55</v>
      </c>
      <c r="K5" s="190">
        <f t="shared" si="0"/>
        <v>28</v>
      </c>
      <c r="L5" s="187">
        <f t="shared" si="0"/>
        <v>-42</v>
      </c>
      <c r="M5" s="188">
        <f t="shared" si="0"/>
        <v>-57</v>
      </c>
      <c r="N5" s="189">
        <f t="shared" si="0"/>
        <v>-17</v>
      </c>
      <c r="O5" s="190">
        <f t="shared" si="0"/>
        <v>0</v>
      </c>
      <c r="P5" s="187">
        <f t="shared" si="0"/>
        <v>-61</v>
      </c>
      <c r="Q5" s="188">
        <f t="shared" si="0"/>
        <v>-12</v>
      </c>
      <c r="R5" s="189">
        <f t="shared" si="0"/>
        <v>-37</v>
      </c>
      <c r="S5" s="190">
        <f t="shared" si="0"/>
        <v>-14</v>
      </c>
      <c r="T5" s="187">
        <f t="shared" si="0"/>
        <v>124</v>
      </c>
      <c r="U5" s="188">
        <f t="shared" si="0"/>
        <v>92</v>
      </c>
      <c r="V5" s="189">
        <f t="shared" si="0"/>
        <v>71</v>
      </c>
      <c r="W5" s="190">
        <f t="shared" si="0"/>
        <v>52</v>
      </c>
      <c r="X5" s="187">
        <f t="shared" si="0"/>
        <v>-9</v>
      </c>
      <c r="Y5" s="188">
        <f t="shared" si="0"/>
        <v>11</v>
      </c>
      <c r="Z5" s="189">
        <f t="shared" si="0"/>
        <v>-87</v>
      </c>
      <c r="AA5" s="190">
        <f t="shared" si="0"/>
        <v>-89</v>
      </c>
      <c r="AB5" s="187">
        <f t="shared" si="0"/>
        <v>-18</v>
      </c>
      <c r="AC5" s="190">
        <f t="shared" si="0"/>
        <v>-4</v>
      </c>
      <c r="AD5" s="187"/>
      <c r="AE5" s="191"/>
    </row>
    <row r="6" spans="1:31" ht="24" customHeight="1">
      <c r="A6" s="40"/>
      <c r="B6" s="192" t="s">
        <v>47</v>
      </c>
      <c r="C6" s="193" t="s">
        <v>62</v>
      </c>
      <c r="D6" s="194">
        <v>224</v>
      </c>
      <c r="E6" s="195">
        <v>133</v>
      </c>
      <c r="F6" s="196">
        <v>229</v>
      </c>
      <c r="G6" s="197">
        <v>120</v>
      </c>
      <c r="H6" s="194">
        <v>289</v>
      </c>
      <c r="I6" s="195">
        <v>148</v>
      </c>
      <c r="J6" s="193">
        <v>336</v>
      </c>
      <c r="K6" s="197">
        <v>178</v>
      </c>
      <c r="L6" s="198">
        <v>280</v>
      </c>
      <c r="M6" s="195">
        <v>119</v>
      </c>
      <c r="N6" s="193">
        <v>265</v>
      </c>
      <c r="O6" s="197">
        <v>114</v>
      </c>
      <c r="P6" s="198">
        <v>207</v>
      </c>
      <c r="Q6" s="195">
        <v>108</v>
      </c>
      <c r="R6" s="193">
        <v>184</v>
      </c>
      <c r="S6" s="197">
        <v>96</v>
      </c>
      <c r="T6" s="198">
        <v>307</v>
      </c>
      <c r="U6" s="195">
        <v>187</v>
      </c>
      <c r="V6" s="193">
        <v>343</v>
      </c>
      <c r="W6" s="197">
        <v>225</v>
      </c>
      <c r="X6" s="198">
        <v>350</v>
      </c>
      <c r="Y6" s="195">
        <v>241</v>
      </c>
      <c r="Z6" s="193">
        <v>276</v>
      </c>
      <c r="AA6" s="197">
        <v>158</v>
      </c>
      <c r="AB6" s="198">
        <v>233</v>
      </c>
      <c r="AC6" s="197">
        <v>165</v>
      </c>
      <c r="AD6" s="198">
        <f aca="true" t="shared" si="1" ref="AD6:AE46">F6+H6+J6+L6+N6+P6+R6+T6+V6+X6+Z6+AB6</f>
        <v>3299</v>
      </c>
      <c r="AE6" s="199">
        <f t="shared" si="1"/>
        <v>1859</v>
      </c>
    </row>
    <row r="7" spans="1:31" ht="15">
      <c r="A7" s="40"/>
      <c r="B7" s="109"/>
      <c r="C7" s="200" t="s">
        <v>61</v>
      </c>
      <c r="D7" s="187">
        <v>-139</v>
      </c>
      <c r="E7" s="188">
        <v>-125</v>
      </c>
      <c r="F7" s="189">
        <f>F6-D6</f>
        <v>5</v>
      </c>
      <c r="G7" s="190">
        <f>G6-E6</f>
        <v>-13</v>
      </c>
      <c r="H7" s="187">
        <f aca="true" t="shared" si="2" ref="H7:AC7">H6-F6</f>
        <v>60</v>
      </c>
      <c r="I7" s="188">
        <f t="shared" si="2"/>
        <v>28</v>
      </c>
      <c r="J7" s="189">
        <f t="shared" si="2"/>
        <v>47</v>
      </c>
      <c r="K7" s="190">
        <f t="shared" si="2"/>
        <v>30</v>
      </c>
      <c r="L7" s="187">
        <f t="shared" si="2"/>
        <v>-56</v>
      </c>
      <c r="M7" s="188">
        <f t="shared" si="2"/>
        <v>-59</v>
      </c>
      <c r="N7" s="189">
        <f t="shared" si="2"/>
        <v>-15</v>
      </c>
      <c r="O7" s="190">
        <f t="shared" si="2"/>
        <v>-5</v>
      </c>
      <c r="P7" s="187">
        <f t="shared" si="2"/>
        <v>-58</v>
      </c>
      <c r="Q7" s="188">
        <f t="shared" si="2"/>
        <v>-6</v>
      </c>
      <c r="R7" s="189">
        <f t="shared" si="2"/>
        <v>-23</v>
      </c>
      <c r="S7" s="190">
        <f t="shared" si="2"/>
        <v>-12</v>
      </c>
      <c r="T7" s="187">
        <f t="shared" si="2"/>
        <v>123</v>
      </c>
      <c r="U7" s="188">
        <f t="shared" si="2"/>
        <v>91</v>
      </c>
      <c r="V7" s="189">
        <f t="shared" si="2"/>
        <v>36</v>
      </c>
      <c r="W7" s="190">
        <f t="shared" si="2"/>
        <v>38</v>
      </c>
      <c r="X7" s="187">
        <f t="shared" si="2"/>
        <v>7</v>
      </c>
      <c r="Y7" s="188">
        <f t="shared" si="2"/>
        <v>16</v>
      </c>
      <c r="Z7" s="189">
        <f t="shared" si="2"/>
        <v>-74</v>
      </c>
      <c r="AA7" s="190">
        <f t="shared" si="2"/>
        <v>-83</v>
      </c>
      <c r="AB7" s="187">
        <f t="shared" si="2"/>
        <v>-43</v>
      </c>
      <c r="AC7" s="190">
        <f t="shared" si="2"/>
        <v>7</v>
      </c>
      <c r="AD7" s="187"/>
      <c r="AE7" s="191"/>
    </row>
    <row r="8" spans="1:31" ht="22.5" customHeight="1">
      <c r="A8" s="40"/>
      <c r="B8" s="109"/>
      <c r="C8" s="201" t="s">
        <v>63</v>
      </c>
      <c r="D8" s="202">
        <v>0</v>
      </c>
      <c r="E8" s="203">
        <v>0</v>
      </c>
      <c r="F8" s="204">
        <v>0</v>
      </c>
      <c r="G8" s="205">
        <v>0</v>
      </c>
      <c r="H8" s="206">
        <v>0</v>
      </c>
      <c r="I8" s="203">
        <v>0</v>
      </c>
      <c r="J8" s="207">
        <v>0</v>
      </c>
      <c r="K8" s="208">
        <v>0</v>
      </c>
      <c r="L8" s="209">
        <v>0</v>
      </c>
      <c r="M8" s="210">
        <v>0</v>
      </c>
      <c r="N8" s="207">
        <v>0</v>
      </c>
      <c r="O8" s="208">
        <v>0</v>
      </c>
      <c r="P8" s="206">
        <v>0</v>
      </c>
      <c r="Q8" s="210">
        <v>0</v>
      </c>
      <c r="R8" s="207">
        <v>0</v>
      </c>
      <c r="S8" s="208">
        <v>0</v>
      </c>
      <c r="T8" s="209">
        <v>0</v>
      </c>
      <c r="U8" s="210">
        <v>0</v>
      </c>
      <c r="V8" s="207">
        <v>0</v>
      </c>
      <c r="W8" s="208">
        <v>0</v>
      </c>
      <c r="X8" s="209">
        <v>0</v>
      </c>
      <c r="Y8" s="210">
        <v>0</v>
      </c>
      <c r="Z8" s="207">
        <v>0</v>
      </c>
      <c r="AA8" s="208">
        <v>0</v>
      </c>
      <c r="AB8" s="209">
        <v>0</v>
      </c>
      <c r="AC8" s="208">
        <v>0</v>
      </c>
      <c r="AD8" s="209">
        <f t="shared" si="1"/>
        <v>0</v>
      </c>
      <c r="AE8" s="211">
        <f t="shared" si="1"/>
        <v>0</v>
      </c>
    </row>
    <row r="9" spans="1:31" ht="14.25" customHeight="1">
      <c r="A9" s="40"/>
      <c r="B9" s="109"/>
      <c r="C9" s="212" t="s">
        <v>64</v>
      </c>
      <c r="D9" s="213">
        <v>0</v>
      </c>
      <c r="E9" s="214">
        <v>0</v>
      </c>
      <c r="F9" s="215">
        <f>F8-D8</f>
        <v>0</v>
      </c>
      <c r="G9" s="216">
        <f>G8-E8</f>
        <v>0</v>
      </c>
      <c r="H9" s="217">
        <f aca="true" t="shared" si="3" ref="H9:AC9">H8-F8</f>
        <v>0</v>
      </c>
      <c r="I9" s="218">
        <f t="shared" si="3"/>
        <v>0</v>
      </c>
      <c r="J9" s="215">
        <f t="shared" si="3"/>
        <v>0</v>
      </c>
      <c r="K9" s="216">
        <f t="shared" si="3"/>
        <v>0</v>
      </c>
      <c r="L9" s="217">
        <f t="shared" si="3"/>
        <v>0</v>
      </c>
      <c r="M9" s="218">
        <f t="shared" si="3"/>
        <v>0</v>
      </c>
      <c r="N9" s="215">
        <f t="shared" si="3"/>
        <v>0</v>
      </c>
      <c r="O9" s="216">
        <f t="shared" si="3"/>
        <v>0</v>
      </c>
      <c r="P9" s="217">
        <f t="shared" si="3"/>
        <v>0</v>
      </c>
      <c r="Q9" s="218">
        <f t="shared" si="3"/>
        <v>0</v>
      </c>
      <c r="R9" s="215">
        <f t="shared" si="3"/>
        <v>0</v>
      </c>
      <c r="S9" s="216">
        <f t="shared" si="3"/>
        <v>0</v>
      </c>
      <c r="T9" s="217">
        <f t="shared" si="3"/>
        <v>0</v>
      </c>
      <c r="U9" s="218">
        <f t="shared" si="3"/>
        <v>0</v>
      </c>
      <c r="V9" s="215">
        <f t="shared" si="3"/>
        <v>0</v>
      </c>
      <c r="W9" s="216">
        <f t="shared" si="3"/>
        <v>0</v>
      </c>
      <c r="X9" s="217">
        <f t="shared" si="3"/>
        <v>0</v>
      </c>
      <c r="Y9" s="218">
        <f t="shared" si="3"/>
        <v>0</v>
      </c>
      <c r="Z9" s="215">
        <f t="shared" si="3"/>
        <v>0</v>
      </c>
      <c r="AA9" s="216">
        <f t="shared" si="3"/>
        <v>0</v>
      </c>
      <c r="AB9" s="217">
        <f t="shared" si="3"/>
        <v>0</v>
      </c>
      <c r="AC9" s="216">
        <f t="shared" si="3"/>
        <v>0</v>
      </c>
      <c r="AD9" s="217"/>
      <c r="AE9" s="219"/>
    </row>
    <row r="10" spans="1:31" ht="24" customHeight="1">
      <c r="A10" s="40"/>
      <c r="B10" s="109"/>
      <c r="C10" s="193" t="s">
        <v>65</v>
      </c>
      <c r="D10" s="194">
        <v>29</v>
      </c>
      <c r="E10" s="194">
        <v>14</v>
      </c>
      <c r="F10" s="198">
        <v>4</v>
      </c>
      <c r="G10" s="205">
        <v>2</v>
      </c>
      <c r="H10" s="194">
        <v>10</v>
      </c>
      <c r="I10" s="195">
        <v>10</v>
      </c>
      <c r="J10" s="193">
        <v>18</v>
      </c>
      <c r="K10" s="197">
        <v>8</v>
      </c>
      <c r="L10" s="198">
        <v>32</v>
      </c>
      <c r="M10" s="195">
        <v>10</v>
      </c>
      <c r="N10" s="193">
        <v>30</v>
      </c>
      <c r="O10" s="197">
        <v>15</v>
      </c>
      <c r="P10" s="198">
        <v>27</v>
      </c>
      <c r="Q10" s="195">
        <v>9</v>
      </c>
      <c r="R10" s="193">
        <v>13</v>
      </c>
      <c r="S10" s="197">
        <v>7</v>
      </c>
      <c r="T10" s="198">
        <v>14</v>
      </c>
      <c r="U10" s="195">
        <v>8</v>
      </c>
      <c r="V10" s="193">
        <v>54</v>
      </c>
      <c r="W10" s="197">
        <v>25</v>
      </c>
      <c r="X10" s="198">
        <v>33</v>
      </c>
      <c r="Y10" s="195">
        <v>17</v>
      </c>
      <c r="Z10" s="193">
        <v>20</v>
      </c>
      <c r="AA10" s="197">
        <v>11</v>
      </c>
      <c r="AB10" s="198">
        <v>45</v>
      </c>
      <c r="AC10" s="208">
        <v>19</v>
      </c>
      <c r="AD10" s="198">
        <f t="shared" si="1"/>
        <v>300</v>
      </c>
      <c r="AE10" s="199">
        <f t="shared" si="1"/>
        <v>141</v>
      </c>
    </row>
    <row r="11" spans="1:31" ht="15">
      <c r="A11" s="40"/>
      <c r="B11" s="109"/>
      <c r="C11" s="220" t="s">
        <v>61</v>
      </c>
      <c r="D11" s="187">
        <v>13</v>
      </c>
      <c r="E11" s="188">
        <v>8</v>
      </c>
      <c r="F11" s="189">
        <f>F10-D10</f>
        <v>-25</v>
      </c>
      <c r="G11" s="190">
        <f>G10-E10</f>
        <v>-12</v>
      </c>
      <c r="H11" s="221">
        <f aca="true" t="shared" si="4" ref="H11:AC11">H10-F10</f>
        <v>6</v>
      </c>
      <c r="I11" s="188">
        <f t="shared" si="4"/>
        <v>8</v>
      </c>
      <c r="J11" s="222">
        <f t="shared" si="4"/>
        <v>8</v>
      </c>
      <c r="K11" s="190">
        <f t="shared" si="4"/>
        <v>-2</v>
      </c>
      <c r="L11" s="221">
        <f t="shared" si="4"/>
        <v>14</v>
      </c>
      <c r="M11" s="188">
        <f t="shared" si="4"/>
        <v>2</v>
      </c>
      <c r="N11" s="222">
        <f t="shared" si="4"/>
        <v>-2</v>
      </c>
      <c r="O11" s="190">
        <f t="shared" si="4"/>
        <v>5</v>
      </c>
      <c r="P11" s="221">
        <f t="shared" si="4"/>
        <v>-3</v>
      </c>
      <c r="Q11" s="188">
        <f t="shared" si="4"/>
        <v>-6</v>
      </c>
      <c r="R11" s="222">
        <f t="shared" si="4"/>
        <v>-14</v>
      </c>
      <c r="S11" s="190">
        <f t="shared" si="4"/>
        <v>-2</v>
      </c>
      <c r="T11" s="221">
        <f t="shared" si="4"/>
        <v>1</v>
      </c>
      <c r="U11" s="188">
        <f t="shared" si="4"/>
        <v>1</v>
      </c>
      <c r="V11" s="222">
        <f t="shared" si="4"/>
        <v>40</v>
      </c>
      <c r="W11" s="190">
        <f t="shared" si="4"/>
        <v>17</v>
      </c>
      <c r="X11" s="221">
        <f t="shared" si="4"/>
        <v>-21</v>
      </c>
      <c r="Y11" s="188">
        <f t="shared" si="4"/>
        <v>-8</v>
      </c>
      <c r="Z11" s="222">
        <f t="shared" si="4"/>
        <v>-13</v>
      </c>
      <c r="AA11" s="190">
        <f t="shared" si="4"/>
        <v>-6</v>
      </c>
      <c r="AB11" s="221">
        <f t="shared" si="4"/>
        <v>25</v>
      </c>
      <c r="AC11" s="190">
        <f t="shared" si="4"/>
        <v>8</v>
      </c>
      <c r="AD11" s="221"/>
      <c r="AE11" s="191"/>
    </row>
    <row r="12" spans="1:31" ht="24" customHeight="1">
      <c r="A12" s="40"/>
      <c r="B12" s="109"/>
      <c r="C12" s="193" t="s">
        <v>66</v>
      </c>
      <c r="D12" s="194">
        <v>0</v>
      </c>
      <c r="E12" s="210">
        <v>0</v>
      </c>
      <c r="F12" s="196">
        <v>0</v>
      </c>
      <c r="G12" s="197">
        <v>0</v>
      </c>
      <c r="H12" s="194">
        <v>8</v>
      </c>
      <c r="I12" s="195">
        <v>8</v>
      </c>
      <c r="J12" s="193">
        <v>6</v>
      </c>
      <c r="K12" s="197">
        <v>5</v>
      </c>
      <c r="L12" s="198">
        <v>9</v>
      </c>
      <c r="M12" s="195">
        <v>5</v>
      </c>
      <c r="N12" s="193">
        <v>3</v>
      </c>
      <c r="O12" s="197">
        <v>3</v>
      </c>
      <c r="P12" s="198">
        <v>0</v>
      </c>
      <c r="Q12" s="195">
        <v>0</v>
      </c>
      <c r="R12" s="193">
        <v>0</v>
      </c>
      <c r="S12" s="197">
        <v>0</v>
      </c>
      <c r="T12" s="198">
        <v>1</v>
      </c>
      <c r="U12" s="195">
        <v>1</v>
      </c>
      <c r="V12" s="193">
        <v>9</v>
      </c>
      <c r="W12" s="197">
        <v>2</v>
      </c>
      <c r="X12" s="198">
        <v>6</v>
      </c>
      <c r="Y12" s="223">
        <v>5</v>
      </c>
      <c r="Z12" s="224">
        <v>7</v>
      </c>
      <c r="AA12" s="225">
        <v>4</v>
      </c>
      <c r="AB12" s="198">
        <v>1</v>
      </c>
      <c r="AC12" s="208">
        <v>1</v>
      </c>
      <c r="AD12" s="198">
        <f t="shared" si="1"/>
        <v>50</v>
      </c>
      <c r="AE12" s="226">
        <f t="shared" si="1"/>
        <v>34</v>
      </c>
    </row>
    <row r="13" spans="1:31" ht="15">
      <c r="A13" s="40"/>
      <c r="B13" s="109"/>
      <c r="C13" s="220" t="s">
        <v>61</v>
      </c>
      <c r="D13" s="187">
        <v>0</v>
      </c>
      <c r="E13" s="188">
        <v>0</v>
      </c>
      <c r="F13" s="189">
        <f>F12-D12</f>
        <v>0</v>
      </c>
      <c r="G13" s="190">
        <f>G12-E12</f>
        <v>0</v>
      </c>
      <c r="H13" s="221">
        <f aca="true" t="shared" si="5" ref="H13:AC13">H12-F12</f>
        <v>8</v>
      </c>
      <c r="I13" s="188">
        <f t="shared" si="5"/>
        <v>8</v>
      </c>
      <c r="J13" s="222">
        <f t="shared" si="5"/>
        <v>-2</v>
      </c>
      <c r="K13" s="190">
        <f t="shared" si="5"/>
        <v>-3</v>
      </c>
      <c r="L13" s="221">
        <f t="shared" si="5"/>
        <v>3</v>
      </c>
      <c r="M13" s="188">
        <f t="shared" si="5"/>
        <v>0</v>
      </c>
      <c r="N13" s="222">
        <f t="shared" si="5"/>
        <v>-6</v>
      </c>
      <c r="O13" s="190">
        <f t="shared" si="5"/>
        <v>-2</v>
      </c>
      <c r="P13" s="221">
        <f t="shared" si="5"/>
        <v>-3</v>
      </c>
      <c r="Q13" s="188">
        <f t="shared" si="5"/>
        <v>-3</v>
      </c>
      <c r="R13" s="222">
        <f t="shared" si="5"/>
        <v>0</v>
      </c>
      <c r="S13" s="190">
        <f t="shared" si="5"/>
        <v>0</v>
      </c>
      <c r="T13" s="221">
        <f t="shared" si="5"/>
        <v>1</v>
      </c>
      <c r="U13" s="188">
        <f t="shared" si="5"/>
        <v>1</v>
      </c>
      <c r="V13" s="222">
        <f t="shared" si="5"/>
        <v>8</v>
      </c>
      <c r="W13" s="190">
        <f t="shared" si="5"/>
        <v>1</v>
      </c>
      <c r="X13" s="221">
        <f t="shared" si="5"/>
        <v>-3</v>
      </c>
      <c r="Y13" s="188">
        <f t="shared" si="5"/>
        <v>3</v>
      </c>
      <c r="Z13" s="222">
        <f t="shared" si="5"/>
        <v>1</v>
      </c>
      <c r="AA13" s="190">
        <f t="shared" si="5"/>
        <v>-1</v>
      </c>
      <c r="AB13" s="221">
        <f t="shared" si="5"/>
        <v>-6</v>
      </c>
      <c r="AC13" s="190">
        <f t="shared" si="5"/>
        <v>-3</v>
      </c>
      <c r="AD13" s="221"/>
      <c r="AE13" s="191"/>
    </row>
    <row r="14" spans="1:31" ht="24" customHeight="1">
      <c r="A14" s="40"/>
      <c r="B14" s="109"/>
      <c r="C14" s="193" t="s">
        <v>67</v>
      </c>
      <c r="D14" s="194">
        <v>0</v>
      </c>
      <c r="E14" s="195">
        <v>0</v>
      </c>
      <c r="F14" s="196">
        <v>0</v>
      </c>
      <c r="G14" s="208">
        <v>0</v>
      </c>
      <c r="H14" s="227">
        <v>2</v>
      </c>
      <c r="I14" s="210">
        <v>2</v>
      </c>
      <c r="J14" s="193">
        <v>0</v>
      </c>
      <c r="K14" s="197">
        <v>0</v>
      </c>
      <c r="L14" s="198">
        <v>0</v>
      </c>
      <c r="M14" s="195">
        <v>0</v>
      </c>
      <c r="N14" s="193">
        <v>0</v>
      </c>
      <c r="O14" s="197">
        <v>0</v>
      </c>
      <c r="P14" s="198">
        <v>0</v>
      </c>
      <c r="Q14" s="195">
        <v>0</v>
      </c>
      <c r="R14" s="193">
        <v>0</v>
      </c>
      <c r="S14" s="197">
        <v>0</v>
      </c>
      <c r="T14" s="198">
        <v>0</v>
      </c>
      <c r="U14" s="195">
        <v>0</v>
      </c>
      <c r="V14" s="193">
        <v>30</v>
      </c>
      <c r="W14" s="197">
        <v>14</v>
      </c>
      <c r="X14" s="198">
        <v>3</v>
      </c>
      <c r="Y14" s="223">
        <v>2</v>
      </c>
      <c r="Z14" s="224">
        <v>0</v>
      </c>
      <c r="AA14" s="225">
        <v>0</v>
      </c>
      <c r="AB14" s="198">
        <v>0</v>
      </c>
      <c r="AC14" s="197">
        <v>0</v>
      </c>
      <c r="AD14" s="198">
        <f t="shared" si="1"/>
        <v>35</v>
      </c>
      <c r="AE14" s="226">
        <f t="shared" si="1"/>
        <v>18</v>
      </c>
    </row>
    <row r="15" spans="1:31" ht="15">
      <c r="A15" s="40"/>
      <c r="B15" s="109"/>
      <c r="C15" s="220" t="s">
        <v>61</v>
      </c>
      <c r="D15" s="187">
        <v>0</v>
      </c>
      <c r="E15" s="188">
        <v>0</v>
      </c>
      <c r="F15" s="189">
        <f>F14-D14</f>
        <v>0</v>
      </c>
      <c r="G15" s="190">
        <f>G14-E14</f>
        <v>0</v>
      </c>
      <c r="H15" s="221">
        <f aca="true" t="shared" si="6" ref="H15:AC15">H14-F14</f>
        <v>2</v>
      </c>
      <c r="I15" s="188">
        <f t="shared" si="6"/>
        <v>2</v>
      </c>
      <c r="J15" s="222">
        <f t="shared" si="6"/>
        <v>-2</v>
      </c>
      <c r="K15" s="190">
        <f t="shared" si="6"/>
        <v>-2</v>
      </c>
      <c r="L15" s="221">
        <f t="shared" si="6"/>
        <v>0</v>
      </c>
      <c r="M15" s="188">
        <f t="shared" si="6"/>
        <v>0</v>
      </c>
      <c r="N15" s="222">
        <f t="shared" si="6"/>
        <v>0</v>
      </c>
      <c r="O15" s="190">
        <f t="shared" si="6"/>
        <v>0</v>
      </c>
      <c r="P15" s="221">
        <f t="shared" si="6"/>
        <v>0</v>
      </c>
      <c r="Q15" s="188">
        <f t="shared" si="6"/>
        <v>0</v>
      </c>
      <c r="R15" s="222">
        <f t="shared" si="6"/>
        <v>0</v>
      </c>
      <c r="S15" s="190">
        <f t="shared" si="6"/>
        <v>0</v>
      </c>
      <c r="T15" s="221">
        <f t="shared" si="6"/>
        <v>0</v>
      </c>
      <c r="U15" s="188">
        <f t="shared" si="6"/>
        <v>0</v>
      </c>
      <c r="V15" s="222">
        <f t="shared" si="6"/>
        <v>30</v>
      </c>
      <c r="W15" s="190">
        <f t="shared" si="6"/>
        <v>14</v>
      </c>
      <c r="X15" s="221">
        <f t="shared" si="6"/>
        <v>-27</v>
      </c>
      <c r="Y15" s="188">
        <f t="shared" si="6"/>
        <v>-12</v>
      </c>
      <c r="Z15" s="222">
        <v>5</v>
      </c>
      <c r="AA15" s="190">
        <f t="shared" si="6"/>
        <v>-2</v>
      </c>
      <c r="AB15" s="221">
        <f t="shared" si="6"/>
        <v>0</v>
      </c>
      <c r="AC15" s="190">
        <f t="shared" si="6"/>
        <v>0</v>
      </c>
      <c r="AD15" s="221"/>
      <c r="AE15" s="191"/>
    </row>
    <row r="16" spans="1:31" ht="24" customHeight="1">
      <c r="A16" s="40"/>
      <c r="B16" s="109"/>
      <c r="C16" s="193" t="s">
        <v>68</v>
      </c>
      <c r="D16" s="194">
        <v>20</v>
      </c>
      <c r="E16" s="195">
        <v>10</v>
      </c>
      <c r="F16" s="196">
        <v>0</v>
      </c>
      <c r="G16" s="208">
        <v>0</v>
      </c>
      <c r="H16" s="194">
        <v>0</v>
      </c>
      <c r="I16" s="195">
        <v>0</v>
      </c>
      <c r="J16" s="193">
        <v>7</v>
      </c>
      <c r="K16" s="197">
        <v>1</v>
      </c>
      <c r="L16" s="198">
        <v>14</v>
      </c>
      <c r="M16" s="195">
        <v>3</v>
      </c>
      <c r="N16" s="193">
        <v>16</v>
      </c>
      <c r="O16" s="208">
        <v>7</v>
      </c>
      <c r="P16" s="209">
        <v>15</v>
      </c>
      <c r="Q16" s="210">
        <v>5</v>
      </c>
      <c r="R16" s="207">
        <v>2</v>
      </c>
      <c r="S16" s="208">
        <v>1</v>
      </c>
      <c r="T16" s="198">
        <v>8</v>
      </c>
      <c r="U16" s="210">
        <v>5</v>
      </c>
      <c r="V16" s="207">
        <v>3</v>
      </c>
      <c r="W16" s="208">
        <v>2</v>
      </c>
      <c r="X16" s="209">
        <v>14</v>
      </c>
      <c r="Y16" s="228">
        <v>5</v>
      </c>
      <c r="Z16" s="229">
        <v>6</v>
      </c>
      <c r="AA16" s="230">
        <v>3</v>
      </c>
      <c r="AB16" s="209">
        <v>21</v>
      </c>
      <c r="AC16" s="208">
        <v>6</v>
      </c>
      <c r="AD16" s="209">
        <f t="shared" si="1"/>
        <v>106</v>
      </c>
      <c r="AE16" s="231">
        <f t="shared" si="1"/>
        <v>38</v>
      </c>
    </row>
    <row r="17" spans="1:31" ht="15">
      <c r="A17" s="40"/>
      <c r="B17" s="109"/>
      <c r="C17" s="220" t="s">
        <v>61</v>
      </c>
      <c r="D17" s="187">
        <v>15</v>
      </c>
      <c r="E17" s="188">
        <v>7</v>
      </c>
      <c r="F17" s="189">
        <f>F16-D16</f>
        <v>-20</v>
      </c>
      <c r="G17" s="190">
        <f>G16-E16</f>
        <v>-10</v>
      </c>
      <c r="H17" s="221">
        <f aca="true" t="shared" si="7" ref="H17:AC17">H16-F16</f>
        <v>0</v>
      </c>
      <c r="I17" s="188">
        <f t="shared" si="7"/>
        <v>0</v>
      </c>
      <c r="J17" s="222">
        <f t="shared" si="7"/>
        <v>7</v>
      </c>
      <c r="K17" s="190">
        <f t="shared" si="7"/>
        <v>1</v>
      </c>
      <c r="L17" s="221">
        <f t="shared" si="7"/>
        <v>7</v>
      </c>
      <c r="M17" s="188">
        <f t="shared" si="7"/>
        <v>2</v>
      </c>
      <c r="N17" s="222">
        <f t="shared" si="7"/>
        <v>2</v>
      </c>
      <c r="O17" s="190">
        <f t="shared" si="7"/>
        <v>4</v>
      </c>
      <c r="P17" s="221">
        <f t="shared" si="7"/>
        <v>-1</v>
      </c>
      <c r="Q17" s="188">
        <f t="shared" si="7"/>
        <v>-2</v>
      </c>
      <c r="R17" s="222">
        <f t="shared" si="7"/>
        <v>-13</v>
      </c>
      <c r="S17" s="190">
        <f t="shared" si="7"/>
        <v>-4</v>
      </c>
      <c r="T17" s="221">
        <f t="shared" si="7"/>
        <v>6</v>
      </c>
      <c r="U17" s="188">
        <f t="shared" si="7"/>
        <v>4</v>
      </c>
      <c r="V17" s="222">
        <f t="shared" si="7"/>
        <v>-5</v>
      </c>
      <c r="W17" s="190">
        <f t="shared" si="7"/>
        <v>-3</v>
      </c>
      <c r="X17" s="221">
        <f t="shared" si="7"/>
        <v>11</v>
      </c>
      <c r="Y17" s="188">
        <f t="shared" si="7"/>
        <v>3</v>
      </c>
      <c r="Z17" s="222">
        <f t="shared" si="7"/>
        <v>-8</v>
      </c>
      <c r="AA17" s="190">
        <f t="shared" si="7"/>
        <v>-2</v>
      </c>
      <c r="AB17" s="221">
        <f t="shared" si="7"/>
        <v>15</v>
      </c>
      <c r="AC17" s="190">
        <f t="shared" si="7"/>
        <v>3</v>
      </c>
      <c r="AD17" s="221"/>
      <c r="AE17" s="191"/>
    </row>
    <row r="18" spans="1:31" ht="24" customHeight="1">
      <c r="A18" s="40"/>
      <c r="B18" s="109"/>
      <c r="C18" s="193" t="s">
        <v>69</v>
      </c>
      <c r="D18" s="194">
        <v>9</v>
      </c>
      <c r="E18" s="195">
        <v>4</v>
      </c>
      <c r="F18" s="196">
        <v>4</v>
      </c>
      <c r="G18" s="208">
        <v>2</v>
      </c>
      <c r="H18" s="194">
        <v>0</v>
      </c>
      <c r="I18" s="195">
        <v>0</v>
      </c>
      <c r="J18" s="193">
        <v>5</v>
      </c>
      <c r="K18" s="197">
        <v>2</v>
      </c>
      <c r="L18" s="198">
        <v>9</v>
      </c>
      <c r="M18" s="195">
        <v>2</v>
      </c>
      <c r="N18" s="193">
        <v>11</v>
      </c>
      <c r="O18" s="208">
        <v>5</v>
      </c>
      <c r="P18" s="209">
        <v>12</v>
      </c>
      <c r="Q18" s="210">
        <v>4</v>
      </c>
      <c r="R18" s="207">
        <v>11</v>
      </c>
      <c r="S18" s="208">
        <v>6</v>
      </c>
      <c r="T18" s="198">
        <v>5</v>
      </c>
      <c r="U18" s="210">
        <v>2</v>
      </c>
      <c r="V18" s="207">
        <v>4</v>
      </c>
      <c r="W18" s="208">
        <v>1</v>
      </c>
      <c r="X18" s="209">
        <v>6</v>
      </c>
      <c r="Y18" s="228">
        <v>2</v>
      </c>
      <c r="Z18" s="229">
        <v>6</v>
      </c>
      <c r="AA18" s="230">
        <v>3</v>
      </c>
      <c r="AB18" s="209">
        <v>21</v>
      </c>
      <c r="AC18" s="208">
        <v>12</v>
      </c>
      <c r="AD18" s="209">
        <f t="shared" si="1"/>
        <v>94</v>
      </c>
      <c r="AE18" s="231">
        <f t="shared" si="1"/>
        <v>41</v>
      </c>
    </row>
    <row r="19" spans="1:31" ht="15">
      <c r="A19" s="40"/>
      <c r="B19" s="109"/>
      <c r="C19" s="220" t="s">
        <v>61</v>
      </c>
      <c r="D19" s="187">
        <v>-2</v>
      </c>
      <c r="E19" s="188">
        <v>1</v>
      </c>
      <c r="F19" s="189">
        <f>F18-D18</f>
        <v>-5</v>
      </c>
      <c r="G19" s="190">
        <f>G18-E18</f>
        <v>-2</v>
      </c>
      <c r="H19" s="221">
        <f aca="true" t="shared" si="8" ref="H19:AC19">H18-F18</f>
        <v>-4</v>
      </c>
      <c r="I19" s="188">
        <f t="shared" si="8"/>
        <v>-2</v>
      </c>
      <c r="J19" s="222">
        <f t="shared" si="8"/>
        <v>5</v>
      </c>
      <c r="K19" s="190">
        <f t="shared" si="8"/>
        <v>2</v>
      </c>
      <c r="L19" s="221">
        <f t="shared" si="8"/>
        <v>4</v>
      </c>
      <c r="M19" s="188">
        <f t="shared" si="8"/>
        <v>0</v>
      </c>
      <c r="N19" s="222">
        <f t="shared" si="8"/>
        <v>2</v>
      </c>
      <c r="O19" s="190">
        <f t="shared" si="8"/>
        <v>3</v>
      </c>
      <c r="P19" s="221">
        <f t="shared" si="8"/>
        <v>1</v>
      </c>
      <c r="Q19" s="188">
        <f t="shared" si="8"/>
        <v>-1</v>
      </c>
      <c r="R19" s="222">
        <f t="shared" si="8"/>
        <v>-1</v>
      </c>
      <c r="S19" s="190">
        <f t="shared" si="8"/>
        <v>2</v>
      </c>
      <c r="T19" s="221">
        <f t="shared" si="8"/>
        <v>-6</v>
      </c>
      <c r="U19" s="188">
        <f t="shared" si="8"/>
        <v>-4</v>
      </c>
      <c r="V19" s="222">
        <f t="shared" si="8"/>
        <v>-1</v>
      </c>
      <c r="W19" s="190">
        <f t="shared" si="8"/>
        <v>-1</v>
      </c>
      <c r="X19" s="221">
        <f t="shared" si="8"/>
        <v>2</v>
      </c>
      <c r="Y19" s="188">
        <f t="shared" si="8"/>
        <v>1</v>
      </c>
      <c r="Z19" s="222">
        <f t="shared" si="8"/>
        <v>0</v>
      </c>
      <c r="AA19" s="190">
        <f t="shared" si="8"/>
        <v>1</v>
      </c>
      <c r="AB19" s="221">
        <f t="shared" si="8"/>
        <v>15</v>
      </c>
      <c r="AC19" s="190">
        <f t="shared" si="8"/>
        <v>9</v>
      </c>
      <c r="AD19" s="221"/>
      <c r="AE19" s="191"/>
    </row>
    <row r="20" spans="1:31" ht="24" customHeight="1">
      <c r="A20" s="40"/>
      <c r="B20" s="109"/>
      <c r="C20" s="193" t="s">
        <v>70</v>
      </c>
      <c r="D20" s="194">
        <v>0</v>
      </c>
      <c r="E20" s="195">
        <v>0</v>
      </c>
      <c r="F20" s="196">
        <v>0</v>
      </c>
      <c r="G20" s="208">
        <v>0</v>
      </c>
      <c r="H20" s="194">
        <v>0</v>
      </c>
      <c r="I20" s="195">
        <v>0</v>
      </c>
      <c r="J20" s="193">
        <v>0</v>
      </c>
      <c r="K20" s="197">
        <v>0</v>
      </c>
      <c r="L20" s="198">
        <v>0</v>
      </c>
      <c r="M20" s="195">
        <v>0</v>
      </c>
      <c r="N20" s="193">
        <v>0</v>
      </c>
      <c r="O20" s="208">
        <v>0</v>
      </c>
      <c r="P20" s="209">
        <v>0</v>
      </c>
      <c r="Q20" s="210">
        <v>0</v>
      </c>
      <c r="R20" s="207">
        <v>0</v>
      </c>
      <c r="S20" s="208">
        <v>0</v>
      </c>
      <c r="T20" s="198">
        <v>0</v>
      </c>
      <c r="U20" s="210">
        <v>0</v>
      </c>
      <c r="V20" s="207">
        <v>7</v>
      </c>
      <c r="W20" s="208">
        <v>7</v>
      </c>
      <c r="X20" s="209">
        <v>4</v>
      </c>
      <c r="Y20" s="228">
        <v>3</v>
      </c>
      <c r="Z20" s="229">
        <v>2</v>
      </c>
      <c r="AA20" s="230">
        <v>1</v>
      </c>
      <c r="AB20" s="209">
        <v>0</v>
      </c>
      <c r="AC20" s="208">
        <v>0</v>
      </c>
      <c r="AD20" s="209">
        <f t="shared" si="1"/>
        <v>13</v>
      </c>
      <c r="AE20" s="231">
        <f t="shared" si="1"/>
        <v>11</v>
      </c>
    </row>
    <row r="21" spans="1:31" ht="15">
      <c r="A21" s="40"/>
      <c r="B21" s="109"/>
      <c r="C21" s="220" t="s">
        <v>61</v>
      </c>
      <c r="D21" s="187">
        <v>0</v>
      </c>
      <c r="E21" s="188">
        <v>0</v>
      </c>
      <c r="F21" s="189">
        <f>F20-D20</f>
        <v>0</v>
      </c>
      <c r="G21" s="190">
        <f>G20-E20</f>
        <v>0</v>
      </c>
      <c r="H21" s="221">
        <f aca="true" t="shared" si="9" ref="H21:AC21">H20-F20</f>
        <v>0</v>
      </c>
      <c r="I21" s="188">
        <f t="shared" si="9"/>
        <v>0</v>
      </c>
      <c r="J21" s="222">
        <f t="shared" si="9"/>
        <v>0</v>
      </c>
      <c r="K21" s="190">
        <f t="shared" si="9"/>
        <v>0</v>
      </c>
      <c r="L21" s="221">
        <f t="shared" si="9"/>
        <v>0</v>
      </c>
      <c r="M21" s="188">
        <f t="shared" si="9"/>
        <v>0</v>
      </c>
      <c r="N21" s="222">
        <f t="shared" si="9"/>
        <v>0</v>
      </c>
      <c r="O21" s="190">
        <f t="shared" si="9"/>
        <v>0</v>
      </c>
      <c r="P21" s="221">
        <f t="shared" si="9"/>
        <v>0</v>
      </c>
      <c r="Q21" s="188">
        <f t="shared" si="9"/>
        <v>0</v>
      </c>
      <c r="R21" s="222">
        <f t="shared" si="9"/>
        <v>0</v>
      </c>
      <c r="S21" s="190">
        <f t="shared" si="9"/>
        <v>0</v>
      </c>
      <c r="T21" s="221">
        <f t="shared" si="9"/>
        <v>0</v>
      </c>
      <c r="U21" s="188">
        <f t="shared" si="9"/>
        <v>0</v>
      </c>
      <c r="V21" s="222">
        <f t="shared" si="9"/>
        <v>7</v>
      </c>
      <c r="W21" s="190">
        <f t="shared" si="9"/>
        <v>7</v>
      </c>
      <c r="X21" s="221">
        <f t="shared" si="9"/>
        <v>-3</v>
      </c>
      <c r="Y21" s="188">
        <f t="shared" si="9"/>
        <v>-4</v>
      </c>
      <c r="Z21" s="222">
        <f t="shared" si="9"/>
        <v>-2</v>
      </c>
      <c r="AA21" s="190">
        <f t="shared" si="9"/>
        <v>-2</v>
      </c>
      <c r="AB21" s="221">
        <f t="shared" si="9"/>
        <v>-2</v>
      </c>
      <c r="AC21" s="190">
        <f t="shared" si="9"/>
        <v>-1</v>
      </c>
      <c r="AD21" s="221"/>
      <c r="AE21" s="191"/>
    </row>
    <row r="22" spans="1:33" ht="24" customHeight="1">
      <c r="A22" s="25">
        <v>2</v>
      </c>
      <c r="B22" s="232" t="s">
        <v>71</v>
      </c>
      <c r="C22" s="233"/>
      <c r="D22" s="194">
        <v>1</v>
      </c>
      <c r="E22" s="195">
        <v>1</v>
      </c>
      <c r="F22" s="196">
        <v>0</v>
      </c>
      <c r="G22" s="208">
        <v>0</v>
      </c>
      <c r="H22" s="227">
        <v>0</v>
      </c>
      <c r="I22" s="210">
        <v>0</v>
      </c>
      <c r="J22" s="193">
        <v>8</v>
      </c>
      <c r="K22" s="197">
        <v>5</v>
      </c>
      <c r="L22" s="198">
        <v>4</v>
      </c>
      <c r="M22" s="195">
        <v>0</v>
      </c>
      <c r="N22" s="193">
        <v>6</v>
      </c>
      <c r="O22" s="197">
        <v>3</v>
      </c>
      <c r="P22" s="198">
        <v>1</v>
      </c>
      <c r="Q22" s="195">
        <v>0</v>
      </c>
      <c r="R22" s="193">
        <v>15</v>
      </c>
      <c r="S22" s="197">
        <v>0</v>
      </c>
      <c r="T22" s="198">
        <v>12</v>
      </c>
      <c r="U22" s="195">
        <v>0</v>
      </c>
      <c r="V22" s="193">
        <v>1</v>
      </c>
      <c r="W22" s="197">
        <v>1</v>
      </c>
      <c r="X22" s="198">
        <v>18</v>
      </c>
      <c r="Y22" s="223">
        <v>0</v>
      </c>
      <c r="Z22" s="224">
        <v>4</v>
      </c>
      <c r="AA22" s="225">
        <v>1</v>
      </c>
      <c r="AB22" s="198">
        <v>3</v>
      </c>
      <c r="AC22" s="197">
        <v>0</v>
      </c>
      <c r="AD22" s="198">
        <f t="shared" si="1"/>
        <v>72</v>
      </c>
      <c r="AE22" s="226">
        <f t="shared" si="1"/>
        <v>10</v>
      </c>
      <c r="AF22" s="234"/>
      <c r="AG22" s="234"/>
    </row>
    <row r="23" spans="1:31" ht="12.75" customHeight="1">
      <c r="A23" s="235"/>
      <c r="B23" s="236" t="s">
        <v>61</v>
      </c>
      <c r="C23" s="237"/>
      <c r="D23" s="187">
        <v>-6</v>
      </c>
      <c r="E23" s="188">
        <v>1</v>
      </c>
      <c r="F23" s="189">
        <f>F22-D22</f>
        <v>-1</v>
      </c>
      <c r="G23" s="190">
        <f>G22-E22</f>
        <v>-1</v>
      </c>
      <c r="H23" s="221">
        <f aca="true" t="shared" si="10" ref="H23:AC23">H22-F22</f>
        <v>0</v>
      </c>
      <c r="I23" s="188">
        <f t="shared" si="10"/>
        <v>0</v>
      </c>
      <c r="J23" s="222">
        <f t="shared" si="10"/>
        <v>8</v>
      </c>
      <c r="K23" s="190">
        <f t="shared" si="10"/>
        <v>5</v>
      </c>
      <c r="L23" s="221">
        <f t="shared" si="10"/>
        <v>-4</v>
      </c>
      <c r="M23" s="188">
        <f t="shared" si="10"/>
        <v>-5</v>
      </c>
      <c r="N23" s="222">
        <f t="shared" si="10"/>
        <v>2</v>
      </c>
      <c r="O23" s="190">
        <f t="shared" si="10"/>
        <v>3</v>
      </c>
      <c r="P23" s="221">
        <f t="shared" si="10"/>
        <v>-5</v>
      </c>
      <c r="Q23" s="188">
        <f t="shared" si="10"/>
        <v>-3</v>
      </c>
      <c r="R23" s="222">
        <f t="shared" si="10"/>
        <v>14</v>
      </c>
      <c r="S23" s="190">
        <f t="shared" si="10"/>
        <v>0</v>
      </c>
      <c r="T23" s="221">
        <f t="shared" si="10"/>
        <v>-3</v>
      </c>
      <c r="U23" s="188">
        <f t="shared" si="10"/>
        <v>0</v>
      </c>
      <c r="V23" s="222">
        <f t="shared" si="10"/>
        <v>-11</v>
      </c>
      <c r="W23" s="190">
        <f t="shared" si="10"/>
        <v>1</v>
      </c>
      <c r="X23" s="221">
        <f t="shared" si="10"/>
        <v>17</v>
      </c>
      <c r="Y23" s="188">
        <f t="shared" si="10"/>
        <v>-1</v>
      </c>
      <c r="Z23" s="222">
        <f t="shared" si="10"/>
        <v>-14</v>
      </c>
      <c r="AA23" s="190">
        <f t="shared" si="10"/>
        <v>1</v>
      </c>
      <c r="AB23" s="221">
        <f t="shared" si="10"/>
        <v>-1</v>
      </c>
      <c r="AC23" s="190">
        <f t="shared" si="10"/>
        <v>-1</v>
      </c>
      <c r="AD23" s="221"/>
      <c r="AE23" s="191"/>
    </row>
    <row r="24" spans="1:31" ht="27.75" customHeight="1">
      <c r="A24" s="238">
        <v>3</v>
      </c>
      <c r="B24" s="232" t="s">
        <v>72</v>
      </c>
      <c r="C24" s="233"/>
      <c r="D24" s="194">
        <v>1</v>
      </c>
      <c r="E24" s="195">
        <v>1</v>
      </c>
      <c r="F24" s="196">
        <v>3</v>
      </c>
      <c r="G24" s="197">
        <v>2</v>
      </c>
      <c r="H24" s="194">
        <v>38</v>
      </c>
      <c r="I24" s="195">
        <v>31</v>
      </c>
      <c r="J24" s="193">
        <v>53</v>
      </c>
      <c r="K24" s="197">
        <v>38</v>
      </c>
      <c r="L24" s="198">
        <v>73</v>
      </c>
      <c r="M24" s="195">
        <v>48</v>
      </c>
      <c r="N24" s="193">
        <v>73</v>
      </c>
      <c r="O24" s="197">
        <v>47</v>
      </c>
      <c r="P24" s="198">
        <v>83</v>
      </c>
      <c r="Q24" s="195">
        <v>49</v>
      </c>
      <c r="R24" s="193">
        <v>30</v>
      </c>
      <c r="S24" s="197">
        <v>23</v>
      </c>
      <c r="T24" s="198">
        <v>31</v>
      </c>
      <c r="U24" s="195">
        <v>23</v>
      </c>
      <c r="V24" s="193">
        <v>41</v>
      </c>
      <c r="W24" s="197">
        <v>35</v>
      </c>
      <c r="X24" s="198">
        <v>7</v>
      </c>
      <c r="Y24" s="223">
        <v>6</v>
      </c>
      <c r="Z24" s="224">
        <v>2</v>
      </c>
      <c r="AA24" s="225">
        <v>1</v>
      </c>
      <c r="AB24" s="198">
        <v>0</v>
      </c>
      <c r="AC24" s="197">
        <v>0</v>
      </c>
      <c r="AD24" s="198">
        <f t="shared" si="1"/>
        <v>434</v>
      </c>
      <c r="AE24" s="226">
        <f t="shared" si="1"/>
        <v>303</v>
      </c>
    </row>
    <row r="25" spans="1:31" ht="12.75" customHeight="1">
      <c r="A25" s="235"/>
      <c r="B25" s="236" t="s">
        <v>61</v>
      </c>
      <c r="C25" s="237"/>
      <c r="D25" s="187">
        <v>-1</v>
      </c>
      <c r="E25" s="188">
        <v>-1</v>
      </c>
      <c r="F25" s="189">
        <f>F24-D24</f>
        <v>2</v>
      </c>
      <c r="G25" s="190">
        <f>G24-E24</f>
        <v>1</v>
      </c>
      <c r="H25" s="221">
        <f aca="true" t="shared" si="11" ref="H25:AC25">H24-F24</f>
        <v>35</v>
      </c>
      <c r="I25" s="188">
        <f t="shared" si="11"/>
        <v>29</v>
      </c>
      <c r="J25" s="222">
        <f t="shared" si="11"/>
        <v>15</v>
      </c>
      <c r="K25" s="190">
        <f t="shared" si="11"/>
        <v>7</v>
      </c>
      <c r="L25" s="221">
        <f t="shared" si="11"/>
        <v>20</v>
      </c>
      <c r="M25" s="188">
        <f t="shared" si="11"/>
        <v>10</v>
      </c>
      <c r="N25" s="222">
        <f t="shared" si="11"/>
        <v>0</v>
      </c>
      <c r="O25" s="190">
        <f t="shared" si="11"/>
        <v>-1</v>
      </c>
      <c r="P25" s="221">
        <f t="shared" si="11"/>
        <v>10</v>
      </c>
      <c r="Q25" s="188">
        <f t="shared" si="11"/>
        <v>2</v>
      </c>
      <c r="R25" s="222">
        <f t="shared" si="11"/>
        <v>-53</v>
      </c>
      <c r="S25" s="190">
        <f t="shared" si="11"/>
        <v>-26</v>
      </c>
      <c r="T25" s="221">
        <f t="shared" si="11"/>
        <v>1</v>
      </c>
      <c r="U25" s="188">
        <f t="shared" si="11"/>
        <v>0</v>
      </c>
      <c r="V25" s="222">
        <f t="shared" si="11"/>
        <v>10</v>
      </c>
      <c r="W25" s="190">
        <f t="shared" si="11"/>
        <v>12</v>
      </c>
      <c r="X25" s="221">
        <f t="shared" si="11"/>
        <v>-34</v>
      </c>
      <c r="Y25" s="188">
        <f t="shared" si="11"/>
        <v>-29</v>
      </c>
      <c r="Z25" s="222">
        <f t="shared" si="11"/>
        <v>-5</v>
      </c>
      <c r="AA25" s="190">
        <f t="shared" si="11"/>
        <v>-5</v>
      </c>
      <c r="AB25" s="221">
        <f t="shared" si="11"/>
        <v>-2</v>
      </c>
      <c r="AC25" s="190">
        <f t="shared" si="11"/>
        <v>-1</v>
      </c>
      <c r="AD25" s="221"/>
      <c r="AE25" s="191"/>
    </row>
    <row r="26" spans="1:31" ht="27.75" customHeight="1">
      <c r="A26" s="239">
        <v>4</v>
      </c>
      <c r="B26" s="240" t="s">
        <v>73</v>
      </c>
      <c r="C26" s="241"/>
      <c r="D26" s="194">
        <v>3</v>
      </c>
      <c r="E26" s="195">
        <v>1</v>
      </c>
      <c r="F26" s="196">
        <v>0</v>
      </c>
      <c r="G26" s="197">
        <v>0</v>
      </c>
      <c r="H26" s="194">
        <v>0</v>
      </c>
      <c r="I26" s="195">
        <v>0</v>
      </c>
      <c r="J26" s="193">
        <v>0</v>
      </c>
      <c r="K26" s="197">
        <v>0</v>
      </c>
      <c r="L26" s="198">
        <v>0</v>
      </c>
      <c r="M26" s="195">
        <v>0</v>
      </c>
      <c r="N26" s="193">
        <v>0</v>
      </c>
      <c r="O26" s="197">
        <v>0</v>
      </c>
      <c r="P26" s="198">
        <v>0</v>
      </c>
      <c r="Q26" s="195">
        <v>0</v>
      </c>
      <c r="R26" s="193">
        <v>0</v>
      </c>
      <c r="S26" s="197">
        <v>0</v>
      </c>
      <c r="T26" s="198">
        <v>0</v>
      </c>
      <c r="U26" s="195">
        <v>0</v>
      </c>
      <c r="V26" s="193">
        <v>3</v>
      </c>
      <c r="W26" s="197">
        <v>0</v>
      </c>
      <c r="X26" s="198">
        <v>2</v>
      </c>
      <c r="Y26" s="223">
        <v>0</v>
      </c>
      <c r="Z26" s="224">
        <v>0</v>
      </c>
      <c r="AA26" s="225">
        <v>0</v>
      </c>
      <c r="AB26" s="198">
        <v>0</v>
      </c>
      <c r="AC26" s="197">
        <v>0</v>
      </c>
      <c r="AD26" s="198">
        <f t="shared" si="1"/>
        <v>5</v>
      </c>
      <c r="AE26" s="226">
        <f t="shared" si="1"/>
        <v>0</v>
      </c>
    </row>
    <row r="27" spans="1:31" ht="15.75" customHeight="1">
      <c r="A27" s="235"/>
      <c r="B27" s="242" t="s">
        <v>61</v>
      </c>
      <c r="C27" s="243"/>
      <c r="D27" s="187">
        <v>3</v>
      </c>
      <c r="E27" s="188">
        <v>1</v>
      </c>
      <c r="F27" s="215">
        <f>F26-D26</f>
        <v>-3</v>
      </c>
      <c r="G27" s="244">
        <f>G26-E26</f>
        <v>-1</v>
      </c>
      <c r="H27" s="245">
        <f aca="true" t="shared" si="12" ref="H27:AC27">H26-F26</f>
        <v>0</v>
      </c>
      <c r="I27" s="214">
        <f t="shared" si="12"/>
        <v>0</v>
      </c>
      <c r="J27" s="216">
        <f t="shared" si="12"/>
        <v>0</v>
      </c>
      <c r="K27" s="244">
        <f t="shared" si="12"/>
        <v>0</v>
      </c>
      <c r="L27" s="245">
        <f t="shared" si="12"/>
        <v>0</v>
      </c>
      <c r="M27" s="214">
        <f t="shared" si="12"/>
        <v>0</v>
      </c>
      <c r="N27" s="216">
        <f t="shared" si="12"/>
        <v>0</v>
      </c>
      <c r="O27" s="244">
        <f t="shared" si="12"/>
        <v>0</v>
      </c>
      <c r="P27" s="245">
        <f t="shared" si="12"/>
        <v>0</v>
      </c>
      <c r="Q27" s="214">
        <f t="shared" si="12"/>
        <v>0</v>
      </c>
      <c r="R27" s="216">
        <f t="shared" si="12"/>
        <v>0</v>
      </c>
      <c r="S27" s="244">
        <f t="shared" si="12"/>
        <v>0</v>
      </c>
      <c r="T27" s="245">
        <f t="shared" si="12"/>
        <v>0</v>
      </c>
      <c r="U27" s="214">
        <f t="shared" si="12"/>
        <v>0</v>
      </c>
      <c r="V27" s="216">
        <f t="shared" si="12"/>
        <v>3</v>
      </c>
      <c r="W27" s="244">
        <f t="shared" si="12"/>
        <v>0</v>
      </c>
      <c r="X27" s="245">
        <f t="shared" si="12"/>
        <v>-1</v>
      </c>
      <c r="Y27" s="214">
        <f t="shared" si="12"/>
        <v>0</v>
      </c>
      <c r="Z27" s="216">
        <f t="shared" si="12"/>
        <v>-2</v>
      </c>
      <c r="AA27" s="244">
        <f t="shared" si="12"/>
        <v>0</v>
      </c>
      <c r="AB27" s="245">
        <f t="shared" si="12"/>
        <v>0</v>
      </c>
      <c r="AC27" s="244">
        <f t="shared" si="12"/>
        <v>0</v>
      </c>
      <c r="AD27" s="245"/>
      <c r="AE27" s="246"/>
    </row>
    <row r="28" spans="1:33" ht="29.25" customHeight="1">
      <c r="A28" s="239">
        <v>5</v>
      </c>
      <c r="B28" s="247" t="s">
        <v>74</v>
      </c>
      <c r="C28" s="248"/>
      <c r="D28" s="202">
        <v>0</v>
      </c>
      <c r="E28" s="203">
        <v>0</v>
      </c>
      <c r="F28" s="204">
        <v>0</v>
      </c>
      <c r="G28" s="205">
        <v>0</v>
      </c>
      <c r="H28" s="202">
        <v>0</v>
      </c>
      <c r="I28" s="203">
        <v>0</v>
      </c>
      <c r="J28" s="249">
        <v>24</v>
      </c>
      <c r="K28" s="205">
        <v>13</v>
      </c>
      <c r="L28" s="206">
        <v>19</v>
      </c>
      <c r="M28" s="203">
        <v>15</v>
      </c>
      <c r="N28" s="249">
        <v>2</v>
      </c>
      <c r="O28" s="205">
        <v>1</v>
      </c>
      <c r="P28" s="206">
        <v>2</v>
      </c>
      <c r="Q28" s="203">
        <v>2</v>
      </c>
      <c r="R28" s="249">
        <v>0</v>
      </c>
      <c r="S28" s="205">
        <v>0</v>
      </c>
      <c r="T28" s="206">
        <v>0</v>
      </c>
      <c r="U28" s="203">
        <v>0</v>
      </c>
      <c r="V28" s="249">
        <v>1</v>
      </c>
      <c r="W28" s="205">
        <v>0</v>
      </c>
      <c r="X28" s="206">
        <v>0</v>
      </c>
      <c r="Y28" s="203">
        <v>0</v>
      </c>
      <c r="Z28" s="249">
        <v>0</v>
      </c>
      <c r="AA28" s="205">
        <v>0</v>
      </c>
      <c r="AB28" s="206">
        <v>0</v>
      </c>
      <c r="AC28" s="205">
        <v>0</v>
      </c>
      <c r="AD28" s="206">
        <f t="shared" si="1"/>
        <v>48</v>
      </c>
      <c r="AE28" s="250">
        <f t="shared" si="1"/>
        <v>31</v>
      </c>
      <c r="AF28" s="251"/>
      <c r="AG28" s="251"/>
    </row>
    <row r="29" spans="1:31" ht="15.75" customHeight="1">
      <c r="A29" s="235"/>
      <c r="B29" s="242" t="s">
        <v>61</v>
      </c>
      <c r="C29" s="243"/>
      <c r="D29" s="217">
        <v>-1</v>
      </c>
      <c r="E29" s="214">
        <v>-1</v>
      </c>
      <c r="F29" s="215">
        <f>F28-D28</f>
        <v>0</v>
      </c>
      <c r="G29" s="244">
        <f>G28-E28</f>
        <v>0</v>
      </c>
      <c r="H29" s="245">
        <f aca="true" t="shared" si="13" ref="H29:AC29">H28-F28</f>
        <v>0</v>
      </c>
      <c r="I29" s="214">
        <f t="shared" si="13"/>
        <v>0</v>
      </c>
      <c r="J29" s="216">
        <f t="shared" si="13"/>
        <v>24</v>
      </c>
      <c r="K29" s="244">
        <f t="shared" si="13"/>
        <v>13</v>
      </c>
      <c r="L29" s="245">
        <f t="shared" si="13"/>
        <v>-5</v>
      </c>
      <c r="M29" s="214">
        <f t="shared" si="13"/>
        <v>2</v>
      </c>
      <c r="N29" s="216">
        <f t="shared" si="13"/>
        <v>-17</v>
      </c>
      <c r="O29" s="244">
        <f t="shared" si="13"/>
        <v>-14</v>
      </c>
      <c r="P29" s="245">
        <f t="shared" si="13"/>
        <v>0</v>
      </c>
      <c r="Q29" s="214">
        <f t="shared" si="13"/>
        <v>1</v>
      </c>
      <c r="R29" s="216">
        <f t="shared" si="13"/>
        <v>-2</v>
      </c>
      <c r="S29" s="244">
        <f t="shared" si="13"/>
        <v>-2</v>
      </c>
      <c r="T29" s="245">
        <f t="shared" si="13"/>
        <v>0</v>
      </c>
      <c r="U29" s="214">
        <f t="shared" si="13"/>
        <v>0</v>
      </c>
      <c r="V29" s="216">
        <f t="shared" si="13"/>
        <v>1</v>
      </c>
      <c r="W29" s="244">
        <f t="shared" si="13"/>
        <v>0</v>
      </c>
      <c r="X29" s="245">
        <f t="shared" si="13"/>
        <v>-1</v>
      </c>
      <c r="Y29" s="214">
        <f t="shared" si="13"/>
        <v>0</v>
      </c>
      <c r="Z29" s="216">
        <f t="shared" si="13"/>
        <v>0</v>
      </c>
      <c r="AA29" s="244">
        <f t="shared" si="13"/>
        <v>0</v>
      </c>
      <c r="AB29" s="245">
        <f t="shared" si="13"/>
        <v>0</v>
      </c>
      <c r="AC29" s="244">
        <f t="shared" si="13"/>
        <v>0</v>
      </c>
      <c r="AD29" s="245"/>
      <c r="AE29" s="246"/>
    </row>
    <row r="30" spans="1:31" ht="33" customHeight="1">
      <c r="A30" s="25">
        <v>6</v>
      </c>
      <c r="B30" s="252" t="s">
        <v>75</v>
      </c>
      <c r="C30" s="253"/>
      <c r="D30" s="227">
        <v>0</v>
      </c>
      <c r="E30" s="210">
        <v>0</v>
      </c>
      <c r="F30" s="254">
        <v>0</v>
      </c>
      <c r="G30" s="208">
        <v>0</v>
      </c>
      <c r="H30" s="194">
        <v>0</v>
      </c>
      <c r="I30" s="210">
        <v>0</v>
      </c>
      <c r="J30" s="207">
        <v>0</v>
      </c>
      <c r="K30" s="208">
        <v>0</v>
      </c>
      <c r="L30" s="209">
        <v>4</v>
      </c>
      <c r="M30" s="210">
        <v>2</v>
      </c>
      <c r="N30" s="207">
        <v>3</v>
      </c>
      <c r="O30" s="208">
        <v>1</v>
      </c>
      <c r="P30" s="209">
        <v>2</v>
      </c>
      <c r="Q30" s="210">
        <v>1</v>
      </c>
      <c r="R30" s="207">
        <v>0</v>
      </c>
      <c r="S30" s="208">
        <v>0</v>
      </c>
      <c r="T30" s="209">
        <v>0</v>
      </c>
      <c r="U30" s="210">
        <v>0</v>
      </c>
      <c r="V30" s="207">
        <v>1</v>
      </c>
      <c r="W30" s="208">
        <v>0</v>
      </c>
      <c r="X30" s="209">
        <v>0</v>
      </c>
      <c r="Y30" s="210">
        <v>0</v>
      </c>
      <c r="Z30" s="207">
        <v>0</v>
      </c>
      <c r="AA30" s="208">
        <v>0</v>
      </c>
      <c r="AB30" s="209">
        <v>0</v>
      </c>
      <c r="AC30" s="208">
        <v>0</v>
      </c>
      <c r="AD30" s="209">
        <f t="shared" si="1"/>
        <v>10</v>
      </c>
      <c r="AE30" s="211">
        <f t="shared" si="1"/>
        <v>4</v>
      </c>
    </row>
    <row r="31" spans="1:31" ht="15" customHeight="1">
      <c r="A31" s="235"/>
      <c r="B31" s="236" t="s">
        <v>61</v>
      </c>
      <c r="C31" s="237"/>
      <c r="D31" s="187">
        <v>-1</v>
      </c>
      <c r="E31" s="188">
        <v>-1</v>
      </c>
      <c r="F31" s="189">
        <f>F30-D30</f>
        <v>0</v>
      </c>
      <c r="G31" s="190">
        <f>G30-E30</f>
        <v>0</v>
      </c>
      <c r="H31" s="221">
        <f aca="true" t="shared" si="14" ref="H31:AC31">H30-F30</f>
        <v>0</v>
      </c>
      <c r="I31" s="188">
        <f t="shared" si="14"/>
        <v>0</v>
      </c>
      <c r="J31" s="222">
        <f t="shared" si="14"/>
        <v>0</v>
      </c>
      <c r="K31" s="190">
        <f t="shared" si="14"/>
        <v>0</v>
      </c>
      <c r="L31" s="221">
        <f t="shared" si="14"/>
        <v>4</v>
      </c>
      <c r="M31" s="188">
        <f t="shared" si="14"/>
        <v>2</v>
      </c>
      <c r="N31" s="222">
        <f t="shared" si="14"/>
        <v>-1</v>
      </c>
      <c r="O31" s="190">
        <f t="shared" si="14"/>
        <v>-1</v>
      </c>
      <c r="P31" s="221">
        <f t="shared" si="14"/>
        <v>-1</v>
      </c>
      <c r="Q31" s="188">
        <f t="shared" si="14"/>
        <v>0</v>
      </c>
      <c r="R31" s="222">
        <f t="shared" si="14"/>
        <v>-2</v>
      </c>
      <c r="S31" s="190">
        <f t="shared" si="14"/>
        <v>-1</v>
      </c>
      <c r="T31" s="221">
        <f t="shared" si="14"/>
        <v>0</v>
      </c>
      <c r="U31" s="188">
        <f t="shared" si="14"/>
        <v>0</v>
      </c>
      <c r="V31" s="222">
        <f t="shared" si="14"/>
        <v>1</v>
      </c>
      <c r="W31" s="190">
        <f t="shared" si="14"/>
        <v>0</v>
      </c>
      <c r="X31" s="221">
        <f t="shared" si="14"/>
        <v>-1</v>
      </c>
      <c r="Y31" s="188">
        <f t="shared" si="14"/>
        <v>0</v>
      </c>
      <c r="Z31" s="222">
        <f t="shared" si="14"/>
        <v>0</v>
      </c>
      <c r="AA31" s="190">
        <f t="shared" si="14"/>
        <v>0</v>
      </c>
      <c r="AB31" s="221">
        <f t="shared" si="14"/>
        <v>0</v>
      </c>
      <c r="AC31" s="190">
        <f t="shared" si="14"/>
        <v>0</v>
      </c>
      <c r="AD31" s="221"/>
      <c r="AE31" s="191"/>
    </row>
    <row r="32" spans="1:31" ht="36.75" customHeight="1">
      <c r="A32" s="25">
        <v>7</v>
      </c>
      <c r="B32" s="252" t="s">
        <v>76</v>
      </c>
      <c r="C32" s="253"/>
      <c r="D32" s="227">
        <v>36</v>
      </c>
      <c r="E32" s="210">
        <v>17</v>
      </c>
      <c r="F32" s="254">
        <v>17</v>
      </c>
      <c r="G32" s="208">
        <v>4</v>
      </c>
      <c r="H32" s="194">
        <v>5</v>
      </c>
      <c r="I32" s="210">
        <v>2</v>
      </c>
      <c r="J32" s="207">
        <v>2</v>
      </c>
      <c r="K32" s="208">
        <v>0</v>
      </c>
      <c r="L32" s="209">
        <v>3</v>
      </c>
      <c r="M32" s="210">
        <v>0</v>
      </c>
      <c r="N32" s="207">
        <v>6</v>
      </c>
      <c r="O32" s="208">
        <v>1</v>
      </c>
      <c r="P32" s="209">
        <v>32</v>
      </c>
      <c r="Q32" s="210">
        <v>14</v>
      </c>
      <c r="R32" s="207">
        <v>62</v>
      </c>
      <c r="S32" s="208">
        <v>31</v>
      </c>
      <c r="T32" s="209">
        <v>36</v>
      </c>
      <c r="U32" s="210">
        <v>19</v>
      </c>
      <c r="V32" s="207">
        <v>30</v>
      </c>
      <c r="W32" s="208">
        <v>15</v>
      </c>
      <c r="X32" s="209">
        <v>35</v>
      </c>
      <c r="Y32" s="210">
        <v>16</v>
      </c>
      <c r="Z32" s="207">
        <v>49</v>
      </c>
      <c r="AA32" s="208">
        <v>18</v>
      </c>
      <c r="AB32" s="209">
        <v>54</v>
      </c>
      <c r="AC32" s="208">
        <v>31</v>
      </c>
      <c r="AD32" s="209">
        <f t="shared" si="1"/>
        <v>331</v>
      </c>
      <c r="AE32" s="211">
        <f t="shared" si="1"/>
        <v>151</v>
      </c>
    </row>
    <row r="33" spans="1:31" ht="15" customHeight="1">
      <c r="A33" s="235"/>
      <c r="B33" s="236" t="s">
        <v>61</v>
      </c>
      <c r="C33" s="237"/>
      <c r="D33" s="187">
        <v>14</v>
      </c>
      <c r="E33" s="188">
        <v>9</v>
      </c>
      <c r="F33" s="189">
        <f>F32-D32</f>
        <v>-19</v>
      </c>
      <c r="G33" s="190">
        <f>G32-E32</f>
        <v>-13</v>
      </c>
      <c r="H33" s="221">
        <f aca="true" t="shared" si="15" ref="H33:AC33">H32-F32</f>
        <v>-12</v>
      </c>
      <c r="I33" s="188">
        <f t="shared" si="15"/>
        <v>-2</v>
      </c>
      <c r="J33" s="222">
        <f t="shared" si="15"/>
        <v>-3</v>
      </c>
      <c r="K33" s="190">
        <f t="shared" si="15"/>
        <v>-2</v>
      </c>
      <c r="L33" s="221">
        <f t="shared" si="15"/>
        <v>1</v>
      </c>
      <c r="M33" s="188">
        <f t="shared" si="15"/>
        <v>0</v>
      </c>
      <c r="N33" s="222">
        <f t="shared" si="15"/>
        <v>3</v>
      </c>
      <c r="O33" s="190">
        <f t="shared" si="15"/>
        <v>1</v>
      </c>
      <c r="P33" s="221">
        <f t="shared" si="15"/>
        <v>26</v>
      </c>
      <c r="Q33" s="188">
        <f t="shared" si="15"/>
        <v>13</v>
      </c>
      <c r="R33" s="222">
        <f t="shared" si="15"/>
        <v>30</v>
      </c>
      <c r="S33" s="190">
        <f t="shared" si="15"/>
        <v>17</v>
      </c>
      <c r="T33" s="221">
        <f t="shared" si="15"/>
        <v>-26</v>
      </c>
      <c r="U33" s="188">
        <f t="shared" si="15"/>
        <v>-12</v>
      </c>
      <c r="V33" s="222">
        <f t="shared" si="15"/>
        <v>-6</v>
      </c>
      <c r="W33" s="190">
        <f t="shared" si="15"/>
        <v>-4</v>
      </c>
      <c r="X33" s="221">
        <f t="shared" si="15"/>
        <v>5</v>
      </c>
      <c r="Y33" s="188">
        <f t="shared" si="15"/>
        <v>1</v>
      </c>
      <c r="Z33" s="222">
        <f t="shared" si="15"/>
        <v>14</v>
      </c>
      <c r="AA33" s="190">
        <f t="shared" si="15"/>
        <v>2</v>
      </c>
      <c r="AB33" s="221">
        <f t="shared" si="15"/>
        <v>5</v>
      </c>
      <c r="AC33" s="190">
        <f t="shared" si="15"/>
        <v>13</v>
      </c>
      <c r="AD33" s="221"/>
      <c r="AE33" s="191"/>
    </row>
    <row r="34" spans="1:31" ht="24" customHeight="1">
      <c r="A34" s="25">
        <v>8</v>
      </c>
      <c r="B34" s="232" t="s">
        <v>77</v>
      </c>
      <c r="C34" s="233"/>
      <c r="D34" s="227">
        <v>97</v>
      </c>
      <c r="E34" s="210">
        <v>39</v>
      </c>
      <c r="F34" s="254">
        <v>107</v>
      </c>
      <c r="G34" s="208">
        <v>40</v>
      </c>
      <c r="H34" s="194">
        <v>110</v>
      </c>
      <c r="I34" s="210">
        <v>41</v>
      </c>
      <c r="J34" s="207">
        <v>114</v>
      </c>
      <c r="K34" s="208">
        <v>43</v>
      </c>
      <c r="L34" s="209">
        <v>142</v>
      </c>
      <c r="M34" s="210">
        <v>48</v>
      </c>
      <c r="N34" s="207">
        <v>160</v>
      </c>
      <c r="O34" s="208">
        <v>52</v>
      </c>
      <c r="P34" s="209">
        <v>110</v>
      </c>
      <c r="Q34" s="210">
        <v>35</v>
      </c>
      <c r="R34" s="207">
        <v>173</v>
      </c>
      <c r="S34" s="208">
        <v>57</v>
      </c>
      <c r="T34" s="209">
        <v>121</v>
      </c>
      <c r="U34" s="210">
        <v>37</v>
      </c>
      <c r="V34" s="207">
        <v>129</v>
      </c>
      <c r="W34" s="208">
        <v>48</v>
      </c>
      <c r="X34" s="209">
        <v>145</v>
      </c>
      <c r="Y34" s="210">
        <v>51</v>
      </c>
      <c r="Z34" s="207">
        <v>112</v>
      </c>
      <c r="AA34" s="208">
        <v>35</v>
      </c>
      <c r="AB34" s="209">
        <v>55</v>
      </c>
      <c r="AC34" s="208">
        <v>21</v>
      </c>
      <c r="AD34" s="209">
        <f t="shared" si="1"/>
        <v>1478</v>
      </c>
      <c r="AE34" s="211">
        <f t="shared" si="1"/>
        <v>508</v>
      </c>
    </row>
    <row r="35" spans="1:31" ht="15" customHeight="1">
      <c r="A35" s="235"/>
      <c r="B35" s="236" t="s">
        <v>61</v>
      </c>
      <c r="C35" s="237"/>
      <c r="D35" s="187">
        <v>-30</v>
      </c>
      <c r="E35" s="188">
        <v>-10</v>
      </c>
      <c r="F35" s="189">
        <f>F34-D34</f>
        <v>10</v>
      </c>
      <c r="G35" s="190">
        <f>G34-E34</f>
        <v>1</v>
      </c>
      <c r="H35" s="221">
        <f aca="true" t="shared" si="16" ref="H35:AC35">H34-F34</f>
        <v>3</v>
      </c>
      <c r="I35" s="188">
        <f t="shared" si="16"/>
        <v>1</v>
      </c>
      <c r="J35" s="222">
        <f t="shared" si="16"/>
        <v>4</v>
      </c>
      <c r="K35" s="190">
        <f t="shared" si="16"/>
        <v>2</v>
      </c>
      <c r="L35" s="221">
        <f t="shared" si="16"/>
        <v>28</v>
      </c>
      <c r="M35" s="188">
        <f t="shared" si="16"/>
        <v>5</v>
      </c>
      <c r="N35" s="222">
        <f t="shared" si="16"/>
        <v>18</v>
      </c>
      <c r="O35" s="190">
        <f t="shared" si="16"/>
        <v>4</v>
      </c>
      <c r="P35" s="221">
        <f t="shared" si="16"/>
        <v>-50</v>
      </c>
      <c r="Q35" s="188">
        <f t="shared" si="16"/>
        <v>-17</v>
      </c>
      <c r="R35" s="222">
        <f t="shared" si="16"/>
        <v>63</v>
      </c>
      <c r="S35" s="190">
        <f t="shared" si="16"/>
        <v>22</v>
      </c>
      <c r="T35" s="221">
        <f t="shared" si="16"/>
        <v>-52</v>
      </c>
      <c r="U35" s="188">
        <f t="shared" si="16"/>
        <v>-20</v>
      </c>
      <c r="V35" s="222">
        <f t="shared" si="16"/>
        <v>8</v>
      </c>
      <c r="W35" s="190">
        <f t="shared" si="16"/>
        <v>11</v>
      </c>
      <c r="X35" s="221">
        <f t="shared" si="16"/>
        <v>16</v>
      </c>
      <c r="Y35" s="188">
        <f t="shared" si="16"/>
        <v>3</v>
      </c>
      <c r="Z35" s="222">
        <f t="shared" si="16"/>
        <v>-33</v>
      </c>
      <c r="AA35" s="190">
        <f t="shared" si="16"/>
        <v>-16</v>
      </c>
      <c r="AB35" s="221">
        <f t="shared" si="16"/>
        <v>-57</v>
      </c>
      <c r="AC35" s="190">
        <f t="shared" si="16"/>
        <v>-14</v>
      </c>
      <c r="AD35" s="221"/>
      <c r="AE35" s="191"/>
    </row>
    <row r="36" spans="1:31" ht="24" customHeight="1">
      <c r="A36" s="25">
        <v>9</v>
      </c>
      <c r="B36" s="232" t="s">
        <v>78</v>
      </c>
      <c r="C36" s="233"/>
      <c r="D36" s="194">
        <v>20</v>
      </c>
      <c r="E36" s="210">
        <v>13</v>
      </c>
      <c r="F36" s="254">
        <v>43</v>
      </c>
      <c r="G36" s="208">
        <v>21</v>
      </c>
      <c r="H36" s="194">
        <v>58</v>
      </c>
      <c r="I36" s="210">
        <v>30</v>
      </c>
      <c r="J36" s="207">
        <v>82</v>
      </c>
      <c r="K36" s="208">
        <v>52</v>
      </c>
      <c r="L36" s="209">
        <v>61</v>
      </c>
      <c r="M36" s="210">
        <v>33</v>
      </c>
      <c r="N36" s="207">
        <v>83</v>
      </c>
      <c r="O36" s="208">
        <v>50</v>
      </c>
      <c r="P36" s="209">
        <v>73</v>
      </c>
      <c r="Q36" s="210">
        <v>44</v>
      </c>
      <c r="R36" s="207">
        <v>54</v>
      </c>
      <c r="S36" s="208">
        <v>32</v>
      </c>
      <c r="T36" s="209">
        <v>50</v>
      </c>
      <c r="U36" s="210">
        <v>24</v>
      </c>
      <c r="V36" s="207">
        <v>51</v>
      </c>
      <c r="W36" s="208">
        <v>36</v>
      </c>
      <c r="X36" s="209">
        <v>43</v>
      </c>
      <c r="Y36" s="210">
        <v>34</v>
      </c>
      <c r="Z36" s="193">
        <v>37</v>
      </c>
      <c r="AA36" s="197">
        <v>21</v>
      </c>
      <c r="AB36" s="198">
        <v>24</v>
      </c>
      <c r="AC36" s="208">
        <v>19</v>
      </c>
      <c r="AD36" s="198">
        <f t="shared" si="1"/>
        <v>659</v>
      </c>
      <c r="AE36" s="199">
        <f t="shared" si="1"/>
        <v>396</v>
      </c>
    </row>
    <row r="37" spans="1:31" ht="14.25" customHeight="1">
      <c r="A37" s="235"/>
      <c r="B37" s="236" t="s">
        <v>61</v>
      </c>
      <c r="C37" s="237"/>
      <c r="D37" s="187">
        <v>-4</v>
      </c>
      <c r="E37" s="188">
        <v>0</v>
      </c>
      <c r="F37" s="189">
        <f>F36-D36</f>
        <v>23</v>
      </c>
      <c r="G37" s="190">
        <f>G36-E36</f>
        <v>8</v>
      </c>
      <c r="H37" s="221">
        <f aca="true" t="shared" si="17" ref="H37:AC37">H36-F36</f>
        <v>15</v>
      </c>
      <c r="I37" s="188">
        <f t="shared" si="17"/>
        <v>9</v>
      </c>
      <c r="J37" s="222">
        <f t="shared" si="17"/>
        <v>24</v>
      </c>
      <c r="K37" s="190">
        <f t="shared" si="17"/>
        <v>22</v>
      </c>
      <c r="L37" s="221">
        <f t="shared" si="17"/>
        <v>-21</v>
      </c>
      <c r="M37" s="188">
        <f t="shared" si="17"/>
        <v>-19</v>
      </c>
      <c r="N37" s="222">
        <f t="shared" si="17"/>
        <v>22</v>
      </c>
      <c r="O37" s="190">
        <f t="shared" si="17"/>
        <v>17</v>
      </c>
      <c r="P37" s="221">
        <f t="shared" si="17"/>
        <v>-10</v>
      </c>
      <c r="Q37" s="188">
        <f t="shared" si="17"/>
        <v>-6</v>
      </c>
      <c r="R37" s="222">
        <f t="shared" si="17"/>
        <v>-19</v>
      </c>
      <c r="S37" s="190">
        <f t="shared" si="17"/>
        <v>-12</v>
      </c>
      <c r="T37" s="221">
        <f t="shared" si="17"/>
        <v>-4</v>
      </c>
      <c r="U37" s="188">
        <f t="shared" si="17"/>
        <v>-8</v>
      </c>
      <c r="V37" s="222">
        <f t="shared" si="17"/>
        <v>1</v>
      </c>
      <c r="W37" s="190">
        <f t="shared" si="17"/>
        <v>12</v>
      </c>
      <c r="X37" s="221">
        <f t="shared" si="17"/>
        <v>-8</v>
      </c>
      <c r="Y37" s="188">
        <f t="shared" si="17"/>
        <v>-2</v>
      </c>
      <c r="Z37" s="222">
        <f t="shared" si="17"/>
        <v>-6</v>
      </c>
      <c r="AA37" s="190">
        <f t="shared" si="17"/>
        <v>-13</v>
      </c>
      <c r="AB37" s="221">
        <f t="shared" si="17"/>
        <v>-13</v>
      </c>
      <c r="AC37" s="190">
        <f t="shared" si="17"/>
        <v>-2</v>
      </c>
      <c r="AD37" s="221"/>
      <c r="AE37" s="191"/>
    </row>
    <row r="38" spans="1:31" ht="24" customHeight="1">
      <c r="A38" s="25">
        <v>10</v>
      </c>
      <c r="B38" s="232" t="s">
        <v>79</v>
      </c>
      <c r="C38" s="233"/>
      <c r="D38" s="194">
        <v>0</v>
      </c>
      <c r="E38" s="195">
        <v>0</v>
      </c>
      <c r="F38" s="196">
        <v>0</v>
      </c>
      <c r="G38" s="208">
        <v>0</v>
      </c>
      <c r="H38" s="227">
        <v>0</v>
      </c>
      <c r="I38" s="210">
        <v>0</v>
      </c>
      <c r="J38" s="193">
        <v>1</v>
      </c>
      <c r="K38" s="197">
        <v>0</v>
      </c>
      <c r="L38" s="198">
        <v>0</v>
      </c>
      <c r="M38" s="195">
        <v>0</v>
      </c>
      <c r="N38" s="193">
        <v>0</v>
      </c>
      <c r="O38" s="197">
        <v>0</v>
      </c>
      <c r="P38" s="198">
        <v>0</v>
      </c>
      <c r="Q38" s="195">
        <v>0</v>
      </c>
      <c r="R38" s="193">
        <v>0</v>
      </c>
      <c r="S38" s="197">
        <v>0</v>
      </c>
      <c r="T38" s="198">
        <v>0</v>
      </c>
      <c r="U38" s="195">
        <v>0</v>
      </c>
      <c r="V38" s="193">
        <v>3</v>
      </c>
      <c r="W38" s="197">
        <v>1</v>
      </c>
      <c r="X38" s="198">
        <v>7</v>
      </c>
      <c r="Y38" s="195">
        <v>4</v>
      </c>
      <c r="Z38" s="193">
        <v>3</v>
      </c>
      <c r="AA38" s="197">
        <v>2</v>
      </c>
      <c r="AB38" s="198">
        <v>0</v>
      </c>
      <c r="AC38" s="197">
        <v>0</v>
      </c>
      <c r="AD38" s="198">
        <f t="shared" si="1"/>
        <v>14</v>
      </c>
      <c r="AE38" s="199">
        <f t="shared" si="1"/>
        <v>7</v>
      </c>
    </row>
    <row r="39" spans="1:31" ht="12.75" customHeight="1">
      <c r="A39" s="235"/>
      <c r="B39" s="236" t="s">
        <v>61</v>
      </c>
      <c r="C39" s="237"/>
      <c r="D39" s="187">
        <v>-2</v>
      </c>
      <c r="E39" s="188">
        <v>0</v>
      </c>
      <c r="F39" s="189">
        <f>F38-D38</f>
        <v>0</v>
      </c>
      <c r="G39" s="190">
        <f>G38-E38</f>
        <v>0</v>
      </c>
      <c r="H39" s="221">
        <f aca="true" t="shared" si="18" ref="H39:AC39">H38-F38</f>
        <v>0</v>
      </c>
      <c r="I39" s="188">
        <f t="shared" si="18"/>
        <v>0</v>
      </c>
      <c r="J39" s="222">
        <f t="shared" si="18"/>
        <v>1</v>
      </c>
      <c r="K39" s="190">
        <f t="shared" si="18"/>
        <v>0</v>
      </c>
      <c r="L39" s="221">
        <f t="shared" si="18"/>
        <v>-1</v>
      </c>
      <c r="M39" s="188">
        <f t="shared" si="18"/>
        <v>0</v>
      </c>
      <c r="N39" s="222">
        <f t="shared" si="18"/>
        <v>0</v>
      </c>
      <c r="O39" s="190">
        <f t="shared" si="18"/>
        <v>0</v>
      </c>
      <c r="P39" s="221">
        <f t="shared" si="18"/>
        <v>0</v>
      </c>
      <c r="Q39" s="188">
        <f t="shared" si="18"/>
        <v>0</v>
      </c>
      <c r="R39" s="222">
        <f t="shared" si="18"/>
        <v>0</v>
      </c>
      <c r="S39" s="190">
        <f t="shared" si="18"/>
        <v>0</v>
      </c>
      <c r="T39" s="221">
        <f t="shared" si="18"/>
        <v>0</v>
      </c>
      <c r="U39" s="188">
        <f t="shared" si="18"/>
        <v>0</v>
      </c>
      <c r="V39" s="222">
        <f t="shared" si="18"/>
        <v>3</v>
      </c>
      <c r="W39" s="190">
        <f t="shared" si="18"/>
        <v>1</v>
      </c>
      <c r="X39" s="221">
        <f t="shared" si="18"/>
        <v>4</v>
      </c>
      <c r="Y39" s="188">
        <f t="shared" si="18"/>
        <v>3</v>
      </c>
      <c r="Z39" s="222">
        <f t="shared" si="18"/>
        <v>-4</v>
      </c>
      <c r="AA39" s="190">
        <f t="shared" si="18"/>
        <v>-2</v>
      </c>
      <c r="AB39" s="221">
        <f t="shared" si="18"/>
        <v>-3</v>
      </c>
      <c r="AC39" s="190">
        <f t="shared" si="18"/>
        <v>-2</v>
      </c>
      <c r="AD39" s="221"/>
      <c r="AE39" s="191"/>
    </row>
    <row r="40" spans="1:31" ht="24" customHeight="1">
      <c r="A40" s="25">
        <v>11</v>
      </c>
      <c r="B40" s="232" t="s">
        <v>80</v>
      </c>
      <c r="C40" s="233"/>
      <c r="D40" s="227">
        <v>1</v>
      </c>
      <c r="E40" s="210">
        <v>1</v>
      </c>
      <c r="F40" s="254">
        <v>0</v>
      </c>
      <c r="G40" s="208">
        <v>0</v>
      </c>
      <c r="H40" s="194">
        <v>0</v>
      </c>
      <c r="I40" s="210">
        <v>0</v>
      </c>
      <c r="J40" s="207">
        <v>1</v>
      </c>
      <c r="K40" s="208">
        <v>1</v>
      </c>
      <c r="L40" s="209">
        <v>2</v>
      </c>
      <c r="M40" s="210">
        <v>1</v>
      </c>
      <c r="N40" s="207">
        <v>0</v>
      </c>
      <c r="O40" s="208">
        <v>0</v>
      </c>
      <c r="P40" s="209">
        <v>1</v>
      </c>
      <c r="Q40" s="210">
        <v>1</v>
      </c>
      <c r="R40" s="207">
        <v>4</v>
      </c>
      <c r="S40" s="208">
        <v>3</v>
      </c>
      <c r="T40" s="209">
        <v>0</v>
      </c>
      <c r="U40" s="210">
        <v>0</v>
      </c>
      <c r="V40" s="207">
        <v>0</v>
      </c>
      <c r="W40" s="208">
        <v>0</v>
      </c>
      <c r="X40" s="209">
        <v>1</v>
      </c>
      <c r="Y40" s="210">
        <v>1</v>
      </c>
      <c r="Z40" s="207">
        <v>3</v>
      </c>
      <c r="AA40" s="208">
        <v>3</v>
      </c>
      <c r="AB40" s="209">
        <v>1</v>
      </c>
      <c r="AC40" s="208">
        <v>1</v>
      </c>
      <c r="AD40" s="209">
        <f t="shared" si="1"/>
        <v>13</v>
      </c>
      <c r="AE40" s="211">
        <f t="shared" si="1"/>
        <v>11</v>
      </c>
    </row>
    <row r="41" spans="1:31" ht="12.75" customHeight="1">
      <c r="A41" s="235"/>
      <c r="B41" s="236" t="s">
        <v>61</v>
      </c>
      <c r="C41" s="237"/>
      <c r="D41" s="187">
        <v>0</v>
      </c>
      <c r="E41" s="188">
        <v>0</v>
      </c>
      <c r="F41" s="189">
        <f>F40-D40</f>
        <v>-1</v>
      </c>
      <c r="G41" s="190">
        <f>G40-E40</f>
        <v>-1</v>
      </c>
      <c r="H41" s="221">
        <f aca="true" t="shared" si="19" ref="H41:AC41">H40-F40</f>
        <v>0</v>
      </c>
      <c r="I41" s="188">
        <f t="shared" si="19"/>
        <v>0</v>
      </c>
      <c r="J41" s="222">
        <f t="shared" si="19"/>
        <v>1</v>
      </c>
      <c r="K41" s="190">
        <f t="shared" si="19"/>
        <v>1</v>
      </c>
      <c r="L41" s="221">
        <f t="shared" si="19"/>
        <v>1</v>
      </c>
      <c r="M41" s="188">
        <f t="shared" si="19"/>
        <v>0</v>
      </c>
      <c r="N41" s="222">
        <f t="shared" si="19"/>
        <v>-2</v>
      </c>
      <c r="O41" s="190">
        <f t="shared" si="19"/>
        <v>-1</v>
      </c>
      <c r="P41" s="221">
        <f t="shared" si="19"/>
        <v>1</v>
      </c>
      <c r="Q41" s="188">
        <f t="shared" si="19"/>
        <v>1</v>
      </c>
      <c r="R41" s="222">
        <f t="shared" si="19"/>
        <v>3</v>
      </c>
      <c r="S41" s="190">
        <f t="shared" si="19"/>
        <v>2</v>
      </c>
      <c r="T41" s="221">
        <f t="shared" si="19"/>
        <v>-4</v>
      </c>
      <c r="U41" s="188">
        <f t="shared" si="19"/>
        <v>-3</v>
      </c>
      <c r="V41" s="222">
        <f t="shared" si="19"/>
        <v>0</v>
      </c>
      <c r="W41" s="190">
        <f t="shared" si="19"/>
        <v>0</v>
      </c>
      <c r="X41" s="221">
        <f t="shared" si="19"/>
        <v>1</v>
      </c>
      <c r="Y41" s="188">
        <f t="shared" si="19"/>
        <v>1</v>
      </c>
      <c r="Z41" s="222">
        <f t="shared" si="19"/>
        <v>2</v>
      </c>
      <c r="AA41" s="190">
        <f t="shared" si="19"/>
        <v>2</v>
      </c>
      <c r="AB41" s="221">
        <f t="shared" si="19"/>
        <v>-2</v>
      </c>
      <c r="AC41" s="190">
        <f t="shared" si="19"/>
        <v>-2</v>
      </c>
      <c r="AD41" s="221"/>
      <c r="AE41" s="191"/>
    </row>
    <row r="42" spans="1:31" ht="24" customHeight="1">
      <c r="A42" s="25">
        <v>12</v>
      </c>
      <c r="B42" s="232" t="s">
        <v>81</v>
      </c>
      <c r="C42" s="233"/>
      <c r="D42" s="227">
        <v>3</v>
      </c>
      <c r="E42" s="210">
        <v>1</v>
      </c>
      <c r="F42" s="254">
        <v>0</v>
      </c>
      <c r="G42" s="208">
        <v>0</v>
      </c>
      <c r="H42" s="194">
        <v>2</v>
      </c>
      <c r="I42" s="210">
        <v>2</v>
      </c>
      <c r="J42" s="207">
        <v>1</v>
      </c>
      <c r="K42" s="208">
        <v>1</v>
      </c>
      <c r="L42" s="209">
        <v>3</v>
      </c>
      <c r="M42" s="210">
        <v>2</v>
      </c>
      <c r="N42" s="207">
        <v>4</v>
      </c>
      <c r="O42" s="208">
        <v>3</v>
      </c>
      <c r="P42" s="209">
        <v>1</v>
      </c>
      <c r="Q42" s="210">
        <v>0</v>
      </c>
      <c r="R42" s="207">
        <v>3</v>
      </c>
      <c r="S42" s="208">
        <v>2</v>
      </c>
      <c r="T42" s="209">
        <v>4</v>
      </c>
      <c r="U42" s="210">
        <v>2</v>
      </c>
      <c r="V42" s="207">
        <v>2</v>
      </c>
      <c r="W42" s="208">
        <v>0</v>
      </c>
      <c r="X42" s="209">
        <v>1</v>
      </c>
      <c r="Y42" s="210">
        <v>0</v>
      </c>
      <c r="Z42" s="207">
        <v>2</v>
      </c>
      <c r="AA42" s="208">
        <v>2</v>
      </c>
      <c r="AB42" s="209">
        <v>10</v>
      </c>
      <c r="AC42" s="208">
        <v>9</v>
      </c>
      <c r="AD42" s="209">
        <f t="shared" si="1"/>
        <v>33</v>
      </c>
      <c r="AE42" s="211">
        <f t="shared" si="1"/>
        <v>23</v>
      </c>
    </row>
    <row r="43" spans="1:31" ht="12.75" customHeight="1">
      <c r="A43" s="235"/>
      <c r="B43" s="236" t="s">
        <v>61</v>
      </c>
      <c r="C43" s="237"/>
      <c r="D43" s="187">
        <v>1</v>
      </c>
      <c r="E43" s="188">
        <v>0</v>
      </c>
      <c r="F43" s="189">
        <f>F42-D42</f>
        <v>-3</v>
      </c>
      <c r="G43" s="190">
        <f>G42-E42</f>
        <v>-1</v>
      </c>
      <c r="H43" s="221">
        <f aca="true" t="shared" si="20" ref="H43:AC43">H42-F42</f>
        <v>2</v>
      </c>
      <c r="I43" s="188">
        <f t="shared" si="20"/>
        <v>2</v>
      </c>
      <c r="J43" s="222">
        <f t="shared" si="20"/>
        <v>-1</v>
      </c>
      <c r="K43" s="190">
        <f t="shared" si="20"/>
        <v>-1</v>
      </c>
      <c r="L43" s="221">
        <f t="shared" si="20"/>
        <v>2</v>
      </c>
      <c r="M43" s="188">
        <f t="shared" si="20"/>
        <v>1</v>
      </c>
      <c r="N43" s="222">
        <f t="shared" si="20"/>
        <v>1</v>
      </c>
      <c r="O43" s="190">
        <f t="shared" si="20"/>
        <v>1</v>
      </c>
      <c r="P43" s="221">
        <f t="shared" si="20"/>
        <v>-3</v>
      </c>
      <c r="Q43" s="188">
        <f t="shared" si="20"/>
        <v>-3</v>
      </c>
      <c r="R43" s="222">
        <f t="shared" si="20"/>
        <v>2</v>
      </c>
      <c r="S43" s="190">
        <f t="shared" si="20"/>
        <v>2</v>
      </c>
      <c r="T43" s="221">
        <f t="shared" si="20"/>
        <v>1</v>
      </c>
      <c r="U43" s="188">
        <f t="shared" si="20"/>
        <v>0</v>
      </c>
      <c r="V43" s="222">
        <f t="shared" si="20"/>
        <v>-2</v>
      </c>
      <c r="W43" s="190">
        <f t="shared" si="20"/>
        <v>-2</v>
      </c>
      <c r="X43" s="221">
        <f t="shared" si="20"/>
        <v>-1</v>
      </c>
      <c r="Y43" s="188">
        <f t="shared" si="20"/>
        <v>0</v>
      </c>
      <c r="Z43" s="222">
        <f t="shared" si="20"/>
        <v>1</v>
      </c>
      <c r="AA43" s="190">
        <f t="shared" si="20"/>
        <v>2</v>
      </c>
      <c r="AB43" s="221">
        <f t="shared" si="20"/>
        <v>8</v>
      </c>
      <c r="AC43" s="190">
        <f t="shared" si="20"/>
        <v>7</v>
      </c>
      <c r="AD43" s="221"/>
      <c r="AE43" s="191"/>
    </row>
    <row r="44" spans="1:31" ht="30.75" customHeight="1">
      <c r="A44" s="239">
        <v>13</v>
      </c>
      <c r="B44" s="255" t="s">
        <v>82</v>
      </c>
      <c r="C44" s="256"/>
      <c r="D44" s="194">
        <v>6</v>
      </c>
      <c r="E44" s="195">
        <v>4</v>
      </c>
      <c r="F44" s="196">
        <v>3</v>
      </c>
      <c r="G44" s="197">
        <v>3</v>
      </c>
      <c r="H44" s="194">
        <v>3</v>
      </c>
      <c r="I44" s="195">
        <v>2</v>
      </c>
      <c r="J44" s="193">
        <v>2</v>
      </c>
      <c r="K44" s="197">
        <v>2</v>
      </c>
      <c r="L44" s="198">
        <v>4</v>
      </c>
      <c r="M44" s="195">
        <v>3</v>
      </c>
      <c r="N44" s="193">
        <v>2</v>
      </c>
      <c r="O44" s="197">
        <v>0</v>
      </c>
      <c r="P44" s="198">
        <v>8</v>
      </c>
      <c r="Q44" s="195">
        <v>6</v>
      </c>
      <c r="R44" s="193">
        <v>7</v>
      </c>
      <c r="S44" s="197">
        <v>6</v>
      </c>
      <c r="T44" s="198">
        <v>7</v>
      </c>
      <c r="U44" s="195">
        <v>6</v>
      </c>
      <c r="V44" s="193">
        <v>3</v>
      </c>
      <c r="W44" s="197">
        <v>2</v>
      </c>
      <c r="X44" s="198">
        <v>5</v>
      </c>
      <c r="Y44" s="195">
        <v>3</v>
      </c>
      <c r="Z44" s="193">
        <v>3</v>
      </c>
      <c r="AA44" s="197">
        <v>1</v>
      </c>
      <c r="AB44" s="198">
        <v>4</v>
      </c>
      <c r="AC44" s="197">
        <v>4</v>
      </c>
      <c r="AD44" s="198">
        <f t="shared" si="1"/>
        <v>51</v>
      </c>
      <c r="AE44" s="199">
        <f t="shared" si="1"/>
        <v>38</v>
      </c>
    </row>
    <row r="45" spans="1:31" ht="15.75" customHeight="1">
      <c r="A45" s="235"/>
      <c r="B45" s="242" t="s">
        <v>61</v>
      </c>
      <c r="C45" s="243"/>
      <c r="D45" s="187">
        <v>2</v>
      </c>
      <c r="E45" s="188">
        <v>1</v>
      </c>
      <c r="F45" s="215">
        <f>F44-D44</f>
        <v>-3</v>
      </c>
      <c r="G45" s="244">
        <f>G44-E44</f>
        <v>-1</v>
      </c>
      <c r="H45" s="245">
        <f aca="true" t="shared" si="21" ref="H45:AC45">H44-F44</f>
        <v>0</v>
      </c>
      <c r="I45" s="214">
        <f t="shared" si="21"/>
        <v>-1</v>
      </c>
      <c r="J45" s="216">
        <f t="shared" si="21"/>
        <v>-1</v>
      </c>
      <c r="K45" s="244">
        <f t="shared" si="21"/>
        <v>0</v>
      </c>
      <c r="L45" s="245">
        <f t="shared" si="21"/>
        <v>2</v>
      </c>
      <c r="M45" s="214">
        <f t="shared" si="21"/>
        <v>1</v>
      </c>
      <c r="N45" s="216">
        <f t="shared" si="21"/>
        <v>-2</v>
      </c>
      <c r="O45" s="244">
        <f t="shared" si="21"/>
        <v>-3</v>
      </c>
      <c r="P45" s="245">
        <f t="shared" si="21"/>
        <v>6</v>
      </c>
      <c r="Q45" s="214">
        <f t="shared" si="21"/>
        <v>6</v>
      </c>
      <c r="R45" s="216">
        <f t="shared" si="21"/>
        <v>-1</v>
      </c>
      <c r="S45" s="244">
        <f t="shared" si="21"/>
        <v>0</v>
      </c>
      <c r="T45" s="245">
        <f t="shared" si="21"/>
        <v>0</v>
      </c>
      <c r="U45" s="214">
        <f t="shared" si="21"/>
        <v>0</v>
      </c>
      <c r="V45" s="216">
        <f t="shared" si="21"/>
        <v>-4</v>
      </c>
      <c r="W45" s="244">
        <f t="shared" si="21"/>
        <v>-4</v>
      </c>
      <c r="X45" s="245">
        <f t="shared" si="21"/>
        <v>2</v>
      </c>
      <c r="Y45" s="214">
        <f t="shared" si="21"/>
        <v>1</v>
      </c>
      <c r="Z45" s="216">
        <f t="shared" si="21"/>
        <v>-2</v>
      </c>
      <c r="AA45" s="244">
        <f t="shared" si="21"/>
        <v>-2</v>
      </c>
      <c r="AB45" s="245">
        <f t="shared" si="21"/>
        <v>1</v>
      </c>
      <c r="AC45" s="244">
        <f t="shared" si="21"/>
        <v>3</v>
      </c>
      <c r="AD45" s="245"/>
      <c r="AE45" s="246"/>
    </row>
    <row r="46" spans="1:31" ht="24" customHeight="1">
      <c r="A46" s="25">
        <v>14</v>
      </c>
      <c r="B46" s="257" t="s">
        <v>83</v>
      </c>
      <c r="C46" s="258"/>
      <c r="D46" s="227">
        <v>17</v>
      </c>
      <c r="E46" s="210">
        <v>7</v>
      </c>
      <c r="F46" s="254">
        <v>8</v>
      </c>
      <c r="G46" s="208">
        <v>5</v>
      </c>
      <c r="H46" s="227">
        <v>13</v>
      </c>
      <c r="I46" s="210">
        <v>5</v>
      </c>
      <c r="J46" s="207">
        <v>10</v>
      </c>
      <c r="K46" s="208">
        <v>6</v>
      </c>
      <c r="L46" s="209">
        <v>13</v>
      </c>
      <c r="M46" s="210">
        <v>5</v>
      </c>
      <c r="N46" s="207">
        <v>8</v>
      </c>
      <c r="O46" s="208">
        <v>4</v>
      </c>
      <c r="P46" s="209">
        <v>7</v>
      </c>
      <c r="Q46" s="210">
        <v>2</v>
      </c>
      <c r="R46" s="207">
        <v>13</v>
      </c>
      <c r="S46" s="208">
        <v>6</v>
      </c>
      <c r="T46" s="209">
        <v>5</v>
      </c>
      <c r="U46" s="210">
        <v>3</v>
      </c>
      <c r="V46" s="207">
        <v>13</v>
      </c>
      <c r="W46" s="208">
        <v>6</v>
      </c>
      <c r="X46" s="209">
        <v>11</v>
      </c>
      <c r="Y46" s="210">
        <v>6</v>
      </c>
      <c r="Z46" s="207">
        <v>7</v>
      </c>
      <c r="AA46" s="208">
        <v>2</v>
      </c>
      <c r="AB46" s="209">
        <v>13</v>
      </c>
      <c r="AC46" s="208">
        <v>3</v>
      </c>
      <c r="AD46" s="209">
        <f t="shared" si="1"/>
        <v>121</v>
      </c>
      <c r="AE46" s="211">
        <f t="shared" si="1"/>
        <v>53</v>
      </c>
    </row>
    <row r="47" spans="1:31" ht="13.5" customHeight="1" thickBot="1">
      <c r="A47" s="259"/>
      <c r="B47" s="260" t="s">
        <v>61</v>
      </c>
      <c r="C47" s="261"/>
      <c r="D47" s="262">
        <v>2</v>
      </c>
      <c r="E47" s="263">
        <v>2</v>
      </c>
      <c r="F47" s="264">
        <f>F46-D46</f>
        <v>-9</v>
      </c>
      <c r="G47" s="265">
        <f>G46-E46</f>
        <v>-2</v>
      </c>
      <c r="H47" s="266">
        <f aca="true" t="shared" si="22" ref="H47:AC47">H46-F46</f>
        <v>5</v>
      </c>
      <c r="I47" s="263">
        <f t="shared" si="22"/>
        <v>0</v>
      </c>
      <c r="J47" s="267">
        <f t="shared" si="22"/>
        <v>-3</v>
      </c>
      <c r="K47" s="265">
        <f t="shared" si="22"/>
        <v>1</v>
      </c>
      <c r="L47" s="266">
        <f t="shared" si="22"/>
        <v>3</v>
      </c>
      <c r="M47" s="263">
        <f t="shared" si="22"/>
        <v>-1</v>
      </c>
      <c r="N47" s="267">
        <f t="shared" si="22"/>
        <v>-5</v>
      </c>
      <c r="O47" s="265">
        <f t="shared" si="22"/>
        <v>-1</v>
      </c>
      <c r="P47" s="266">
        <f t="shared" si="22"/>
        <v>-1</v>
      </c>
      <c r="Q47" s="263">
        <f t="shared" si="22"/>
        <v>-2</v>
      </c>
      <c r="R47" s="267">
        <f t="shared" si="22"/>
        <v>6</v>
      </c>
      <c r="S47" s="265">
        <f t="shared" si="22"/>
        <v>4</v>
      </c>
      <c r="T47" s="266">
        <f t="shared" si="22"/>
        <v>-8</v>
      </c>
      <c r="U47" s="263">
        <f t="shared" si="22"/>
        <v>-3</v>
      </c>
      <c r="V47" s="267">
        <f t="shared" si="22"/>
        <v>8</v>
      </c>
      <c r="W47" s="265">
        <f t="shared" si="22"/>
        <v>3</v>
      </c>
      <c r="X47" s="266">
        <f t="shared" si="22"/>
        <v>-2</v>
      </c>
      <c r="Y47" s="263">
        <f t="shared" si="22"/>
        <v>0</v>
      </c>
      <c r="Z47" s="267">
        <f t="shared" si="22"/>
        <v>-4</v>
      </c>
      <c r="AA47" s="265">
        <f t="shared" si="22"/>
        <v>-4</v>
      </c>
      <c r="AB47" s="266">
        <f t="shared" si="22"/>
        <v>6</v>
      </c>
      <c r="AC47" s="265">
        <f t="shared" si="22"/>
        <v>1</v>
      </c>
      <c r="AD47" s="266"/>
      <c r="AE47" s="268"/>
    </row>
    <row r="48" spans="1:31" ht="24" customHeight="1">
      <c r="A48" s="269">
        <v>15</v>
      </c>
      <c r="B48" s="270" t="s">
        <v>84</v>
      </c>
      <c r="C48" s="270"/>
      <c r="D48" s="271">
        <v>438</v>
      </c>
      <c r="E48" s="272">
        <v>232</v>
      </c>
      <c r="F48" s="273">
        <f>F4+F34+F36+F38+F42+F22+F24+F26+F28+F40+F44+F46+F32+F30</f>
        <v>414</v>
      </c>
      <c r="G48" s="274">
        <f>G4+G34+G36+G38+G42+G22+G24+G26+G28+G40+G44+G46+G32+G30</f>
        <v>197</v>
      </c>
      <c r="H48" s="271">
        <f aca="true" t="shared" si="23" ref="H48:Q48">H4+H34+H36+H38+H42+H22+H24+H26+H28+H40+H44+H46+H32+H30</f>
        <v>528</v>
      </c>
      <c r="I48" s="272">
        <f t="shared" si="23"/>
        <v>271</v>
      </c>
      <c r="J48" s="274">
        <f t="shared" si="23"/>
        <v>652</v>
      </c>
      <c r="K48" s="275">
        <f t="shared" si="23"/>
        <v>347</v>
      </c>
      <c r="L48" s="271">
        <f t="shared" si="23"/>
        <v>640</v>
      </c>
      <c r="M48" s="272">
        <f t="shared" si="23"/>
        <v>286</v>
      </c>
      <c r="N48" s="274">
        <f t="shared" si="23"/>
        <v>642</v>
      </c>
      <c r="O48" s="275">
        <f t="shared" si="23"/>
        <v>291</v>
      </c>
      <c r="P48" s="271">
        <f>P4+P34+P36+P38+P42+P22+P24+P26+P28+P40+P44+P46+P32+P30</f>
        <v>554</v>
      </c>
      <c r="Q48" s="272">
        <f t="shared" si="23"/>
        <v>271</v>
      </c>
      <c r="R48" s="274">
        <f>R4+R34+R36+R38+R42+R22+R24+R26+R28+R40+R44+R46+R32+R30</f>
        <v>558</v>
      </c>
      <c r="S48" s="275">
        <f>S4+S34+S36+S38+S42+S22+S24+S26+S28+S40+S44+S46+S32+S30</f>
        <v>263</v>
      </c>
      <c r="T48" s="276">
        <f aca="true" t="shared" si="24" ref="T48:AC48">T4+T34+T36+T38+T42+T22+T24+T26+T28+T40+T44+T46+T32+T30</f>
        <v>587</v>
      </c>
      <c r="U48" s="277">
        <f t="shared" si="24"/>
        <v>309</v>
      </c>
      <c r="V48" s="274">
        <f t="shared" si="24"/>
        <v>670</v>
      </c>
      <c r="W48" s="275">
        <f t="shared" si="24"/>
        <v>391</v>
      </c>
      <c r="X48" s="271">
        <f t="shared" si="24"/>
        <v>658</v>
      </c>
      <c r="Y48" s="272">
        <f t="shared" si="24"/>
        <v>379</v>
      </c>
      <c r="Z48" s="274">
        <f t="shared" si="24"/>
        <v>518</v>
      </c>
      <c r="AA48" s="278">
        <f t="shared" si="24"/>
        <v>255</v>
      </c>
      <c r="AB48" s="276">
        <f>AB4+AB34+AB36+AB38+AB42+AB22+AB24+AB26+AB28+AB40+AB44+AB46+AB32+AB30</f>
        <v>442</v>
      </c>
      <c r="AC48" s="277">
        <f t="shared" si="24"/>
        <v>253</v>
      </c>
      <c r="AD48" s="273">
        <f>AD4+AD34+AD36+AD38+AD42+AD22+AD24+AD26+AD28+AD40+AD44+AD46+AD30+AD32</f>
        <v>6863</v>
      </c>
      <c r="AE48" s="273">
        <f>AE4+AE34+AE36+AE38+AE42+AE22+AE24+AE26+AE28+AE40+AE44+AE46+AE30+AE32</f>
        <v>3513</v>
      </c>
    </row>
    <row r="49" spans="1:31" ht="16.5" customHeight="1">
      <c r="A49" s="279"/>
      <c r="B49" s="280" t="s">
        <v>61</v>
      </c>
      <c r="C49" s="280"/>
      <c r="D49" s="281">
        <v>-149</v>
      </c>
      <c r="E49" s="282">
        <v>-116</v>
      </c>
      <c r="F49" s="283">
        <f>F48-D48</f>
        <v>-24</v>
      </c>
      <c r="G49" s="284">
        <f>G48-E48</f>
        <v>-35</v>
      </c>
      <c r="H49" s="281">
        <f aca="true" t="shared" si="25" ref="H49:AC49">H48-F48</f>
        <v>114</v>
      </c>
      <c r="I49" s="282">
        <f t="shared" si="25"/>
        <v>74</v>
      </c>
      <c r="J49" s="285">
        <f t="shared" si="25"/>
        <v>124</v>
      </c>
      <c r="K49" s="284">
        <f t="shared" si="25"/>
        <v>76</v>
      </c>
      <c r="L49" s="281">
        <f t="shared" si="25"/>
        <v>-12</v>
      </c>
      <c r="M49" s="282">
        <f t="shared" si="25"/>
        <v>-61</v>
      </c>
      <c r="N49" s="283">
        <f>N48-L48</f>
        <v>2</v>
      </c>
      <c r="O49" s="284">
        <f>O48-M48</f>
        <v>5</v>
      </c>
      <c r="P49" s="281">
        <f t="shared" si="25"/>
        <v>-88</v>
      </c>
      <c r="Q49" s="282">
        <f t="shared" si="25"/>
        <v>-20</v>
      </c>
      <c r="R49" s="285">
        <f t="shared" si="25"/>
        <v>4</v>
      </c>
      <c r="S49" s="284">
        <f t="shared" si="25"/>
        <v>-8</v>
      </c>
      <c r="T49" s="286">
        <f t="shared" si="25"/>
        <v>29</v>
      </c>
      <c r="U49" s="282">
        <f t="shared" si="25"/>
        <v>46</v>
      </c>
      <c r="V49" s="285">
        <f t="shared" si="25"/>
        <v>83</v>
      </c>
      <c r="W49" s="284">
        <f t="shared" si="25"/>
        <v>82</v>
      </c>
      <c r="X49" s="281">
        <f t="shared" si="25"/>
        <v>-12</v>
      </c>
      <c r="Y49" s="282">
        <f t="shared" si="25"/>
        <v>-12</v>
      </c>
      <c r="Z49" s="283">
        <f t="shared" si="25"/>
        <v>-140</v>
      </c>
      <c r="AA49" s="287">
        <f t="shared" si="25"/>
        <v>-124</v>
      </c>
      <c r="AB49" s="281">
        <f t="shared" si="25"/>
        <v>-76</v>
      </c>
      <c r="AC49" s="288">
        <f t="shared" si="25"/>
        <v>-2</v>
      </c>
      <c r="AD49" s="289"/>
      <c r="AE49" s="290"/>
    </row>
    <row r="50" spans="1:31" ht="18.75" customHeight="1" thickBot="1">
      <c r="A50" s="291"/>
      <c r="B50" s="292" t="s">
        <v>85</v>
      </c>
      <c r="C50" s="292"/>
      <c r="D50" s="293">
        <v>9</v>
      </c>
      <c r="E50" s="294">
        <v>6</v>
      </c>
      <c r="F50" s="295">
        <v>9</v>
      </c>
      <c r="G50" s="296">
        <v>4</v>
      </c>
      <c r="H50" s="293">
        <v>22</v>
      </c>
      <c r="I50" s="294">
        <v>13</v>
      </c>
      <c r="J50" s="297">
        <v>9</v>
      </c>
      <c r="K50" s="298">
        <v>4</v>
      </c>
      <c r="L50" s="299">
        <v>7</v>
      </c>
      <c r="M50" s="294">
        <v>2</v>
      </c>
      <c r="N50" s="297">
        <v>7</v>
      </c>
      <c r="O50" s="296">
        <v>3</v>
      </c>
      <c r="P50" s="299">
        <v>10</v>
      </c>
      <c r="Q50" s="294">
        <v>7</v>
      </c>
      <c r="R50" s="297">
        <v>6</v>
      </c>
      <c r="S50" s="296">
        <v>2</v>
      </c>
      <c r="T50" s="299">
        <v>11</v>
      </c>
      <c r="U50" s="294">
        <v>7</v>
      </c>
      <c r="V50" s="297">
        <v>12</v>
      </c>
      <c r="W50" s="298">
        <v>5</v>
      </c>
      <c r="X50" s="293">
        <v>12</v>
      </c>
      <c r="Y50" s="294">
        <v>10</v>
      </c>
      <c r="Z50" s="295">
        <v>11</v>
      </c>
      <c r="AA50" s="296">
        <v>7</v>
      </c>
      <c r="AB50" s="293">
        <v>18</v>
      </c>
      <c r="AC50" s="294">
        <v>13</v>
      </c>
      <c r="AD50" s="300">
        <f>F50+H50+J50+L50+N50+P50+R50+T50+V50+X50+Z50+AB50</f>
        <v>134</v>
      </c>
      <c r="AE50" s="301">
        <f>I50+K50+M50+O50+Q50+S50+U50+W50+Y50+AA50+AC50</f>
        <v>73</v>
      </c>
    </row>
  </sheetData>
  <sheetProtection/>
  <mergeCells count="64">
    <mergeCell ref="A48:A49"/>
    <mergeCell ref="B48:C48"/>
    <mergeCell ref="B49:C49"/>
    <mergeCell ref="B50:C50"/>
    <mergeCell ref="A44:A45"/>
    <mergeCell ref="B44:C44"/>
    <mergeCell ref="B45:C45"/>
    <mergeCell ref="A46:A47"/>
    <mergeCell ref="B46:C46"/>
    <mergeCell ref="B47:C47"/>
    <mergeCell ref="A40:A41"/>
    <mergeCell ref="B40:C40"/>
    <mergeCell ref="B41:C41"/>
    <mergeCell ref="A42:A43"/>
    <mergeCell ref="B42:C42"/>
    <mergeCell ref="B43:C43"/>
    <mergeCell ref="A36:A37"/>
    <mergeCell ref="B36:C36"/>
    <mergeCell ref="B37:C37"/>
    <mergeCell ref="A38:A39"/>
    <mergeCell ref="B38:C38"/>
    <mergeCell ref="B39:C39"/>
    <mergeCell ref="A32:A33"/>
    <mergeCell ref="B32:C32"/>
    <mergeCell ref="B33:C33"/>
    <mergeCell ref="A34:A35"/>
    <mergeCell ref="B34:C34"/>
    <mergeCell ref="B35:C35"/>
    <mergeCell ref="A28:A29"/>
    <mergeCell ref="B28:C28"/>
    <mergeCell ref="B29:C29"/>
    <mergeCell ref="A30:A31"/>
    <mergeCell ref="B30:C30"/>
    <mergeCell ref="B31:C31"/>
    <mergeCell ref="A24:A25"/>
    <mergeCell ref="B24:C24"/>
    <mergeCell ref="B25:C25"/>
    <mergeCell ref="A26:A27"/>
    <mergeCell ref="B26:C26"/>
    <mergeCell ref="B27:C27"/>
    <mergeCell ref="AE2:AE3"/>
    <mergeCell ref="A4:A21"/>
    <mergeCell ref="B4:C4"/>
    <mergeCell ref="B5:C5"/>
    <mergeCell ref="B6:B21"/>
    <mergeCell ref="A22:A23"/>
    <mergeCell ref="B22:C22"/>
    <mergeCell ref="B23:C23"/>
    <mergeCell ref="T2:U2"/>
    <mergeCell ref="V2:W2"/>
    <mergeCell ref="X2:Y2"/>
    <mergeCell ref="Z2:AA2"/>
    <mergeCell ref="AB2:AC2"/>
    <mergeCell ref="AD2:AD3"/>
    <mergeCell ref="A1:AE1"/>
    <mergeCell ref="A2:C3"/>
    <mergeCell ref="D2:E2"/>
    <mergeCell ref="F2:G2"/>
    <mergeCell ref="H2:I2"/>
    <mergeCell ref="J2:K2"/>
    <mergeCell ref="L2:M2"/>
    <mergeCell ref="N2:O2"/>
    <mergeCell ref="P2:Q2"/>
    <mergeCell ref="R2:S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2015-03-20T14:21:00Z</dcterms:created>
  <dcterms:modified xsi:type="dcterms:W3CDTF">2015-03-20T14:23:19Z</dcterms:modified>
  <cp:category/>
  <cp:version/>
  <cp:contentType/>
  <cp:contentStatus/>
</cp:coreProperties>
</file>