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980" windowHeight="8070" firstSheet="2" activeTab="0"/>
  </bookViews>
  <sheets>
    <sheet name="ogolne (11)" sheetId="1" r:id="rId1"/>
    <sheet name="wiek,wyk,czas,staz (11)" sheetId="2" r:id="rId2"/>
    <sheet name="wyrejestrowani (11)" sheetId="3" r:id="rId3"/>
    <sheet name="zarejestrowani (11)" sheetId="4" r:id="rId4"/>
    <sheet name="oferty (11)" sheetId="5" r:id="rId5"/>
    <sheet name="ogolne (10)" sheetId="6" r:id="rId6"/>
    <sheet name="wiek,wyk,czas,staz (10)" sheetId="7" r:id="rId7"/>
    <sheet name="wyrejestrowani (10)" sheetId="8" r:id="rId8"/>
    <sheet name="zarejestrowani (10)" sheetId="9" r:id="rId9"/>
    <sheet name="oferty (10)" sheetId="10" r:id="rId10"/>
    <sheet name="ogolne (9)" sheetId="11" r:id="rId11"/>
    <sheet name="wiek,wyk,czas,staz (9)" sheetId="12" r:id="rId12"/>
    <sheet name="wyrejestrowani (9)" sheetId="13" r:id="rId13"/>
    <sheet name="zarejestrowani (9)" sheetId="14" r:id="rId14"/>
    <sheet name="oferty (9)" sheetId="15" r:id="rId15"/>
    <sheet name="ogolne (8)" sheetId="16" r:id="rId16"/>
    <sheet name="wiek,wyk,czas,staz (8)" sheetId="17" r:id="rId17"/>
    <sheet name="wyrejestrowani (8)" sheetId="18" r:id="rId18"/>
    <sheet name="zarejestrowani (8)" sheetId="19" r:id="rId19"/>
    <sheet name="oferty (8)" sheetId="20" r:id="rId20"/>
    <sheet name="ogolne (7)" sheetId="21" r:id="rId21"/>
    <sheet name="wiek,wyk,czas,staz (7)" sheetId="22" r:id="rId22"/>
    <sheet name="wyrejestrowani (7)" sheetId="23" r:id="rId23"/>
    <sheet name="zarejestrowani (7)" sheetId="24" r:id="rId24"/>
    <sheet name="oferty (7)" sheetId="25" r:id="rId25"/>
    <sheet name="ogolne (6)" sheetId="26" r:id="rId26"/>
    <sheet name="wiek,wyk,czas,staz (6)" sheetId="27" r:id="rId27"/>
    <sheet name="wyrejestrowani (6)" sheetId="28" r:id="rId28"/>
    <sheet name="zarejestrowani (6)" sheetId="29" r:id="rId29"/>
    <sheet name="oferty (6)" sheetId="30" r:id="rId30"/>
    <sheet name="ogolne (5)" sheetId="31" r:id="rId31"/>
    <sheet name="wiek,wyk,czas,staz (5)" sheetId="32" r:id="rId32"/>
    <sheet name="wyrejestrowani (5)" sheetId="33" r:id="rId33"/>
    <sheet name="zarejestrowani (5)" sheetId="34" r:id="rId34"/>
    <sheet name="oferty (5)" sheetId="35" r:id="rId35"/>
    <sheet name="ogolne (4)" sheetId="36" r:id="rId36"/>
    <sheet name="wiek,wyk,czas,staz (4)" sheetId="37" r:id="rId37"/>
    <sheet name="wyrejestrowani (4)" sheetId="38" r:id="rId38"/>
    <sheet name="zarejestrowani (4)" sheetId="39" r:id="rId39"/>
    <sheet name="oferty (4)" sheetId="40" r:id="rId40"/>
    <sheet name="ogolne (3)" sheetId="41" r:id="rId41"/>
    <sheet name="wiek,wyk,czas,staz (3)" sheetId="42" r:id="rId42"/>
    <sheet name="wyrejestrowani (3)" sheetId="43" r:id="rId43"/>
    <sheet name="zarejestrowani (3)" sheetId="44" r:id="rId44"/>
    <sheet name="oferty (3)" sheetId="45" r:id="rId45"/>
    <sheet name="ogolne (2)" sheetId="46" r:id="rId46"/>
    <sheet name="wiek,wyk,czas,staz (2)" sheetId="47" r:id="rId47"/>
    <sheet name="wyrejestrowani (2)" sheetId="48" r:id="rId48"/>
    <sheet name="zarejestrowani (2)" sheetId="49" r:id="rId49"/>
    <sheet name="oferty (2)" sheetId="50" r:id="rId50"/>
    <sheet name="ogolne (1)" sheetId="51" r:id="rId51"/>
    <sheet name="wiek,wyk,czas,staz (1)" sheetId="52" r:id="rId52"/>
    <sheet name="wyrejestrowani (1)" sheetId="53" r:id="rId53"/>
    <sheet name="zarejestrowani (1)" sheetId="54" r:id="rId54"/>
    <sheet name="oferty (1)" sheetId="55" r:id="rId55"/>
  </sheets>
  <definedNames>
    <definedName name="_xlnm.Print_Area" localSheetId="54">'oferty (1)'!$A$1:$S$20</definedName>
    <definedName name="_xlnm.Print_Area" localSheetId="9">'oferty (10)'!$A$1:$S$20</definedName>
    <definedName name="_xlnm.Print_Area" localSheetId="4">'oferty (11)'!$A$1:$S$20</definedName>
    <definedName name="_xlnm.Print_Area" localSheetId="49">'oferty (2)'!$A$1:$S$20</definedName>
    <definedName name="_xlnm.Print_Area" localSheetId="44">'oferty (3)'!$A$1:$S$20</definedName>
    <definedName name="_xlnm.Print_Area" localSheetId="39">'oferty (4)'!$A$1:$S$20</definedName>
    <definedName name="_xlnm.Print_Area" localSheetId="34">'oferty (5)'!$A$1:$S$20</definedName>
    <definedName name="_xlnm.Print_Area" localSheetId="29">'oferty (6)'!$A$1:$S$20</definedName>
    <definedName name="_xlnm.Print_Area" localSheetId="24">'oferty (7)'!$A$1:$S$20</definedName>
    <definedName name="_xlnm.Print_Area" localSheetId="19">'oferty (8)'!$A$1:$S$20</definedName>
    <definedName name="_xlnm.Print_Area" localSheetId="14">'oferty (9)'!$A$1:$S$20</definedName>
    <definedName name="_xlnm.Print_Area" localSheetId="51">'wiek,wyk,czas,staz (1)'!$A$1:$AE$30</definedName>
    <definedName name="_xlnm.Print_Area" localSheetId="6">'wiek,wyk,czas,staz (10)'!$A$1:$AE$30</definedName>
    <definedName name="_xlnm.Print_Area" localSheetId="1">'wiek,wyk,czas,staz (11)'!$A$1:$AE$30</definedName>
    <definedName name="_xlnm.Print_Area" localSheetId="46">'wiek,wyk,czas,staz (2)'!$A$1:$AE$30</definedName>
    <definedName name="_xlnm.Print_Area" localSheetId="41">'wiek,wyk,czas,staz (3)'!$A$1:$AE$30</definedName>
    <definedName name="_xlnm.Print_Area" localSheetId="36">'wiek,wyk,czas,staz (4)'!$A$1:$AE$30</definedName>
    <definedName name="_xlnm.Print_Area" localSheetId="31">'wiek,wyk,czas,staz (5)'!$A$1:$AE$30</definedName>
    <definedName name="_xlnm.Print_Area" localSheetId="26">'wiek,wyk,czas,staz (6)'!$A$1:$AE$30</definedName>
    <definedName name="_xlnm.Print_Area" localSheetId="21">'wiek,wyk,czas,staz (7)'!$A$1:$AE$30</definedName>
    <definedName name="_xlnm.Print_Area" localSheetId="16">'wiek,wyk,czas,staz (8)'!$A$1:$AE$30</definedName>
    <definedName name="_xlnm.Print_Area" localSheetId="11">'wiek,wyk,czas,staz (9)'!$A$1:$AE$30</definedName>
    <definedName name="_xlnm.Print_Area" localSheetId="53">'zarejestrowani (1)'!$A$1:$AE$31</definedName>
    <definedName name="_xlnm.Print_Area" localSheetId="8">'zarejestrowani (10)'!$A$1:$AE$31</definedName>
    <definedName name="_xlnm.Print_Area" localSheetId="3">'zarejestrowani (11)'!$A$1:$AE$31</definedName>
    <definedName name="_xlnm.Print_Area" localSheetId="48">'zarejestrowani (2)'!$A$1:$AE$31</definedName>
    <definedName name="_xlnm.Print_Area" localSheetId="43">'zarejestrowani (3)'!$A$1:$AE$31</definedName>
    <definedName name="_xlnm.Print_Area" localSheetId="38">'zarejestrowani (4)'!$A$1:$AE$31</definedName>
    <definedName name="_xlnm.Print_Area" localSheetId="33">'zarejestrowani (5)'!$A$1:$AE$31</definedName>
    <definedName name="_xlnm.Print_Area" localSheetId="28">'zarejestrowani (6)'!$A$1:$AE$31</definedName>
    <definedName name="_xlnm.Print_Area" localSheetId="23">'zarejestrowani (7)'!$A$1:$AE$31</definedName>
    <definedName name="_xlnm.Print_Area" localSheetId="18">'zarejestrowani (8)'!$A$1:$AE$31</definedName>
    <definedName name="_xlnm.Print_Area" localSheetId="13">'zarejestrowani (9)'!$A$1:$AE$31</definedName>
  </definedNames>
  <calcPr fullCalcOnLoad="1"/>
</workbook>
</file>

<file path=xl/sharedStrings.xml><?xml version="1.0" encoding="utf-8"?>
<sst xmlns="http://schemas.openxmlformats.org/spreadsheetml/2006/main" count="6355" uniqueCount="223">
  <si>
    <t>Ogółem Powiat</t>
  </si>
  <si>
    <t>302709</t>
  </si>
  <si>
    <t>Władysławów</t>
  </si>
  <si>
    <t>302708</t>
  </si>
  <si>
    <t>Turek</t>
  </si>
  <si>
    <t>302707</t>
  </si>
  <si>
    <t>Tuliszków</t>
  </si>
  <si>
    <t>302706</t>
  </si>
  <si>
    <t>Przykona</t>
  </si>
  <si>
    <t>302705</t>
  </si>
  <si>
    <t>Malanów</t>
  </si>
  <si>
    <t>302704</t>
  </si>
  <si>
    <t>Kawęczyn</t>
  </si>
  <si>
    <t>302703</t>
  </si>
  <si>
    <t>Dobra</t>
  </si>
  <si>
    <t>302702</t>
  </si>
  <si>
    <t>Brudzew</t>
  </si>
  <si>
    <t>302701</t>
  </si>
  <si>
    <t>kobiety</t>
  </si>
  <si>
    <t>ogółem</t>
  </si>
  <si>
    <t/>
  </si>
  <si>
    <t>niepełno-sprawni</t>
  </si>
  <si>
    <t>posiadający dziecko niepełno-sprawne do 18 roku</t>
  </si>
  <si>
    <t>posiadający co najmniej jedno dziecko do 6 roku</t>
  </si>
  <si>
    <t>korzystające ze świadczeń z OPS</t>
  </si>
  <si>
    <t>powyzej 50 roku życia</t>
  </si>
  <si>
    <t xml:space="preserve">długotrwale bezrobotni </t>
  </si>
  <si>
    <t>do 25 roku życia</t>
  </si>
  <si>
    <t>do 30 roku zycia</t>
  </si>
  <si>
    <t xml:space="preserve">Lp. </t>
  </si>
  <si>
    <t>wyszczególnienie</t>
  </si>
  <si>
    <t xml:space="preserve">osoby będące w szczególnej sytuacji na rynku pracy </t>
  </si>
  <si>
    <t xml:space="preserve">kod gminy </t>
  </si>
  <si>
    <t xml:space="preserve">Nazwa gminy </t>
  </si>
  <si>
    <t>%</t>
  </si>
  <si>
    <t>Liczba</t>
  </si>
  <si>
    <t>posiadajacy gospoda-rstwo rolne</t>
  </si>
  <si>
    <t xml:space="preserve">dotychczas nie pracujacy </t>
  </si>
  <si>
    <t>zwolnieni z przyczyn dot. zakładu pracy</t>
  </si>
  <si>
    <t>poprzednio pracujacy</t>
  </si>
  <si>
    <t>Z prawem do zasiłku</t>
  </si>
  <si>
    <t>kobiety po urodzeniu dziecka</t>
  </si>
  <si>
    <t>bez doświadcze-nia zawodowego</t>
  </si>
  <si>
    <t>bez kwalifikacji zawodowych</t>
  </si>
  <si>
    <t>cudzoziemcy</t>
  </si>
  <si>
    <t>do 12 mcy od zakończenia szkoły</t>
  </si>
  <si>
    <t>w tym</t>
  </si>
  <si>
    <t xml:space="preserve">zamieszkali na wsi </t>
  </si>
  <si>
    <t xml:space="preserve">Wybrane kategorie bezrobotnych </t>
  </si>
  <si>
    <t>Na koniec 
okresu sprawo-zdawczego</t>
  </si>
  <si>
    <t>Stan na koniec poprzedniego okresu sprawozdawczego</t>
  </si>
  <si>
    <t>Wzrost/ /spadek bezrobo-tnych do pop. m-ca</t>
  </si>
  <si>
    <t>SYTUACJA BEZROBOCIA W POWIECIE TURECKIM</t>
  </si>
  <si>
    <t>Powiatowy Urząd Pracy w Turku</t>
  </si>
  <si>
    <t>OGÓŁEM</t>
  </si>
  <si>
    <t xml:space="preserve">pow. 24 </t>
  </si>
  <si>
    <t xml:space="preserve">12-24 </t>
  </si>
  <si>
    <t>6 - 12</t>
  </si>
  <si>
    <t>3 - 6</t>
  </si>
  <si>
    <t>1 - 3</t>
  </si>
  <si>
    <t xml:space="preserve">do 1 </t>
  </si>
  <si>
    <t xml:space="preserve">bez stażu </t>
  </si>
  <si>
    <t xml:space="preserve">30 lat i więcej </t>
  </si>
  <si>
    <t>20 - 30</t>
  </si>
  <si>
    <t xml:space="preserve">10 - 20 </t>
  </si>
  <si>
    <t xml:space="preserve">5 - 10 </t>
  </si>
  <si>
    <t xml:space="preserve">1 - 5 </t>
  </si>
  <si>
    <t xml:space="preserve">do 1 roku </t>
  </si>
  <si>
    <t>RAZEM</t>
  </si>
  <si>
    <t xml:space="preserve">Czasu pozostawania bez pracy w m-ca </t>
  </si>
  <si>
    <t xml:space="preserve">Stażu Pracy </t>
  </si>
  <si>
    <t>Gimnazjalne i poniżej</t>
  </si>
  <si>
    <t xml:space="preserve">zasadniczym
 zawodowym </t>
  </si>
  <si>
    <t xml:space="preserve">średnim 
ogólno-
kształcącym </t>
  </si>
  <si>
    <t xml:space="preserve">średnim 
zawodowym </t>
  </si>
  <si>
    <t xml:space="preserve">wyższym </t>
  </si>
  <si>
    <t xml:space="preserve">60 - 64 </t>
  </si>
  <si>
    <t xml:space="preserve">55 - 59 </t>
  </si>
  <si>
    <t xml:space="preserve">45 - 54 </t>
  </si>
  <si>
    <t xml:space="preserve">35 - 44 </t>
  </si>
  <si>
    <t xml:space="preserve">25 - 34 </t>
  </si>
  <si>
    <t xml:space="preserve">18 - 24 </t>
  </si>
  <si>
    <t xml:space="preserve">
RAZEM
</t>
  </si>
  <si>
    <t xml:space="preserve">Z wykształceniem </t>
  </si>
  <si>
    <t xml:space="preserve">W wieku </t>
  </si>
  <si>
    <t xml:space="preserve">Osoby Bezrobotne wg. gmin z wyszczególnieniem wg wieku, wykształcenia, stażu 
i czasu pozostawania bez pracy na koniec wybranego okresu sprawozdawczego stan </t>
  </si>
  <si>
    <t xml:space="preserve">Powiatowy Urząd Pracy 
w Turku </t>
  </si>
  <si>
    <t>gm. Turek</t>
  </si>
  <si>
    <t>m.Turek</t>
  </si>
  <si>
    <t>w ramach PAI</t>
  </si>
  <si>
    <t>w ramach bonu stażowego</t>
  </si>
  <si>
    <t>w ramach bonu szkolenio-wego</t>
  </si>
  <si>
    <t>innych</t>
  </si>
  <si>
    <t>nabycie praw do świadczenia emerytal-nego</t>
  </si>
  <si>
    <t>nabycie praw emerytal-nych lub rentowych</t>
  </si>
  <si>
    <t>osiągniecie wieku emerytal-nego</t>
  </si>
  <si>
    <t>podjęcie nauki</t>
  </si>
  <si>
    <t>dobrowolna rezygnacja</t>
  </si>
  <si>
    <t>niepotwierdzenie gotowości do pracy</t>
  </si>
  <si>
    <t>odmowa ustalenia profilu pomocy</t>
  </si>
  <si>
    <t>odmowa bez uzasadnionej przyczyny przyjęcia propozycji pracy</t>
  </si>
  <si>
    <t>skierowania do agencji zatrudnienia w ramach zlecenia działań aktywizacyjnych</t>
  </si>
  <si>
    <t>rozpoczęcie prac społecznie użytecznych</t>
  </si>
  <si>
    <t>przygoto-wanie zawodowe dorosłych</t>
  </si>
  <si>
    <t>rozpoczęcie stażu</t>
  </si>
  <si>
    <t>rozpoczęcie szkolenia</t>
  </si>
  <si>
    <t>z tego</t>
  </si>
  <si>
    <t>Osoby wyłączone z ewidencji</t>
  </si>
  <si>
    <t>Gmina</t>
  </si>
  <si>
    <t>inne</t>
  </si>
  <si>
    <t>praca w ramach dofinansowania wynagrodzenia dla 50+</t>
  </si>
  <si>
    <t>refundacja składek na ubezpie-czenie społeczne</t>
  </si>
  <si>
    <t>grant na teleprace</t>
  </si>
  <si>
    <t>podjecie pracy w ramach świadczenia aktywiza-cyjnego</t>
  </si>
  <si>
    <t>bon zatrudnie-niowy</t>
  </si>
  <si>
    <t>podjecie pracy poza miejscem zamieszka-nia. Bon zasiedleniowy</t>
  </si>
  <si>
    <t>podjęcie w ramach refundacji kosztów</t>
  </si>
  <si>
    <t>w tym w ramach bonu na zasiedlenie</t>
  </si>
  <si>
    <t>podjęcie działalności gospodarczej</t>
  </si>
  <si>
    <t xml:space="preserve">robót publicznych </t>
  </si>
  <si>
    <t xml:space="preserve">prac interwencyj-nych </t>
  </si>
  <si>
    <t>subsydio-wanej</t>
  </si>
  <si>
    <t>podjęcie pracy sezonowej</t>
  </si>
  <si>
    <t>podjęcie działaności gospodarczej</t>
  </si>
  <si>
    <t>niesubsy-diowanej</t>
  </si>
  <si>
    <t>Podjęcie 
pracy</t>
  </si>
  <si>
    <t>Wyrejestrowani w okresie w sprawozdawczym</t>
  </si>
  <si>
    <t xml:space="preserve">Ogółem </t>
  </si>
  <si>
    <t>niepełno-
sprawni</t>
  </si>
  <si>
    <t>po niesta-wiennictwie</t>
  </si>
  <si>
    <t xml:space="preserve">po pracy zagranicą </t>
  </si>
  <si>
    <t xml:space="preserve">do 12 mcy od ukoń. szkoł. </t>
  </si>
  <si>
    <t xml:space="preserve">zwolnienie z przyczyn zakładu pracy </t>
  </si>
  <si>
    <t xml:space="preserve">nie pracujący </t>
  </si>
  <si>
    <t xml:space="preserve">poprzednio pracujący </t>
  </si>
  <si>
    <t xml:space="preserve">Po raz kolejny </t>
  </si>
  <si>
    <t>Po raz pierwszy</t>
  </si>
  <si>
    <t xml:space="preserve">Z zasiłkiem </t>
  </si>
  <si>
    <t>Wybrane kategorie z ogółu zarejestrowanych</t>
  </si>
  <si>
    <t xml:space="preserve">RAZEM </t>
  </si>
  <si>
    <t>bez zasiłku</t>
  </si>
  <si>
    <t>po zatrudnieniu</t>
  </si>
  <si>
    <t>po umowie zlecenie</t>
  </si>
  <si>
    <t xml:space="preserve">po RKS </t>
  </si>
  <si>
    <t xml:space="preserve">Po pracach społ. użytecznych </t>
  </si>
  <si>
    <t xml:space="preserve">Po szkoleniu </t>
  </si>
  <si>
    <t xml:space="preserve">Po przygotowaniu zawodowym, </t>
  </si>
  <si>
    <t xml:space="preserve">Po stażu </t>
  </si>
  <si>
    <t xml:space="preserve">Powracający z robót publicznych </t>
  </si>
  <si>
    <t xml:space="preserve">Powracający z prac inter-wencyjnych </t>
  </si>
  <si>
    <t xml:space="preserve">Po utracie świadczeń ZUS </t>
  </si>
  <si>
    <t>Po działalności gospodarczej</t>
  </si>
  <si>
    <t>365 dni w ostatnich 180
(nowy zasiłek)</t>
  </si>
  <si>
    <t>Wyszczególnienie</t>
  </si>
  <si>
    <t xml:space="preserve">
</t>
  </si>
  <si>
    <t xml:space="preserve">Osoby Bezrobotne wg. gmin zarejestrowane w okresie sprawozdawczym </t>
  </si>
  <si>
    <t xml:space="preserve">Powiatowy Urząd Pracy 
w Turku 
</t>
  </si>
  <si>
    <t>000000</t>
  </si>
  <si>
    <t>Z poza obszaru działania PUP</t>
  </si>
  <si>
    <t>Kontrakt socjalny</t>
  </si>
  <si>
    <t>Prace społecznie użyteczne</t>
  </si>
  <si>
    <t xml:space="preserve">Przygotowanie zawodowe </t>
  </si>
  <si>
    <t>staż</t>
  </si>
  <si>
    <t>w ramach dofinansowania wynagrodzenia dla 50+</t>
  </si>
  <si>
    <t>w ramach refundacji składek na ubezpieczenie społeczne</t>
  </si>
  <si>
    <t>Oferta pracy w ramach bonu zatrudnieniowego</t>
  </si>
  <si>
    <t xml:space="preserve">prac inter-wencyjnych </t>
  </si>
  <si>
    <t>Oferta pracy stałej zgłoszona przez pracodawcę</t>
  </si>
  <si>
    <t>Oferta pracy stałej pozyskana przez Urząd</t>
  </si>
  <si>
    <t>Inne</t>
  </si>
  <si>
    <t>Oferty dla osób niepełno-sprawnych</t>
  </si>
  <si>
    <t>Subsydio-wanej ogółem</t>
  </si>
  <si>
    <t xml:space="preserve">Niesubsydiowanej </t>
  </si>
  <si>
    <t xml:space="preserve">z tego </t>
  </si>
  <si>
    <t>Oferty pracy ogółem</t>
  </si>
  <si>
    <t>kod gminy</t>
  </si>
  <si>
    <t>Lp.</t>
  </si>
  <si>
    <t xml:space="preserve">Oferty pracy wg. gmin zgłoszone w okresie sprawozdawczym </t>
  </si>
  <si>
    <t>10</t>
  </si>
  <si>
    <t>7</t>
  </si>
  <si>
    <t>6</t>
  </si>
  <si>
    <t>11</t>
  </si>
  <si>
    <t>9</t>
  </si>
  <si>
    <t>5</t>
  </si>
  <si>
    <t>12</t>
  </si>
  <si>
    <t>8</t>
  </si>
  <si>
    <t>13</t>
  </si>
  <si>
    <t>14</t>
  </si>
  <si>
    <t>od 01 stycznia  2021 roku</t>
  </si>
  <si>
    <t>do 31 stycznia 2021 roku</t>
  </si>
  <si>
    <t>16</t>
  </si>
  <si>
    <t>15</t>
  </si>
  <si>
    <t>2</t>
  </si>
  <si>
    <t>1</t>
  </si>
  <si>
    <t>4</t>
  </si>
  <si>
    <t>20</t>
  </si>
  <si>
    <t>0</t>
  </si>
  <si>
    <t>od 01 lutego  2021 roku</t>
  </si>
  <si>
    <t>do 28 lutego 2021 roku</t>
  </si>
  <si>
    <t>od 01 marca 2021 roku</t>
  </si>
  <si>
    <t>do 31 marca 2021 roku</t>
  </si>
  <si>
    <t>od 01 kwietnia 2021 roku</t>
  </si>
  <si>
    <t>do 30 kwietnia 2021 roku</t>
  </si>
  <si>
    <t>od 01 maja 2021 roku</t>
  </si>
  <si>
    <t>do 31 maja 2021 roku</t>
  </si>
  <si>
    <t>25</t>
  </si>
  <si>
    <t>49</t>
  </si>
  <si>
    <t>33</t>
  </si>
  <si>
    <t>17</t>
  </si>
  <si>
    <t>102</t>
  </si>
  <si>
    <t>29</t>
  </si>
  <si>
    <t>od 01 lipca 2021 roku</t>
  </si>
  <si>
    <t>do 31 lipca 2021 roku</t>
  </si>
  <si>
    <t>od 01 czerwca 2021 roku</t>
  </si>
  <si>
    <t>do 30 czerwca 2021 roku</t>
  </si>
  <si>
    <t>od 01 sierpnia 2021 roku</t>
  </si>
  <si>
    <t>do 31 sierpnia 2021 roku</t>
  </si>
  <si>
    <t>od 01 września 2021 roku</t>
  </si>
  <si>
    <t>do 30 września 2021 roku</t>
  </si>
  <si>
    <t>od 01 października 2021 roku</t>
  </si>
  <si>
    <t>do 31 października 2021 roku</t>
  </si>
  <si>
    <t>od 01 listopada 2021 roku</t>
  </si>
  <si>
    <t>do 30 listopada 2021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</si>
</sst>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75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sansserif"/>
      <family val="0"/>
    </font>
    <font>
      <sz val="10"/>
      <color indexed="8"/>
      <name val="sansserif"/>
      <family val="0"/>
    </font>
    <font>
      <b/>
      <sz val="11"/>
      <color indexed="8"/>
      <name val="sansserif"/>
      <family val="0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2"/>
      <color indexed="8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 CE"/>
      <family val="0"/>
    </font>
    <font>
      <b/>
      <sz val="22"/>
      <name val="Arial CE"/>
      <family val="0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23"/>
      <name val="sansserif"/>
      <family val="0"/>
    </font>
    <font>
      <b/>
      <sz val="11"/>
      <color indexed="23"/>
      <name val="Arial"/>
      <family val="2"/>
    </font>
    <font>
      <b/>
      <sz val="10"/>
      <color indexed="10"/>
      <name val="Arial"/>
      <family val="2"/>
    </font>
    <font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theme="0" tint="-0.4999699890613556"/>
      <name val="sansserif"/>
      <family val="0"/>
    </font>
    <font>
      <b/>
      <sz val="11"/>
      <color theme="0" tint="-0.4999699890613556"/>
      <name val="Arial"/>
      <family val="2"/>
    </font>
    <font>
      <b/>
      <sz val="10"/>
      <color rgb="FFFF0000"/>
      <name val="Arial"/>
      <family val="2"/>
    </font>
    <font>
      <sz val="9"/>
      <color theme="0" tint="-0.4999699890613556"/>
      <name val="Arial"/>
      <family val="2"/>
    </font>
    <font>
      <sz val="9"/>
      <color theme="1" tint="0.4999800026416778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/>
      <bottom/>
    </border>
    <border>
      <left/>
      <right/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medium"/>
      <right style="thin">
        <color indexed="8"/>
      </right>
      <top style="hair"/>
      <bottom style="hair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/>
      <right style="thin">
        <color indexed="8"/>
      </right>
      <top/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/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thin"/>
      <right style="thin"/>
      <top style="medium"/>
      <bottom style="medium"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medium"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/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/>
      <right/>
      <top style="hair"/>
      <bottom style="hair"/>
    </border>
    <border>
      <left style="medium"/>
      <right style="thin"/>
      <top style="hair"/>
      <bottom style="hair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hair"/>
      <bottom style="hair"/>
    </border>
    <border>
      <left style="thin">
        <color indexed="8"/>
      </left>
      <right/>
      <top style="hair"/>
      <bottom style="hair"/>
    </border>
    <border>
      <left style="thin">
        <color indexed="8"/>
      </left>
      <right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/>
      <right style="thin">
        <color indexed="8"/>
      </right>
      <top style="medium"/>
      <bottom/>
    </border>
    <border>
      <left style="thin"/>
      <right style="medium"/>
      <top style="hair"/>
      <bottom style="hair"/>
    </border>
    <border>
      <left style="thin">
        <color indexed="8"/>
      </left>
      <right style="medium"/>
      <top style="hair"/>
      <bottom style="hair"/>
    </border>
    <border>
      <left style="thin"/>
      <right style="medium"/>
      <top/>
      <bottom/>
    </border>
    <border>
      <left/>
      <right style="medium"/>
      <top style="hair">
        <color indexed="8"/>
      </top>
      <bottom style="hair">
        <color indexed="8"/>
      </bottom>
    </border>
    <border>
      <left style="thin"/>
      <right style="thin"/>
      <top/>
      <bottom style="hair"/>
    </border>
    <border>
      <left style="medium"/>
      <right style="thin"/>
      <top style="medium"/>
      <bottom style="hair"/>
    </border>
    <border>
      <left style="medium"/>
      <right style="thin"/>
      <top/>
      <bottom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/>
      <top style="medium"/>
      <bottom style="hair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thin"/>
      <right style="thin">
        <color indexed="8"/>
      </right>
      <top style="medium"/>
      <bottom/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thin"/>
      <bottom style="thin"/>
    </border>
    <border>
      <left/>
      <right/>
      <top style="thin">
        <color indexed="8"/>
      </top>
      <bottom>
        <color indexed="63"/>
      </bottom>
    </border>
    <border>
      <left/>
      <right style="thin"/>
      <top>
        <color indexed="63"/>
      </top>
      <bottom style="medium"/>
    </border>
    <border>
      <left/>
      <right style="medium"/>
      <top style="medium"/>
      <bottom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medium"/>
      <bottom style="hair"/>
    </border>
    <border>
      <left style="thin">
        <color indexed="8"/>
      </left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medium"/>
      <right/>
      <top/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hair"/>
    </border>
    <border>
      <left style="thin"/>
      <right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/>
      <top style="medium"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medium"/>
      <right/>
      <top/>
      <bottom style="thin">
        <color indexed="8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/>
      <top/>
      <bottom style="thin"/>
    </border>
    <border>
      <left style="medium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/>
      <top/>
      <bottom style="medium"/>
    </border>
    <border>
      <left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medium"/>
      <top style="medium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>
        <color indexed="8"/>
      </bottom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 style="thin">
        <color indexed="8"/>
      </bottom>
    </border>
    <border>
      <left/>
      <right style="medium"/>
      <top style="medium"/>
      <bottom style="medium"/>
    </border>
    <border>
      <left style="medium"/>
      <right/>
      <top style="thin">
        <color indexed="8"/>
      </top>
      <bottom style="medium"/>
    </border>
    <border>
      <left style="thin">
        <color indexed="8"/>
      </left>
      <right/>
      <top style="medium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</borders>
  <cellStyleXfs count="64"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53" fillId="0" borderId="0" applyFont="0" applyFill="0" applyBorder="0" applyAlignment="0" applyProtection="0"/>
    <xf numFmtId="41" fontId="53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27" borderId="1" applyNumberFormat="0" applyAlignment="0" applyProtection="0"/>
    <xf numFmtId="9" fontId="53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3" fillId="31" borderId="9" applyNumberFormat="0" applyFont="0" applyAlignment="0" applyProtection="0"/>
    <xf numFmtId="44" fontId="53" fillId="0" borderId="0" applyFont="0" applyFill="0" applyBorder="0" applyAlignment="0" applyProtection="0"/>
    <xf numFmtId="42" fontId="53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683">
    <xf numFmtId="0" fontId="0" fillId="0" borderId="0" xfId="0" applyAlignment="1">
      <alignment/>
    </xf>
    <xf numFmtId="0" fontId="2" fillId="0" borderId="0" xfId="51">
      <alignment/>
      <protection/>
    </xf>
    <xf numFmtId="0" fontId="2" fillId="0" borderId="0" xfId="51" applyAlignment="1">
      <alignment horizontal="center"/>
      <protection/>
    </xf>
    <xf numFmtId="3" fontId="3" fillId="0" borderId="0" xfId="51" applyNumberFormat="1" applyFont="1" applyAlignment="1">
      <alignment horizontal="center" vertical="center" wrapText="1"/>
      <protection/>
    </xf>
    <xf numFmtId="3" fontId="4" fillId="0" borderId="0" xfId="51" applyNumberFormat="1" applyFont="1" applyAlignment="1">
      <alignment horizontal="center" vertical="center" wrapText="1"/>
      <protection/>
    </xf>
    <xf numFmtId="3" fontId="5" fillId="33" borderId="10" xfId="51" applyNumberFormat="1" applyFont="1" applyFill="1" applyBorder="1" applyAlignment="1">
      <alignment horizontal="center" vertical="center" wrapText="1"/>
      <protection/>
    </xf>
    <xf numFmtId="3" fontId="5" fillId="33" borderId="11" xfId="51" applyNumberFormat="1" applyFont="1" applyFill="1" applyBorder="1" applyAlignment="1">
      <alignment horizontal="center" vertical="center" wrapText="1"/>
      <protection/>
    </xf>
    <xf numFmtId="3" fontId="5" fillId="33" borderId="12" xfId="51" applyNumberFormat="1" applyFont="1" applyFill="1" applyBorder="1" applyAlignment="1">
      <alignment horizontal="center" vertical="center" wrapText="1"/>
      <protection/>
    </xf>
    <xf numFmtId="3" fontId="5" fillId="33" borderId="13" xfId="51" applyNumberFormat="1" applyFont="1" applyFill="1" applyBorder="1" applyAlignment="1">
      <alignment horizontal="center" vertical="center" wrapText="1"/>
      <protection/>
    </xf>
    <xf numFmtId="0" fontId="3" fillId="33" borderId="14" xfId="51" applyFont="1" applyFill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center" wrapText="1"/>
      <protection/>
    </xf>
    <xf numFmtId="0" fontId="9" fillId="34" borderId="0" xfId="51" applyFont="1" applyFill="1" applyAlignment="1">
      <alignment horizontal="center" vertical="center" wrapText="1"/>
      <protection/>
    </xf>
    <xf numFmtId="0" fontId="6" fillId="34" borderId="15" xfId="51" applyFont="1" applyFill="1" applyBorder="1" applyAlignment="1">
      <alignment horizontal="left" vertical="center" wrapText="1"/>
      <protection/>
    </xf>
    <xf numFmtId="0" fontId="9" fillId="34" borderId="16" xfId="51" applyFont="1" applyFill="1" applyBorder="1" applyAlignment="1">
      <alignment horizontal="center" vertical="center" wrapText="1"/>
      <protection/>
    </xf>
    <xf numFmtId="0" fontId="9" fillId="34" borderId="17" xfId="51" applyFont="1" applyFill="1" applyBorder="1" applyAlignment="1">
      <alignment horizontal="center" vertical="center" wrapText="1"/>
      <protection/>
    </xf>
    <xf numFmtId="0" fontId="6" fillId="34" borderId="18" xfId="51" applyFont="1" applyFill="1" applyBorder="1" applyAlignment="1">
      <alignment horizontal="left" vertical="center" wrapText="1"/>
      <protection/>
    </xf>
    <xf numFmtId="0" fontId="9" fillId="34" borderId="19" xfId="51" applyFont="1" applyFill="1" applyBorder="1" applyAlignment="1">
      <alignment horizontal="center" vertical="center" wrapText="1"/>
      <protection/>
    </xf>
    <xf numFmtId="0" fontId="10" fillId="0" borderId="0" xfId="51" applyFont="1" applyAlignment="1">
      <alignment horizontal="center" vertical="center" wrapText="1"/>
      <protection/>
    </xf>
    <xf numFmtId="0" fontId="11" fillId="35" borderId="20" xfId="51" applyFont="1" applyFill="1" applyBorder="1" applyAlignment="1">
      <alignment horizontal="center" vertical="center" wrapText="1"/>
      <protection/>
    </xf>
    <xf numFmtId="0" fontId="11" fillId="35" borderId="21" xfId="51" applyFont="1" applyFill="1" applyBorder="1" applyAlignment="1">
      <alignment horizontal="center" vertical="center" wrapText="1"/>
      <protection/>
    </xf>
    <xf numFmtId="0" fontId="11" fillId="35" borderId="22" xfId="51" applyFont="1" applyFill="1" applyBorder="1" applyAlignment="1">
      <alignment horizontal="center" vertical="center" wrapText="1"/>
      <protection/>
    </xf>
    <xf numFmtId="0" fontId="11" fillId="35" borderId="23" xfId="51" applyFont="1" applyFill="1" applyBorder="1" applyAlignment="1">
      <alignment horizontal="center" vertical="center" wrapText="1"/>
      <protection/>
    </xf>
    <xf numFmtId="0" fontId="11" fillId="35" borderId="24" xfId="51" applyFont="1" applyFill="1" applyBorder="1" applyAlignment="1">
      <alignment horizontal="center" vertical="center" wrapText="1"/>
      <protection/>
    </xf>
    <xf numFmtId="0" fontId="11" fillId="35" borderId="25" xfId="51" applyFont="1" applyFill="1" applyBorder="1" applyAlignment="1">
      <alignment horizontal="center" vertical="center" wrapText="1"/>
      <protection/>
    </xf>
    <xf numFmtId="0" fontId="11" fillId="35" borderId="26" xfId="51" applyFont="1" applyFill="1" applyBorder="1" applyAlignment="1">
      <alignment horizontal="center" vertical="center" wrapText="1"/>
      <protection/>
    </xf>
    <xf numFmtId="0" fontId="9" fillId="35" borderId="25" xfId="51" applyFont="1" applyFill="1" applyBorder="1" applyAlignment="1">
      <alignment horizontal="center" wrapText="1"/>
      <protection/>
    </xf>
    <xf numFmtId="0" fontId="9" fillId="0" borderId="0" xfId="51" applyFont="1" applyAlignment="1">
      <alignment vertical="center" wrapText="1"/>
      <protection/>
    </xf>
    <xf numFmtId="0" fontId="9" fillId="35" borderId="16" xfId="51" applyFont="1" applyFill="1" applyBorder="1" applyAlignment="1">
      <alignment horizontal="center" vertical="center" wrapText="1"/>
      <protection/>
    </xf>
    <xf numFmtId="0" fontId="9" fillId="35" borderId="27" xfId="51" applyFont="1" applyFill="1" applyBorder="1" applyAlignment="1">
      <alignment horizontal="left" vertical="center" wrapText="1"/>
      <protection/>
    </xf>
    <xf numFmtId="3" fontId="5" fillId="33" borderId="28" xfId="51" applyNumberFormat="1" applyFont="1" applyFill="1" applyBorder="1" applyAlignment="1">
      <alignment horizontal="center" vertical="center" wrapText="1"/>
      <protection/>
    </xf>
    <xf numFmtId="3" fontId="70" fillId="33" borderId="10" xfId="51" applyNumberFormat="1" applyFont="1" applyFill="1" applyBorder="1" applyAlignment="1">
      <alignment horizontal="center" vertical="center" wrapText="1"/>
      <protection/>
    </xf>
    <xf numFmtId="3" fontId="70" fillId="33" borderId="14" xfId="51" applyNumberFormat="1" applyFont="1" applyFill="1" applyBorder="1" applyAlignment="1">
      <alignment horizontal="center" vertical="center" wrapText="1"/>
      <protection/>
    </xf>
    <xf numFmtId="4" fontId="5" fillId="33" borderId="28" xfId="51" applyNumberFormat="1" applyFont="1" applyFill="1" applyBorder="1" applyAlignment="1">
      <alignment horizontal="center" vertical="center" wrapText="1"/>
      <protection/>
    </xf>
    <xf numFmtId="0" fontId="71" fillId="35" borderId="29" xfId="51" applyFont="1" applyFill="1" applyBorder="1" applyAlignment="1">
      <alignment horizontal="center" vertical="center" wrapText="1"/>
      <protection/>
    </xf>
    <xf numFmtId="0" fontId="71" fillId="35" borderId="16" xfId="51" applyFont="1" applyFill="1" applyBorder="1" applyAlignment="1">
      <alignment horizontal="center" vertical="center" wrapText="1"/>
      <protection/>
    </xf>
    <xf numFmtId="2" fontId="72" fillId="34" borderId="30" xfId="51" applyNumberFormat="1" applyFont="1" applyFill="1" applyBorder="1" applyAlignment="1">
      <alignment horizontal="center" vertical="center" wrapText="1"/>
      <protection/>
    </xf>
    <xf numFmtId="0" fontId="72" fillId="34" borderId="31" xfId="51" applyFont="1" applyFill="1" applyBorder="1" applyAlignment="1">
      <alignment horizontal="center" vertical="center" wrapText="1"/>
      <protection/>
    </xf>
    <xf numFmtId="0" fontId="71" fillId="35" borderId="32" xfId="51" applyFont="1" applyFill="1" applyBorder="1" applyAlignment="1">
      <alignment horizontal="center" vertical="center" wrapText="1"/>
      <protection/>
    </xf>
    <xf numFmtId="0" fontId="71" fillId="35" borderId="19" xfId="51" applyFont="1" applyFill="1" applyBorder="1" applyAlignment="1">
      <alignment horizontal="center" vertical="center" wrapText="1"/>
      <protection/>
    </xf>
    <xf numFmtId="2" fontId="72" fillId="34" borderId="33" xfId="51" applyNumberFormat="1" applyFont="1" applyFill="1" applyBorder="1" applyAlignment="1">
      <alignment horizontal="center" vertical="center" wrapText="1"/>
      <protection/>
    </xf>
    <xf numFmtId="0" fontId="72" fillId="34" borderId="33" xfId="51" applyFont="1" applyFill="1" applyBorder="1" applyAlignment="1">
      <alignment horizontal="center" vertical="center" wrapText="1"/>
      <protection/>
    </xf>
    <xf numFmtId="2" fontId="72" fillId="34" borderId="31" xfId="51" applyNumberFormat="1" applyFont="1" applyFill="1" applyBorder="1" applyAlignment="1">
      <alignment horizontal="center" vertical="center" wrapText="1"/>
      <protection/>
    </xf>
    <xf numFmtId="3" fontId="72" fillId="34" borderId="31" xfId="51" applyNumberFormat="1" applyFont="1" applyFill="1" applyBorder="1" applyAlignment="1">
      <alignment horizontal="center" vertical="center" wrapText="1"/>
      <protection/>
    </xf>
    <xf numFmtId="0" fontId="11" fillId="35" borderId="34" xfId="51" applyFont="1" applyFill="1" applyBorder="1" applyAlignment="1">
      <alignment horizontal="center" vertical="center" wrapText="1"/>
      <protection/>
    </xf>
    <xf numFmtId="0" fontId="11" fillId="35" borderId="35" xfId="51" applyFont="1" applyFill="1" applyBorder="1" applyAlignment="1">
      <alignment horizontal="center" vertical="center" wrapText="1"/>
      <protection/>
    </xf>
    <xf numFmtId="0" fontId="11" fillId="35" borderId="36" xfId="51" applyFont="1" applyFill="1" applyBorder="1" applyAlignment="1">
      <alignment horizontal="center" vertical="center" wrapText="1"/>
      <protection/>
    </xf>
    <xf numFmtId="0" fontId="9" fillId="35" borderId="37" xfId="51" applyFont="1" applyFill="1" applyBorder="1" applyAlignment="1">
      <alignment horizontal="left" vertical="center" wrapText="1"/>
      <protection/>
    </xf>
    <xf numFmtId="0" fontId="9" fillId="35" borderId="38" xfId="51" applyFont="1" applyFill="1" applyBorder="1" applyAlignment="1">
      <alignment horizontal="left" vertical="center" wrapText="1"/>
      <protection/>
    </xf>
    <xf numFmtId="0" fontId="13" fillId="0" borderId="0" xfId="51" applyFont="1" applyAlignment="1">
      <alignment horizontal="center" vertical="center" wrapText="1"/>
      <protection/>
    </xf>
    <xf numFmtId="0" fontId="14" fillId="0" borderId="0" xfId="51" applyFont="1" applyAlignment="1">
      <alignment horizontal="center" vertical="center" wrapText="1"/>
      <protection/>
    </xf>
    <xf numFmtId="0" fontId="15" fillId="0" borderId="0" xfId="51" applyFont="1" applyAlignment="1">
      <alignment horizontal="center" vertical="center" wrapText="1"/>
      <protection/>
    </xf>
    <xf numFmtId="0" fontId="16" fillId="0" borderId="0" xfId="51" applyFont="1" applyAlignment="1">
      <alignment vertical="center" wrapText="1"/>
      <protection/>
    </xf>
    <xf numFmtId="0" fontId="18" fillId="0" borderId="0" xfId="51" applyFont="1" applyAlignment="1">
      <alignment vertical="center" wrapText="1"/>
      <protection/>
    </xf>
    <xf numFmtId="0" fontId="8" fillId="35" borderId="39" xfId="51" applyFont="1" applyFill="1" applyBorder="1" applyAlignment="1">
      <alignment horizontal="center" vertical="center"/>
      <protection/>
    </xf>
    <xf numFmtId="0" fontId="8" fillId="35" borderId="40" xfId="51" applyFont="1" applyFill="1" applyBorder="1" applyAlignment="1">
      <alignment horizontal="center" vertical="center"/>
      <protection/>
    </xf>
    <xf numFmtId="0" fontId="19" fillId="35" borderId="10" xfId="51" applyFont="1" applyFill="1" applyBorder="1" applyAlignment="1">
      <alignment horizontal="center" vertical="center" wrapText="1"/>
      <protection/>
    </xf>
    <xf numFmtId="0" fontId="19" fillId="35" borderId="28" xfId="51" applyFont="1" applyFill="1" applyBorder="1" applyAlignment="1">
      <alignment horizontal="center" vertical="center" wrapText="1"/>
      <protection/>
    </xf>
    <xf numFmtId="0" fontId="19" fillId="35" borderId="14" xfId="51" applyFont="1" applyFill="1" applyBorder="1" applyAlignment="1">
      <alignment horizontal="center" vertical="center" wrapText="1"/>
      <protection/>
    </xf>
    <xf numFmtId="0" fontId="19" fillId="35" borderId="41" xfId="51" applyFont="1" applyFill="1" applyBorder="1" applyAlignment="1">
      <alignment horizontal="center" vertical="center" wrapText="1"/>
      <protection/>
    </xf>
    <xf numFmtId="0" fontId="19" fillId="35" borderId="42" xfId="51" applyFont="1" applyFill="1" applyBorder="1" applyAlignment="1">
      <alignment horizontal="center" vertical="center" wrapText="1"/>
      <protection/>
    </xf>
    <xf numFmtId="0" fontId="19" fillId="35" borderId="19" xfId="51" applyFont="1" applyFill="1" applyBorder="1" applyAlignment="1">
      <alignment horizontal="center" vertical="center" wrapText="1"/>
      <protection/>
    </xf>
    <xf numFmtId="0" fontId="8" fillId="35" borderId="14" xfId="51" applyFont="1" applyFill="1" applyBorder="1" applyAlignment="1">
      <alignment horizontal="center" vertical="center"/>
      <protection/>
    </xf>
    <xf numFmtId="0" fontId="20" fillId="35" borderId="43" xfId="51" applyFont="1" applyFill="1" applyBorder="1" applyAlignment="1">
      <alignment horizontal="center" vertical="center"/>
      <protection/>
    </xf>
    <xf numFmtId="0" fontId="19" fillId="35" borderId="44" xfId="51" applyFont="1" applyFill="1" applyBorder="1" applyAlignment="1">
      <alignment horizontal="center" vertical="center" wrapText="1"/>
      <protection/>
    </xf>
    <xf numFmtId="0" fontId="19" fillId="35" borderId="45" xfId="51" applyFont="1" applyFill="1" applyBorder="1" applyAlignment="1">
      <alignment horizontal="center" vertical="center" wrapText="1"/>
      <protection/>
    </xf>
    <xf numFmtId="0" fontId="6" fillId="34" borderId="0" xfId="51" applyFont="1" applyFill="1" applyAlignment="1">
      <alignment horizontal="center" vertical="center" wrapText="1"/>
      <protection/>
    </xf>
    <xf numFmtId="0" fontId="6" fillId="34" borderId="15" xfId="51" applyFont="1" applyFill="1" applyBorder="1" applyAlignment="1">
      <alignment horizontal="center" vertical="center" wrapText="1"/>
      <protection/>
    </xf>
    <xf numFmtId="0" fontId="6" fillId="34" borderId="16" xfId="51" applyFont="1" applyFill="1" applyBorder="1" applyAlignment="1">
      <alignment horizontal="center" vertical="center" wrapText="1"/>
      <protection/>
    </xf>
    <xf numFmtId="0" fontId="19" fillId="35" borderId="46" xfId="51" applyFont="1" applyFill="1" applyBorder="1" applyAlignment="1">
      <alignment horizontal="center" vertical="center" wrapText="1"/>
      <protection/>
    </xf>
    <xf numFmtId="0" fontId="19" fillId="35" borderId="47" xfId="51" applyFont="1" applyFill="1" applyBorder="1" applyAlignment="1">
      <alignment horizontal="center" vertical="center" wrapText="1"/>
      <protection/>
    </xf>
    <xf numFmtId="0" fontId="6" fillId="34" borderId="48" xfId="51" applyFont="1" applyFill="1" applyBorder="1" applyAlignment="1">
      <alignment horizontal="center" vertical="center" wrapText="1"/>
      <protection/>
    </xf>
    <xf numFmtId="0" fontId="6" fillId="34" borderId="49" xfId="51" applyFont="1" applyFill="1" applyBorder="1" applyAlignment="1">
      <alignment horizontal="center" vertical="center" wrapText="1"/>
      <protection/>
    </xf>
    <xf numFmtId="0" fontId="6" fillId="34" borderId="50" xfId="51" applyFont="1" applyFill="1" applyBorder="1" applyAlignment="1">
      <alignment horizontal="center" vertical="center" wrapText="1"/>
      <protection/>
    </xf>
    <xf numFmtId="0" fontId="19" fillId="35" borderId="51" xfId="51" applyFont="1" applyFill="1" applyBorder="1" applyAlignment="1">
      <alignment horizontal="center" vertical="center" wrapText="1"/>
      <protection/>
    </xf>
    <xf numFmtId="0" fontId="19" fillId="35" borderId="52" xfId="51" applyFont="1" applyFill="1" applyBorder="1" applyAlignment="1">
      <alignment horizontal="center" vertical="center" wrapText="1"/>
      <protection/>
    </xf>
    <xf numFmtId="0" fontId="10" fillId="35" borderId="20" xfId="51" applyFont="1" applyFill="1" applyBorder="1" applyAlignment="1">
      <alignment horizontal="center" vertical="center" wrapText="1"/>
      <protection/>
    </xf>
    <xf numFmtId="0" fontId="10" fillId="35" borderId="22" xfId="51" applyFont="1" applyFill="1" applyBorder="1" applyAlignment="1">
      <alignment horizontal="center" vertical="center" wrapText="1"/>
      <protection/>
    </xf>
    <xf numFmtId="0" fontId="10" fillId="35" borderId="26" xfId="51" applyFont="1" applyFill="1" applyBorder="1" applyAlignment="1">
      <alignment horizontal="center" vertical="center" wrapText="1"/>
      <protection/>
    </xf>
    <xf numFmtId="0" fontId="10" fillId="35" borderId="24" xfId="51" applyFont="1" applyFill="1" applyBorder="1" applyAlignment="1">
      <alignment horizontal="center" vertical="center" wrapText="1"/>
      <protection/>
    </xf>
    <xf numFmtId="0" fontId="10" fillId="35" borderId="23" xfId="51" applyFont="1" applyFill="1" applyBorder="1" applyAlignment="1">
      <alignment horizontal="center" vertical="center" wrapText="1"/>
      <protection/>
    </xf>
    <xf numFmtId="0" fontId="10" fillId="35" borderId="34" xfId="51" applyFont="1" applyFill="1" applyBorder="1" applyAlignment="1">
      <alignment horizontal="center" vertical="center" wrapText="1"/>
      <protection/>
    </xf>
    <xf numFmtId="0" fontId="10" fillId="35" borderId="35" xfId="51" applyFont="1" applyFill="1" applyBorder="1" applyAlignment="1">
      <alignment horizontal="center" vertical="center" wrapText="1"/>
      <protection/>
    </xf>
    <xf numFmtId="0" fontId="10" fillId="35" borderId="53" xfId="51" applyFont="1" applyFill="1" applyBorder="1" applyAlignment="1">
      <alignment horizontal="center" vertical="center" wrapText="1"/>
      <protection/>
    </xf>
    <xf numFmtId="0" fontId="6" fillId="35" borderId="21" xfId="51" applyFont="1" applyFill="1" applyBorder="1" applyAlignment="1">
      <alignment horizontal="center" vertical="center" wrapText="1"/>
      <protection/>
    </xf>
    <xf numFmtId="0" fontId="6" fillId="35" borderId="25" xfId="51" applyFont="1" applyFill="1" applyBorder="1" applyAlignment="1">
      <alignment horizontal="center" vertical="center" wrapText="1"/>
      <protection/>
    </xf>
    <xf numFmtId="0" fontId="6" fillId="35" borderId="15" xfId="51" applyFont="1" applyFill="1" applyBorder="1" applyAlignment="1">
      <alignment horizontal="center" vertical="center" wrapText="1"/>
      <protection/>
    </xf>
    <xf numFmtId="0" fontId="6" fillId="35" borderId="16" xfId="51" applyFont="1" applyFill="1" applyBorder="1" applyAlignment="1">
      <alignment horizontal="center" vertical="center" wrapText="1"/>
      <protection/>
    </xf>
    <xf numFmtId="0" fontId="6" fillId="35" borderId="54" xfId="51" applyFont="1" applyFill="1" applyBorder="1" applyAlignment="1">
      <alignment horizontal="center" vertical="center" wrapText="1"/>
      <protection/>
    </xf>
    <xf numFmtId="0" fontId="6" fillId="35" borderId="27" xfId="51" applyFont="1" applyFill="1" applyBorder="1" applyAlignment="1">
      <alignment horizontal="center" vertical="center" wrapText="1"/>
      <protection/>
    </xf>
    <xf numFmtId="0" fontId="21" fillId="35" borderId="12" xfId="51" applyFont="1" applyFill="1" applyBorder="1" applyAlignment="1">
      <alignment horizontal="center" vertical="center" wrapText="1"/>
      <protection/>
    </xf>
    <xf numFmtId="49" fontId="2" fillId="0" borderId="0" xfId="51" applyNumberFormat="1">
      <alignment/>
      <protection/>
    </xf>
    <xf numFmtId="1" fontId="7" fillId="34" borderId="29" xfId="51" applyNumberFormat="1" applyFont="1" applyFill="1" applyBorder="1" applyAlignment="1">
      <alignment horizontal="center" vertical="center" wrapText="1"/>
      <protection/>
    </xf>
    <xf numFmtId="0" fontId="19" fillId="35" borderId="32" xfId="51" applyFont="1" applyFill="1" applyBorder="1" applyAlignment="1">
      <alignment horizontal="center" vertical="center" wrapText="1"/>
      <protection/>
    </xf>
    <xf numFmtId="1" fontId="7" fillId="34" borderId="46" xfId="51" applyNumberFormat="1" applyFont="1" applyFill="1" applyBorder="1" applyAlignment="1">
      <alignment horizontal="center" vertical="center" wrapText="1"/>
      <protection/>
    </xf>
    <xf numFmtId="0" fontId="6" fillId="34" borderId="55" xfId="51" applyFont="1" applyFill="1" applyBorder="1" applyAlignment="1">
      <alignment horizontal="center" vertical="center" wrapText="1"/>
      <protection/>
    </xf>
    <xf numFmtId="0" fontId="22" fillId="35" borderId="26" xfId="51" applyFont="1" applyFill="1" applyBorder="1" applyAlignment="1">
      <alignment horizontal="center" vertical="center" wrapText="1"/>
      <protection/>
    </xf>
    <xf numFmtId="0" fontId="22" fillId="35" borderId="23" xfId="51" applyFont="1" applyFill="1" applyBorder="1" applyAlignment="1">
      <alignment horizontal="center" vertical="center" wrapText="1"/>
      <protection/>
    </xf>
    <xf numFmtId="0" fontId="22" fillId="35" borderId="34" xfId="51" applyFont="1" applyFill="1" applyBorder="1" applyAlignment="1">
      <alignment horizontal="center" vertical="center" wrapText="1"/>
      <protection/>
    </xf>
    <xf numFmtId="0" fontId="6" fillId="35" borderId="56" xfId="51" applyFont="1" applyFill="1" applyBorder="1" applyAlignment="1">
      <alignment horizontal="center" vertical="center" wrapText="1"/>
      <protection/>
    </xf>
    <xf numFmtId="0" fontId="6" fillId="35" borderId="0" xfId="51" applyFont="1" applyFill="1" applyAlignment="1">
      <alignment horizontal="center" vertical="center" wrapText="1"/>
      <protection/>
    </xf>
    <xf numFmtId="0" fontId="6" fillId="35" borderId="57" xfId="51" applyFont="1" applyFill="1" applyBorder="1" applyAlignment="1">
      <alignment horizontal="center" vertical="center" wrapText="1"/>
      <protection/>
    </xf>
    <xf numFmtId="0" fontId="19" fillId="0" borderId="0" xfId="51" applyFont="1" applyAlignment="1">
      <alignment wrapText="1"/>
      <protection/>
    </xf>
    <xf numFmtId="0" fontId="24" fillId="36" borderId="36" xfId="0" applyFont="1" applyFill="1" applyBorder="1" applyAlignment="1">
      <alignment horizontal="center" vertical="center"/>
    </xf>
    <xf numFmtId="0" fontId="24" fillId="36" borderId="43" xfId="0" applyFont="1" applyFill="1" applyBorder="1" applyAlignment="1">
      <alignment horizontal="center" vertical="center"/>
    </xf>
    <xf numFmtId="0" fontId="24" fillId="36" borderId="58" xfId="0" applyFont="1" applyFill="1" applyBorder="1" applyAlignment="1">
      <alignment horizontal="center" vertical="center"/>
    </xf>
    <xf numFmtId="0" fontId="24" fillId="36" borderId="59" xfId="0" applyFont="1" applyFill="1" applyBorder="1" applyAlignment="1">
      <alignment horizontal="center" vertical="center"/>
    </xf>
    <xf numFmtId="0" fontId="25" fillId="35" borderId="60" xfId="0" applyFont="1" applyFill="1" applyBorder="1" applyAlignment="1">
      <alignment horizontal="center" vertical="center"/>
    </xf>
    <xf numFmtId="0" fontId="24" fillId="37" borderId="61" xfId="0" applyFont="1" applyFill="1" applyBorder="1" applyAlignment="1">
      <alignment horizontal="center" vertical="center"/>
    </xf>
    <xf numFmtId="0" fontId="24" fillId="37" borderId="62" xfId="0" applyFont="1" applyFill="1" applyBorder="1" applyAlignment="1">
      <alignment horizontal="center" vertical="center"/>
    </xf>
    <xf numFmtId="0" fontId="11" fillId="35" borderId="29" xfId="51" applyFont="1" applyFill="1" applyBorder="1" applyAlignment="1">
      <alignment horizontal="center" vertical="center" wrapText="1"/>
      <protection/>
    </xf>
    <xf numFmtId="0" fontId="11" fillId="35" borderId="15" xfId="51" applyFont="1" applyFill="1" applyBorder="1" applyAlignment="1">
      <alignment horizontal="center" vertical="center" wrapText="1"/>
      <protection/>
    </xf>
    <xf numFmtId="0" fontId="11" fillId="35" borderId="52" xfId="51" applyFont="1" applyFill="1" applyBorder="1" applyAlignment="1">
      <alignment horizontal="center" vertical="center" wrapText="1"/>
      <protection/>
    </xf>
    <xf numFmtId="0" fontId="11" fillId="35" borderId="31" xfId="51" applyFont="1" applyFill="1" applyBorder="1" applyAlignment="1">
      <alignment horizontal="center" vertical="center" wrapText="1"/>
      <protection/>
    </xf>
    <xf numFmtId="0" fontId="11" fillId="35" borderId="0" xfId="51" applyFont="1" applyFill="1" applyAlignment="1">
      <alignment horizontal="center" vertical="center" wrapText="1"/>
      <protection/>
    </xf>
    <xf numFmtId="0" fontId="11" fillId="35" borderId="63" xfId="51" applyFont="1" applyFill="1" applyBorder="1" applyAlignment="1">
      <alignment horizontal="center" vertical="center" wrapText="1"/>
      <protection/>
    </xf>
    <xf numFmtId="0" fontId="11" fillId="35" borderId="53" xfId="51" applyFont="1" applyFill="1" applyBorder="1" applyAlignment="1">
      <alignment horizontal="center" vertical="center" wrapText="1"/>
      <protection/>
    </xf>
    <xf numFmtId="0" fontId="11" fillId="35" borderId="16" xfId="51" applyFont="1" applyFill="1" applyBorder="1" applyAlignment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7" fillId="36" borderId="64" xfId="0" applyFont="1" applyFill="1" applyBorder="1" applyAlignment="1">
      <alignment horizontal="center" vertical="center"/>
    </xf>
    <xf numFmtId="0" fontId="27" fillId="36" borderId="65" xfId="0" applyFont="1" applyFill="1" applyBorder="1" applyAlignment="1">
      <alignment horizontal="center" vertical="center"/>
    </xf>
    <xf numFmtId="0" fontId="27" fillId="36" borderId="59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37" borderId="61" xfId="0" applyFont="1" applyFill="1" applyBorder="1" applyAlignment="1">
      <alignment horizontal="center" vertical="center"/>
    </xf>
    <xf numFmtId="0" fontId="27" fillId="37" borderId="62" xfId="0" applyFont="1" applyFill="1" applyBorder="1" applyAlignment="1">
      <alignment horizontal="center" vertical="center"/>
    </xf>
    <xf numFmtId="0" fontId="11" fillId="0" borderId="0" xfId="51" applyFont="1" applyAlignment="1">
      <alignment horizontal="center" vertical="center" wrapText="1"/>
      <protection/>
    </xf>
    <xf numFmtId="0" fontId="11" fillId="35" borderId="30" xfId="51" applyFont="1" applyFill="1" applyBorder="1" applyAlignment="1">
      <alignment horizontal="center" vertical="center" wrapText="1"/>
      <protection/>
    </xf>
    <xf numFmtId="0" fontId="11" fillId="35" borderId="56" xfId="51" applyFont="1" applyFill="1" applyBorder="1" applyAlignment="1">
      <alignment horizontal="center" vertical="center" wrapText="1"/>
      <protection/>
    </xf>
    <xf numFmtId="0" fontId="11" fillId="35" borderId="66" xfId="51" applyFont="1" applyFill="1" applyBorder="1" applyAlignment="1">
      <alignment horizontal="center" vertical="center" wrapText="1"/>
      <protection/>
    </xf>
    <xf numFmtId="0" fontId="11" fillId="35" borderId="67" xfId="5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2" fillId="0" borderId="0" xfId="52">
      <alignment/>
      <protection/>
    </xf>
    <xf numFmtId="0" fontId="6" fillId="35" borderId="68" xfId="52" applyFont="1" applyFill="1" applyBorder="1" applyAlignment="1">
      <alignment horizontal="center" vertical="center" wrapText="1"/>
      <protection/>
    </xf>
    <xf numFmtId="0" fontId="6" fillId="35" borderId="69" xfId="52" applyFont="1" applyFill="1" applyBorder="1" applyAlignment="1">
      <alignment horizontal="center" vertical="center" wrapText="1"/>
      <protection/>
    </xf>
    <xf numFmtId="0" fontId="6" fillId="35" borderId="70" xfId="52" applyFont="1" applyFill="1" applyBorder="1" applyAlignment="1">
      <alignment horizontal="center" vertical="center" wrapText="1"/>
      <protection/>
    </xf>
    <xf numFmtId="0" fontId="6" fillId="34" borderId="56" xfId="52" applyFont="1" applyFill="1" applyBorder="1" applyAlignment="1">
      <alignment horizontal="center" vertical="center" wrapText="1"/>
      <protection/>
    </xf>
    <xf numFmtId="0" fontId="21" fillId="34" borderId="21" xfId="52" applyFont="1" applyFill="1" applyBorder="1" applyAlignment="1">
      <alignment horizontal="left" vertical="center" wrapText="1"/>
      <protection/>
    </xf>
    <xf numFmtId="0" fontId="9" fillId="34" borderId="25" xfId="52" applyFont="1" applyFill="1" applyBorder="1" applyAlignment="1">
      <alignment horizontal="center" vertical="center" wrapText="1"/>
      <protection/>
    </xf>
    <xf numFmtId="0" fontId="6" fillId="34" borderId="71" xfId="52" applyFont="1" applyFill="1" applyBorder="1" applyAlignment="1">
      <alignment horizontal="center" vertical="center" wrapText="1"/>
      <protection/>
    </xf>
    <xf numFmtId="0" fontId="21" fillId="34" borderId="33" xfId="52" applyFont="1" applyFill="1" applyBorder="1" applyAlignment="1">
      <alignment horizontal="left" vertical="center" wrapText="1"/>
      <protection/>
    </xf>
    <xf numFmtId="0" fontId="9" fillId="34" borderId="72" xfId="52" applyFont="1" applyFill="1" applyBorder="1" applyAlignment="1">
      <alignment horizontal="center" vertical="center" wrapText="1"/>
      <protection/>
    </xf>
    <xf numFmtId="0" fontId="6" fillId="34" borderId="0" xfId="52" applyFont="1" applyFill="1" applyAlignment="1">
      <alignment horizontal="center" vertical="center" wrapText="1"/>
      <protection/>
    </xf>
    <xf numFmtId="0" fontId="21" fillId="37" borderId="15" xfId="52" applyFont="1" applyFill="1" applyBorder="1" applyAlignment="1">
      <alignment horizontal="left" vertical="center" wrapText="1"/>
      <protection/>
    </xf>
    <xf numFmtId="0" fontId="9" fillId="37" borderId="16" xfId="52" applyFont="1" applyFill="1" applyBorder="1" applyAlignment="1">
      <alignment horizontal="center" vertical="center" wrapText="1"/>
      <protection/>
    </xf>
    <xf numFmtId="0" fontId="6" fillId="35" borderId="73" xfId="52" applyFont="1" applyFill="1" applyBorder="1" applyAlignment="1">
      <alignment horizontal="center" vertical="center" wrapText="1"/>
      <protection/>
    </xf>
    <xf numFmtId="0" fontId="6" fillId="35" borderId="34" xfId="52" applyFont="1" applyFill="1" applyBorder="1" applyAlignment="1">
      <alignment horizontal="center" vertical="center" wrapText="1"/>
      <protection/>
    </xf>
    <xf numFmtId="0" fontId="6" fillId="35" borderId="39" xfId="52" applyFont="1" applyFill="1" applyBorder="1" applyAlignment="1">
      <alignment horizontal="center" vertical="center" wrapText="1"/>
      <protection/>
    </xf>
    <xf numFmtId="0" fontId="6" fillId="35" borderId="59" xfId="52" applyFont="1" applyFill="1" applyBorder="1" applyAlignment="1">
      <alignment horizontal="center" vertical="center" wrapText="1"/>
      <protection/>
    </xf>
    <xf numFmtId="0" fontId="6" fillId="37" borderId="74" xfId="51" applyFont="1" applyFill="1" applyBorder="1" applyAlignment="1">
      <alignment horizontal="center" vertical="center" wrapText="1"/>
      <protection/>
    </xf>
    <xf numFmtId="0" fontId="21" fillId="37" borderId="75" xfId="52" applyFont="1" applyFill="1" applyBorder="1" applyAlignment="1">
      <alignment horizontal="left" vertical="center" wrapText="1"/>
      <protection/>
    </xf>
    <xf numFmtId="0" fontId="9" fillId="37" borderId="76" xfId="52" applyFont="1" applyFill="1" applyBorder="1" applyAlignment="1">
      <alignment horizontal="center" vertical="center" wrapText="1"/>
      <protection/>
    </xf>
    <xf numFmtId="0" fontId="2" fillId="34" borderId="77" xfId="52" applyFill="1" applyBorder="1" applyAlignment="1">
      <alignment horizontal="center" vertical="center" wrapText="1"/>
      <protection/>
    </xf>
    <xf numFmtId="0" fontId="6" fillId="37" borderId="78" xfId="51" applyFont="1" applyFill="1" applyBorder="1" applyAlignment="1">
      <alignment horizontal="center" vertical="center" wrapText="1"/>
      <protection/>
    </xf>
    <xf numFmtId="0" fontId="21" fillId="37" borderId="18" xfId="52" applyFont="1" applyFill="1" applyBorder="1" applyAlignment="1">
      <alignment horizontal="left" vertical="center" wrapText="1"/>
      <protection/>
    </xf>
    <xf numFmtId="0" fontId="9" fillId="37" borderId="19" xfId="52" applyFont="1" applyFill="1" applyBorder="1" applyAlignment="1">
      <alignment horizontal="center" vertical="center" wrapText="1"/>
      <protection/>
    </xf>
    <xf numFmtId="0" fontId="6" fillId="37" borderId="79" xfId="51" applyFont="1" applyFill="1" applyBorder="1" applyAlignment="1">
      <alignment horizontal="center" vertical="center" wrapText="1"/>
      <protection/>
    </xf>
    <xf numFmtId="0" fontId="31" fillId="35" borderId="26" xfId="51" applyFont="1" applyFill="1" applyBorder="1" applyAlignment="1">
      <alignment horizontal="center" vertical="center" wrapText="1"/>
      <protection/>
    </xf>
    <xf numFmtId="0" fontId="31" fillId="35" borderId="73" xfId="51" applyFont="1" applyFill="1" applyBorder="1" applyAlignment="1">
      <alignment horizontal="center" vertical="center" wrapText="1"/>
      <protection/>
    </xf>
    <xf numFmtId="0" fontId="31" fillId="35" borderId="35" xfId="51" applyFont="1" applyFill="1" applyBorder="1" applyAlignment="1">
      <alignment horizontal="center" vertical="center" wrapText="1"/>
      <protection/>
    </xf>
    <xf numFmtId="0" fontId="31" fillId="35" borderId="24" xfId="51" applyFont="1" applyFill="1" applyBorder="1" applyAlignment="1">
      <alignment horizontal="center" vertical="center" wrapText="1"/>
      <protection/>
    </xf>
    <xf numFmtId="0" fontId="31" fillId="35" borderId="63" xfId="51" applyFont="1" applyFill="1" applyBorder="1" applyAlignment="1">
      <alignment horizontal="center" vertical="center" wrapText="1"/>
      <protection/>
    </xf>
    <xf numFmtId="0" fontId="31" fillId="35" borderId="53" xfId="51" applyFont="1" applyFill="1" applyBorder="1" applyAlignment="1">
      <alignment horizontal="center" vertical="center" wrapText="1"/>
      <protection/>
    </xf>
    <xf numFmtId="0" fontId="31" fillId="35" borderId="23" xfId="51" applyFont="1" applyFill="1" applyBorder="1" applyAlignment="1">
      <alignment horizontal="center" vertical="center" wrapText="1"/>
      <protection/>
    </xf>
    <xf numFmtId="0" fontId="31" fillId="35" borderId="34" xfId="51" applyFont="1" applyFill="1" applyBorder="1" applyAlignment="1">
      <alignment horizontal="center" vertical="center" wrapText="1"/>
      <protection/>
    </xf>
    <xf numFmtId="0" fontId="4" fillId="34" borderId="0" xfId="52" applyFont="1" applyFill="1" applyAlignment="1">
      <alignment horizontal="left" vertical="top" wrapText="1"/>
      <protection/>
    </xf>
    <xf numFmtId="0" fontId="2" fillId="0" borderId="0" xfId="53">
      <alignment/>
      <protection/>
    </xf>
    <xf numFmtId="0" fontId="19" fillId="35" borderId="80" xfId="51" applyFont="1" applyFill="1" applyBorder="1" applyAlignment="1">
      <alignment horizontal="center" vertical="center" wrapText="1"/>
      <protection/>
    </xf>
    <xf numFmtId="0" fontId="19" fillId="35" borderId="12" xfId="51" applyFont="1" applyFill="1" applyBorder="1" applyAlignment="1">
      <alignment horizontal="center" vertical="center" wrapText="1"/>
      <protection/>
    </xf>
    <xf numFmtId="0" fontId="2" fillId="34" borderId="52" xfId="52" applyFill="1" applyBorder="1" applyAlignment="1">
      <alignment horizontal="center" vertical="center" wrapText="1"/>
      <protection/>
    </xf>
    <xf numFmtId="0" fontId="2" fillId="35" borderId="81" xfId="52" applyFill="1" applyBorder="1" applyAlignment="1">
      <alignment horizontal="center" vertical="center" wrapText="1"/>
      <protection/>
    </xf>
    <xf numFmtId="0" fontId="9" fillId="37" borderId="79" xfId="51" applyFont="1" applyFill="1" applyBorder="1" applyAlignment="1" quotePrefix="1">
      <alignment horizontal="center" vertical="center" wrapText="1"/>
      <protection/>
    </xf>
    <xf numFmtId="0" fontId="32" fillId="37" borderId="15" xfId="52" applyFont="1" applyFill="1" applyBorder="1" applyAlignment="1">
      <alignment horizontal="left" vertical="center" wrapText="1"/>
      <protection/>
    </xf>
    <xf numFmtId="0" fontId="2" fillId="34" borderId="82" xfId="0" applyFont="1" applyFill="1" applyBorder="1" applyAlignment="1">
      <alignment horizontal="center" vertical="center" wrapText="1"/>
    </xf>
    <xf numFmtId="0" fontId="2" fillId="0" borderId="83" xfId="52" applyBorder="1" applyAlignment="1">
      <alignment horizontal="center" vertical="center"/>
      <protection/>
    </xf>
    <xf numFmtId="0" fontId="9" fillId="37" borderId="78" xfId="51" applyFont="1" applyFill="1" applyBorder="1" applyAlignment="1">
      <alignment horizontal="center" vertical="center" wrapText="1"/>
      <protection/>
    </xf>
    <xf numFmtId="0" fontId="32" fillId="37" borderId="18" xfId="52" applyFont="1" applyFill="1" applyBorder="1" applyAlignment="1">
      <alignment horizontal="left" vertical="center" wrapText="1"/>
      <protection/>
    </xf>
    <xf numFmtId="0" fontId="9" fillId="37" borderId="79" xfId="51" applyFont="1" applyFill="1" applyBorder="1" applyAlignment="1">
      <alignment horizontal="center" vertical="center" wrapText="1"/>
      <protection/>
    </xf>
    <xf numFmtId="0" fontId="11" fillId="35" borderId="84" xfId="51" applyFont="1" applyFill="1" applyBorder="1" applyAlignment="1">
      <alignment horizontal="center" vertical="center" wrapText="1"/>
      <protection/>
    </xf>
    <xf numFmtId="0" fontId="11" fillId="35" borderId="85" xfId="51" applyFont="1" applyFill="1" applyBorder="1" applyAlignment="1">
      <alignment horizontal="center" vertical="center" wrapText="1"/>
      <protection/>
    </xf>
    <xf numFmtId="0" fontId="9" fillId="35" borderId="86" xfId="51" applyFont="1" applyFill="1" applyBorder="1" applyAlignment="1">
      <alignment horizontal="center" vertical="center" wrapText="1"/>
      <protection/>
    </xf>
    <xf numFmtId="0" fontId="9" fillId="35" borderId="87" xfId="51" applyFont="1" applyFill="1" applyBorder="1" applyAlignment="1">
      <alignment horizontal="center" vertical="center" wrapText="1"/>
      <protection/>
    </xf>
    <xf numFmtId="0" fontId="4" fillId="34" borderId="0" xfId="53" applyFont="1" applyFill="1" applyAlignment="1">
      <alignment horizontal="left" vertical="top" wrapText="1"/>
      <protection/>
    </xf>
    <xf numFmtId="0" fontId="28" fillId="7" borderId="88" xfId="0" applyFont="1" applyFill="1" applyBorder="1" applyAlignment="1">
      <alignment horizontal="center" vertical="center" wrapText="1"/>
    </xf>
    <xf numFmtId="0" fontId="9" fillId="34" borderId="63" xfId="0" applyNumberFormat="1" applyFont="1" applyFill="1" applyBorder="1" applyAlignment="1">
      <alignment horizontal="center" vertical="center" wrapText="1"/>
    </xf>
    <xf numFmtId="0" fontId="7" fillId="0" borderId="16" xfId="51" applyNumberFormat="1" applyFont="1" applyBorder="1" applyAlignment="1">
      <alignment horizontal="center" vertical="center" wrapText="1"/>
      <protection/>
    </xf>
    <xf numFmtId="0" fontId="7" fillId="0" borderId="0" xfId="51" applyNumberFormat="1" applyFont="1" applyAlignment="1">
      <alignment horizontal="center" vertical="center" wrapText="1"/>
      <protection/>
    </xf>
    <xf numFmtId="0" fontId="7" fillId="0" borderId="15" xfId="51" applyNumberFormat="1" applyFont="1" applyBorder="1" applyAlignment="1">
      <alignment horizontal="center" vertical="center" wrapText="1"/>
      <protection/>
    </xf>
    <xf numFmtId="0" fontId="7" fillId="0" borderId="52" xfId="51" applyNumberFormat="1" applyFont="1" applyBorder="1" applyAlignment="1">
      <alignment horizontal="center" vertical="center" wrapText="1"/>
      <protection/>
    </xf>
    <xf numFmtId="0" fontId="7" fillId="34" borderId="63" xfId="0" applyNumberFormat="1" applyFont="1" applyFill="1" applyBorder="1" applyAlignment="1">
      <alignment horizontal="center" vertical="center" wrapText="1"/>
    </xf>
    <xf numFmtId="0" fontId="7" fillId="0" borderId="19" xfId="51" applyNumberFormat="1" applyFont="1" applyBorder="1" applyAlignment="1">
      <alignment horizontal="center" vertical="center" wrapText="1"/>
      <protection/>
    </xf>
    <xf numFmtId="0" fontId="7" fillId="0" borderId="17" xfId="51" applyNumberFormat="1" applyFont="1" applyBorder="1" applyAlignment="1">
      <alignment horizontal="center" vertical="center" wrapText="1"/>
      <protection/>
    </xf>
    <xf numFmtId="0" fontId="7" fillId="0" borderId="18" xfId="51" applyNumberFormat="1" applyFont="1" applyBorder="1" applyAlignment="1">
      <alignment horizontal="center" vertical="center" wrapText="1"/>
      <protection/>
    </xf>
    <xf numFmtId="0" fontId="7" fillId="0" borderId="77" xfId="51" applyNumberFormat="1" applyFont="1" applyBorder="1" applyAlignment="1">
      <alignment horizontal="center" vertical="center" wrapText="1"/>
      <protection/>
    </xf>
    <xf numFmtId="0" fontId="7" fillId="0" borderId="29" xfId="51" applyNumberFormat="1" applyFont="1" applyBorder="1" applyAlignment="1">
      <alignment horizontal="center" vertical="center" wrapText="1"/>
      <protection/>
    </xf>
    <xf numFmtId="0" fontId="7" fillId="0" borderId="32" xfId="51" applyNumberFormat="1" applyFont="1" applyBorder="1" applyAlignment="1">
      <alignment horizontal="center" vertical="center" wrapText="1"/>
      <protection/>
    </xf>
    <xf numFmtId="0" fontId="8" fillId="34" borderId="89" xfId="51" applyNumberFormat="1" applyFont="1" applyFill="1" applyBorder="1" applyAlignment="1">
      <alignment horizontal="center" vertical="center" wrapText="1"/>
      <protection/>
    </xf>
    <xf numFmtId="0" fontId="8" fillId="34" borderId="90" xfId="51" applyNumberFormat="1" applyFont="1" applyFill="1" applyBorder="1" applyAlignment="1">
      <alignment horizontal="center" vertical="center" wrapText="1"/>
      <protection/>
    </xf>
    <xf numFmtId="0" fontId="7" fillId="0" borderId="91" xfId="51" applyNumberFormat="1" applyFont="1" applyBorder="1" applyAlignment="1">
      <alignment horizontal="center" vertical="center" wrapText="1"/>
      <protection/>
    </xf>
    <xf numFmtId="0" fontId="7" fillId="0" borderId="51" xfId="51" applyNumberFormat="1" applyFont="1" applyBorder="1" applyAlignment="1">
      <alignment horizontal="center" vertical="center" wrapText="1"/>
      <protection/>
    </xf>
    <xf numFmtId="0" fontId="8" fillId="34" borderId="61" xfId="51" applyNumberFormat="1" applyFont="1" applyFill="1" applyBorder="1" applyAlignment="1">
      <alignment horizontal="center" vertical="center" wrapText="1"/>
      <protection/>
    </xf>
    <xf numFmtId="0" fontId="8" fillId="34" borderId="92" xfId="51" applyNumberFormat="1" applyFont="1" applyFill="1" applyBorder="1" applyAlignment="1">
      <alignment horizontal="center" vertical="center" wrapText="1"/>
      <protection/>
    </xf>
    <xf numFmtId="0" fontId="7" fillId="0" borderId="93" xfId="51" applyNumberFormat="1" applyFont="1" applyBorder="1" applyAlignment="1">
      <alignment horizontal="center" vertical="center" wrapText="1"/>
      <protection/>
    </xf>
    <xf numFmtId="0" fontId="8" fillId="34" borderId="62" xfId="51" applyNumberFormat="1" applyFont="1" applyFill="1" applyBorder="1" applyAlignment="1">
      <alignment horizontal="center" vertical="center" wrapText="1"/>
      <protection/>
    </xf>
    <xf numFmtId="0" fontId="8" fillId="34" borderId="94" xfId="51" applyNumberFormat="1" applyFont="1" applyFill="1" applyBorder="1" applyAlignment="1">
      <alignment horizontal="center" vertical="center" wrapText="1"/>
      <protection/>
    </xf>
    <xf numFmtId="0" fontId="7" fillId="34" borderId="16" xfId="51" applyNumberFormat="1" applyFont="1" applyFill="1" applyBorder="1" applyAlignment="1">
      <alignment horizontal="center" vertical="center" wrapText="1"/>
      <protection/>
    </xf>
    <xf numFmtId="0" fontId="7" fillId="34" borderId="52" xfId="51" applyNumberFormat="1" applyFont="1" applyFill="1" applyBorder="1" applyAlignment="1">
      <alignment horizontal="center" vertical="center" wrapText="1"/>
      <protection/>
    </xf>
    <xf numFmtId="0" fontId="7" fillId="34" borderId="0" xfId="51" applyNumberFormat="1" applyFont="1" applyFill="1" applyAlignment="1">
      <alignment horizontal="center" vertical="center" wrapText="1"/>
      <protection/>
    </xf>
    <xf numFmtId="0" fontId="7" fillId="34" borderId="15" xfId="51" applyNumberFormat="1" applyFont="1" applyFill="1" applyBorder="1" applyAlignment="1">
      <alignment horizontal="center" vertical="center" wrapText="1"/>
      <protection/>
    </xf>
    <xf numFmtId="0" fontId="7" fillId="34" borderId="29" xfId="51" applyNumberFormat="1" applyFont="1" applyFill="1" applyBorder="1" applyAlignment="1">
      <alignment horizontal="center" vertical="center" wrapText="1"/>
      <protection/>
    </xf>
    <xf numFmtId="0" fontId="7" fillId="34" borderId="50" xfId="51" applyNumberFormat="1" applyFont="1" applyFill="1" applyBorder="1" applyAlignment="1">
      <alignment horizontal="center" vertical="center" wrapText="1"/>
      <protection/>
    </xf>
    <xf numFmtId="0" fontId="7" fillId="34" borderId="49" xfId="51" applyNumberFormat="1" applyFont="1" applyFill="1" applyBorder="1" applyAlignment="1">
      <alignment horizontal="center" vertical="center" wrapText="1"/>
      <protection/>
    </xf>
    <xf numFmtId="0" fontId="7" fillId="34" borderId="46" xfId="51" applyNumberFormat="1" applyFont="1" applyFill="1" applyBorder="1" applyAlignment="1">
      <alignment horizontal="center" vertical="center" wrapText="1"/>
      <protection/>
    </xf>
    <xf numFmtId="0" fontId="7" fillId="34" borderId="52" xfId="0" applyNumberFormat="1" applyFont="1" applyFill="1" applyBorder="1" applyAlignment="1">
      <alignment horizontal="center" vertical="center" wrapText="1"/>
    </xf>
    <xf numFmtId="0" fontId="7" fillId="34" borderId="47" xfId="0" applyNumberFormat="1" applyFont="1" applyFill="1" applyBorder="1" applyAlignment="1">
      <alignment horizontal="center" vertical="center" wrapText="1"/>
    </xf>
    <xf numFmtId="0" fontId="7" fillId="0" borderId="53" xfId="51" applyNumberFormat="1" applyFont="1" applyBorder="1" applyAlignment="1">
      <alignment horizontal="center" vertical="center"/>
      <protection/>
    </xf>
    <xf numFmtId="0" fontId="7" fillId="34" borderId="16" xfId="0" applyNumberFormat="1" applyFont="1" applyFill="1" applyBorder="1" applyAlignment="1">
      <alignment horizontal="center" vertical="center" wrapText="1"/>
    </xf>
    <xf numFmtId="0" fontId="7" fillId="0" borderId="15" xfId="51" applyNumberFormat="1" applyFont="1" applyBorder="1" applyAlignment="1">
      <alignment horizontal="center" vertical="center"/>
      <protection/>
    </xf>
    <xf numFmtId="0" fontId="7" fillId="34" borderId="50" xfId="0" applyNumberFormat="1" applyFont="1" applyFill="1" applyBorder="1" applyAlignment="1">
      <alignment horizontal="center" vertical="center" wrapText="1"/>
    </xf>
    <xf numFmtId="0" fontId="7" fillId="0" borderId="75" xfId="51" applyNumberFormat="1" applyFont="1" applyBorder="1" applyAlignment="1">
      <alignment horizontal="center" vertical="center"/>
      <protection/>
    </xf>
    <xf numFmtId="0" fontId="7" fillId="34" borderId="29" xfId="0" applyNumberFormat="1" applyFont="1" applyFill="1" applyBorder="1" applyAlignment="1">
      <alignment horizontal="center" vertical="center" wrapText="1"/>
    </xf>
    <xf numFmtId="0" fontId="7" fillId="34" borderId="95" xfId="0" applyNumberFormat="1" applyFont="1" applyFill="1" applyBorder="1" applyAlignment="1">
      <alignment horizontal="center" vertical="center" wrapText="1"/>
    </xf>
    <xf numFmtId="0" fontId="28" fillId="0" borderId="96" xfId="0" applyNumberFormat="1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28" fillId="34" borderId="82" xfId="0" applyNumberFormat="1" applyFont="1" applyFill="1" applyBorder="1" applyAlignment="1">
      <alignment horizontal="center" vertical="center" wrapText="1"/>
    </xf>
    <xf numFmtId="0" fontId="25" fillId="0" borderId="97" xfId="0" applyNumberFormat="1" applyFont="1" applyBorder="1" applyAlignment="1">
      <alignment horizontal="center" vertical="center"/>
    </xf>
    <xf numFmtId="0" fontId="25" fillId="0" borderId="72" xfId="0" applyNumberFormat="1" applyFont="1" applyBorder="1" applyAlignment="1">
      <alignment horizontal="center" vertical="center"/>
    </xf>
    <xf numFmtId="0" fontId="25" fillId="0" borderId="33" xfId="0" applyNumberFormat="1" applyFont="1" applyBorder="1" applyAlignment="1">
      <alignment horizontal="center" vertical="center"/>
    </xf>
    <xf numFmtId="0" fontId="25" fillId="0" borderId="92" xfId="0" applyNumberFormat="1" applyFont="1" applyBorder="1" applyAlignment="1">
      <alignment horizontal="center" vertical="center"/>
    </xf>
    <xf numFmtId="0" fontId="2" fillId="34" borderId="98" xfId="52" applyNumberFormat="1" applyFill="1" applyBorder="1" applyAlignment="1">
      <alignment horizontal="center" vertical="center" wrapText="1"/>
      <protection/>
    </xf>
    <xf numFmtId="0" fontId="2" fillId="34" borderId="31" xfId="52" applyNumberFormat="1" applyFill="1" applyBorder="1" applyAlignment="1">
      <alignment horizontal="center" vertical="center" wrapText="1"/>
      <protection/>
    </xf>
    <xf numFmtId="0" fontId="2" fillId="34" borderId="72" xfId="52" applyNumberFormat="1" applyFill="1" applyBorder="1" applyAlignment="1">
      <alignment horizontal="center" vertical="center" wrapText="1"/>
      <protection/>
    </xf>
    <xf numFmtId="0" fontId="2" fillId="34" borderId="33" xfId="52" applyNumberFormat="1" applyFill="1" applyBorder="1" applyAlignment="1">
      <alignment horizontal="center" vertical="center" wrapText="1"/>
      <protection/>
    </xf>
    <xf numFmtId="0" fontId="2" fillId="34" borderId="65" xfId="52" applyNumberFormat="1" applyFill="1" applyBorder="1" applyAlignment="1">
      <alignment horizontal="center" vertical="center" wrapText="1"/>
      <protection/>
    </xf>
    <xf numFmtId="0" fontId="2" fillId="34" borderId="41" xfId="52" applyNumberFormat="1" applyFill="1" applyBorder="1" applyAlignment="1">
      <alignment horizontal="center" vertical="center" wrapText="1"/>
      <protection/>
    </xf>
    <xf numFmtId="0" fontId="2" fillId="34" borderId="94" xfId="52" applyNumberFormat="1" applyFill="1" applyBorder="1" applyAlignment="1">
      <alignment horizontal="center" vertical="center" wrapText="1"/>
      <protection/>
    </xf>
    <xf numFmtId="0" fontId="2" fillId="34" borderId="92" xfId="52" applyNumberFormat="1" applyFill="1" applyBorder="1" applyAlignment="1">
      <alignment horizontal="center" vertical="center" wrapText="1"/>
      <protection/>
    </xf>
    <xf numFmtId="0" fontId="2" fillId="34" borderId="64" xfId="52" applyNumberFormat="1" applyFill="1" applyBorder="1" applyAlignment="1">
      <alignment horizontal="center" vertical="center" wrapText="1"/>
      <protection/>
    </xf>
    <xf numFmtId="0" fontId="2" fillId="34" borderId="91" xfId="52" applyNumberFormat="1" applyFill="1" applyBorder="1" applyAlignment="1">
      <alignment horizontal="center" vertical="center" wrapText="1"/>
      <protection/>
    </xf>
    <xf numFmtId="0" fontId="2" fillId="34" borderId="83" xfId="52" applyNumberFormat="1" applyFill="1" applyBorder="1" applyAlignment="1">
      <alignment horizontal="center" vertical="center" wrapText="1"/>
      <protection/>
    </xf>
    <xf numFmtId="0" fontId="2" fillId="34" borderId="77" xfId="52" applyNumberFormat="1" applyFill="1" applyBorder="1" applyAlignment="1">
      <alignment horizontal="center" vertical="center" wrapText="1"/>
      <protection/>
    </xf>
    <xf numFmtId="0" fontId="2" fillId="34" borderId="45" xfId="52" applyNumberFormat="1" applyFill="1" applyBorder="1" applyAlignment="1">
      <alignment horizontal="center" vertical="center" wrapText="1"/>
      <protection/>
    </xf>
    <xf numFmtId="0" fontId="2" fillId="34" borderId="99" xfId="52" applyNumberFormat="1" applyFill="1" applyBorder="1" applyAlignment="1">
      <alignment horizontal="center" vertical="center" wrapText="1"/>
      <protection/>
    </xf>
    <xf numFmtId="0" fontId="2" fillId="34" borderId="49" xfId="52" applyNumberFormat="1" applyFill="1" applyBorder="1" applyAlignment="1">
      <alignment horizontal="center" vertical="center" wrapText="1"/>
      <protection/>
    </xf>
    <xf numFmtId="0" fontId="2" fillId="34" borderId="100" xfId="52" applyNumberFormat="1" applyFill="1" applyBorder="1" applyAlignment="1">
      <alignment horizontal="center" vertical="center" wrapText="1"/>
      <protection/>
    </xf>
    <xf numFmtId="0" fontId="2" fillId="34" borderId="101" xfId="52" applyNumberFormat="1" applyFill="1" applyBorder="1" applyAlignment="1">
      <alignment horizontal="center" vertical="center" wrapText="1"/>
      <protection/>
    </xf>
    <xf numFmtId="0" fontId="2" fillId="34" borderId="48" xfId="52" applyNumberFormat="1" applyFill="1" applyBorder="1" applyAlignment="1">
      <alignment horizontal="center" vertical="center" wrapText="1"/>
      <protection/>
    </xf>
    <xf numFmtId="0" fontId="2" fillId="34" borderId="102" xfId="52" applyNumberFormat="1" applyFill="1" applyBorder="1" applyAlignment="1">
      <alignment horizontal="center" vertical="center" wrapText="1"/>
      <protection/>
    </xf>
    <xf numFmtId="0" fontId="2" fillId="34" borderId="103" xfId="52" applyNumberFormat="1" applyFill="1" applyBorder="1" applyAlignment="1">
      <alignment horizontal="center" vertical="center" wrapText="1"/>
      <protection/>
    </xf>
    <xf numFmtId="0" fontId="2" fillId="34" borderId="104" xfId="52" applyNumberFormat="1" applyFill="1" applyBorder="1" applyAlignment="1">
      <alignment horizontal="center" vertical="center" wrapText="1"/>
      <protection/>
    </xf>
    <xf numFmtId="0" fontId="2" fillId="34" borderId="105" xfId="52" applyNumberFormat="1" applyFill="1" applyBorder="1" applyAlignment="1">
      <alignment horizontal="center" vertical="center" wrapText="1"/>
      <protection/>
    </xf>
    <xf numFmtId="0" fontId="2" fillId="34" borderId="32" xfId="52" applyNumberFormat="1" applyFill="1" applyBorder="1" applyAlignment="1">
      <alignment horizontal="center" vertical="center" wrapText="1"/>
      <protection/>
    </xf>
    <xf numFmtId="0" fontId="2" fillId="34" borderId="106" xfId="52" applyNumberFormat="1" applyFill="1" applyBorder="1" applyAlignment="1">
      <alignment horizontal="center" vertical="center" wrapText="1"/>
      <protection/>
    </xf>
    <xf numFmtId="0" fontId="2" fillId="35" borderId="107" xfId="52" applyNumberFormat="1" applyFill="1" applyBorder="1" applyAlignment="1">
      <alignment horizontal="center" vertical="center" wrapText="1"/>
      <protection/>
    </xf>
    <xf numFmtId="0" fontId="2" fillId="35" borderId="108" xfId="52" applyNumberFormat="1" applyFill="1" applyBorder="1" applyAlignment="1">
      <alignment horizontal="center" vertical="center" wrapText="1"/>
      <protection/>
    </xf>
    <xf numFmtId="0" fontId="25" fillId="0" borderId="109" xfId="0" applyNumberFormat="1" applyFont="1" applyBorder="1" applyAlignment="1">
      <alignment horizontal="center" vertical="center"/>
    </xf>
    <xf numFmtId="0" fontId="25" fillId="0" borderId="110" xfId="0" applyNumberFormat="1" applyFont="1" applyBorder="1" applyAlignment="1">
      <alignment horizontal="center" vertical="center"/>
    </xf>
    <xf numFmtId="0" fontId="2" fillId="34" borderId="27" xfId="52" applyNumberFormat="1" applyFill="1" applyBorder="1" applyAlignment="1">
      <alignment horizontal="center" vertical="center" wrapText="1"/>
      <protection/>
    </xf>
    <xf numFmtId="0" fontId="2" fillId="37" borderId="19" xfId="52" applyNumberFormat="1" applyFill="1" applyBorder="1" applyAlignment="1">
      <alignment horizontal="center" vertical="center" wrapText="1"/>
      <protection/>
    </xf>
    <xf numFmtId="0" fontId="2" fillId="37" borderId="76" xfId="52" applyNumberFormat="1" applyFill="1" applyBorder="1" applyAlignment="1">
      <alignment horizontal="center" vertical="center" wrapText="1"/>
      <protection/>
    </xf>
    <xf numFmtId="0" fontId="9" fillId="35" borderId="87" xfId="51" applyFont="1" applyFill="1" applyBorder="1" applyAlignment="1">
      <alignment horizontal="center" vertical="center" wrapText="1"/>
      <protection/>
    </xf>
    <xf numFmtId="0" fontId="11" fillId="35" borderId="16" xfId="51" applyFont="1" applyFill="1" applyBorder="1" applyAlignment="1">
      <alignment horizontal="center" vertical="center" wrapText="1"/>
      <protection/>
    </xf>
    <xf numFmtId="0" fontId="11" fillId="35" borderId="25" xfId="51" applyFont="1" applyFill="1" applyBorder="1" applyAlignment="1">
      <alignment horizontal="center" vertical="center" wrapText="1"/>
      <protection/>
    </xf>
    <xf numFmtId="0" fontId="11" fillId="35" borderId="15" xfId="51" applyFont="1" applyFill="1" applyBorder="1" applyAlignment="1">
      <alignment horizontal="center" vertical="center" wrapText="1"/>
      <protection/>
    </xf>
    <xf numFmtId="0" fontId="11" fillId="35" borderId="21" xfId="51" applyFont="1" applyFill="1" applyBorder="1" applyAlignment="1">
      <alignment horizontal="center" vertical="center" wrapText="1"/>
      <protection/>
    </xf>
    <xf numFmtId="0" fontId="21" fillId="35" borderId="12" xfId="51" applyFont="1" applyFill="1" applyBorder="1" applyAlignment="1">
      <alignment horizontal="center" vertical="center" wrapText="1"/>
      <protection/>
    </xf>
    <xf numFmtId="0" fontId="2" fillId="0" borderId="83" xfId="52" applyNumberFormat="1" applyBorder="1" applyAlignment="1">
      <alignment horizontal="center" vertical="center"/>
      <protection/>
    </xf>
    <xf numFmtId="0" fontId="2" fillId="34" borderId="82" xfId="0" applyNumberFormat="1" applyFont="1" applyFill="1" applyBorder="1" applyAlignment="1">
      <alignment horizontal="center" vertical="center" wrapText="1"/>
    </xf>
    <xf numFmtId="0" fontId="2" fillId="34" borderId="52" xfId="52" applyNumberFormat="1" applyFill="1" applyBorder="1" applyAlignment="1">
      <alignment horizontal="center" vertical="center" wrapText="1"/>
      <protection/>
    </xf>
    <xf numFmtId="0" fontId="9" fillId="35" borderId="87" xfId="51" applyFont="1" applyFill="1" applyBorder="1" applyAlignment="1">
      <alignment horizontal="center" vertical="center" wrapText="1"/>
      <protection/>
    </xf>
    <xf numFmtId="0" fontId="11" fillId="35" borderId="16" xfId="51" applyFont="1" applyFill="1" applyBorder="1" applyAlignment="1">
      <alignment horizontal="center" vertical="center" wrapText="1"/>
      <protection/>
    </xf>
    <xf numFmtId="0" fontId="11" fillId="35" borderId="25" xfId="51" applyFont="1" applyFill="1" applyBorder="1" applyAlignment="1">
      <alignment horizontal="center" vertical="center" wrapText="1"/>
      <protection/>
    </xf>
    <xf numFmtId="0" fontId="11" fillId="35" borderId="15" xfId="51" applyFont="1" applyFill="1" applyBorder="1" applyAlignment="1">
      <alignment horizontal="center" vertical="center" wrapText="1"/>
      <protection/>
    </xf>
    <xf numFmtId="0" fontId="11" fillId="35" borderId="21" xfId="51" applyFont="1" applyFill="1" applyBorder="1" applyAlignment="1">
      <alignment horizontal="center" vertical="center" wrapText="1"/>
      <protection/>
    </xf>
    <xf numFmtId="0" fontId="21" fillId="35" borderId="12" xfId="51" applyFont="1" applyFill="1" applyBorder="1" applyAlignment="1">
      <alignment horizontal="center" vertical="center" wrapText="1"/>
      <protection/>
    </xf>
    <xf numFmtId="0" fontId="9" fillId="34" borderId="63" xfId="0" applyNumberFormat="1" applyFont="1" applyFill="1" applyBorder="1" applyAlignment="1">
      <alignment horizontal="center" vertical="center" wrapText="1"/>
    </xf>
    <xf numFmtId="0" fontId="9" fillId="35" borderId="87" xfId="51" applyFont="1" applyFill="1" applyBorder="1" applyAlignment="1">
      <alignment horizontal="center" vertical="center" wrapText="1"/>
      <protection/>
    </xf>
    <xf numFmtId="0" fontId="11" fillId="35" borderId="16" xfId="51" applyFont="1" applyFill="1" applyBorder="1" applyAlignment="1">
      <alignment horizontal="center" vertical="center" wrapText="1"/>
      <protection/>
    </xf>
    <xf numFmtId="0" fontId="11" fillId="35" borderId="25" xfId="51" applyFont="1" applyFill="1" applyBorder="1" applyAlignment="1">
      <alignment horizontal="center" vertical="center" wrapText="1"/>
      <protection/>
    </xf>
    <xf numFmtId="0" fontId="11" fillId="35" borderId="15" xfId="51" applyFont="1" applyFill="1" applyBorder="1" applyAlignment="1">
      <alignment horizontal="center" vertical="center" wrapText="1"/>
      <protection/>
    </xf>
    <xf numFmtId="0" fontId="11" fillId="35" borderId="21" xfId="51" applyFont="1" applyFill="1" applyBorder="1" applyAlignment="1">
      <alignment horizontal="center" vertical="center" wrapText="1"/>
      <protection/>
    </xf>
    <xf numFmtId="0" fontId="21" fillId="35" borderId="12" xfId="51" applyFont="1" applyFill="1" applyBorder="1" applyAlignment="1">
      <alignment horizontal="center" vertical="center" wrapText="1"/>
      <protection/>
    </xf>
    <xf numFmtId="0" fontId="16" fillId="34" borderId="63" xfId="0" applyNumberFormat="1" applyFont="1" applyFill="1" applyBorder="1" applyAlignment="1">
      <alignment horizontal="center" vertical="center" wrapText="1"/>
    </xf>
    <xf numFmtId="0" fontId="9" fillId="35" borderId="87" xfId="51" applyFont="1" applyFill="1" applyBorder="1" applyAlignment="1">
      <alignment horizontal="center" vertical="center" wrapText="1"/>
      <protection/>
    </xf>
    <xf numFmtId="0" fontId="11" fillId="35" borderId="16" xfId="51" applyFont="1" applyFill="1" applyBorder="1" applyAlignment="1">
      <alignment horizontal="center" vertical="center" wrapText="1"/>
      <protection/>
    </xf>
    <xf numFmtId="0" fontId="11" fillId="35" borderId="25" xfId="51" applyFont="1" applyFill="1" applyBorder="1" applyAlignment="1">
      <alignment horizontal="center" vertical="center" wrapText="1"/>
      <protection/>
    </xf>
    <xf numFmtId="0" fontId="11" fillId="35" borderId="15" xfId="51" applyFont="1" applyFill="1" applyBorder="1" applyAlignment="1">
      <alignment horizontal="center" vertical="center" wrapText="1"/>
      <protection/>
    </xf>
    <xf numFmtId="0" fontId="11" fillId="35" borderId="21" xfId="51" applyFont="1" applyFill="1" applyBorder="1" applyAlignment="1">
      <alignment horizontal="center" vertical="center" wrapText="1"/>
      <protection/>
    </xf>
    <xf numFmtId="0" fontId="21" fillId="35" borderId="12" xfId="51" applyFont="1" applyFill="1" applyBorder="1" applyAlignment="1">
      <alignment horizontal="center" vertical="center" wrapText="1"/>
      <protection/>
    </xf>
    <xf numFmtId="0" fontId="11" fillId="35" borderId="16" xfId="51" applyFont="1" applyFill="1" applyBorder="1" applyAlignment="1">
      <alignment horizontal="center" vertical="center" wrapText="1"/>
      <protection/>
    </xf>
    <xf numFmtId="0" fontId="11" fillId="35" borderId="25" xfId="51" applyFont="1" applyFill="1" applyBorder="1" applyAlignment="1">
      <alignment horizontal="center" vertical="center" wrapText="1"/>
      <protection/>
    </xf>
    <xf numFmtId="0" fontId="11" fillId="35" borderId="15" xfId="51" applyFont="1" applyFill="1" applyBorder="1" applyAlignment="1">
      <alignment horizontal="center" vertical="center" wrapText="1"/>
      <protection/>
    </xf>
    <xf numFmtId="0" fontId="11" fillId="35" borderId="21" xfId="51" applyFont="1" applyFill="1" applyBorder="1" applyAlignment="1">
      <alignment horizontal="center" vertical="center" wrapText="1"/>
      <protection/>
    </xf>
    <xf numFmtId="0" fontId="21" fillId="35" borderId="12" xfId="51" applyFont="1" applyFill="1" applyBorder="1" applyAlignment="1">
      <alignment horizontal="center" vertical="center" wrapText="1"/>
      <protection/>
    </xf>
    <xf numFmtId="0" fontId="73" fillId="34" borderId="63" xfId="0" applyNumberFormat="1" applyFont="1" applyFill="1" applyBorder="1" applyAlignment="1">
      <alignment horizontal="center" vertical="center" wrapText="1"/>
    </xf>
    <xf numFmtId="0" fontId="11" fillId="35" borderId="16" xfId="51" applyFont="1" applyFill="1" applyBorder="1" applyAlignment="1">
      <alignment horizontal="center" vertical="center" wrapText="1"/>
      <protection/>
    </xf>
    <xf numFmtId="0" fontId="11" fillId="35" borderId="15" xfId="51" applyFont="1" applyFill="1" applyBorder="1" applyAlignment="1">
      <alignment horizontal="center" vertical="center" wrapText="1"/>
      <protection/>
    </xf>
    <xf numFmtId="0" fontId="21" fillId="35" borderId="12" xfId="51" applyFont="1" applyFill="1" applyBorder="1" applyAlignment="1">
      <alignment horizontal="center" vertical="center" wrapText="1"/>
      <protection/>
    </xf>
    <xf numFmtId="0" fontId="11" fillId="35" borderId="15" xfId="51" applyFont="1" applyFill="1" applyBorder="1" applyAlignment="1">
      <alignment horizontal="center" vertical="center" wrapText="1"/>
      <protection/>
    </xf>
    <xf numFmtId="0" fontId="11" fillId="35" borderId="16" xfId="51" applyFont="1" applyFill="1" applyBorder="1" applyAlignment="1">
      <alignment horizontal="center" vertical="center" wrapText="1"/>
      <protection/>
    </xf>
    <xf numFmtId="0" fontId="11" fillId="35" borderId="15" xfId="51" applyFont="1" applyFill="1" applyBorder="1" applyAlignment="1">
      <alignment horizontal="center" vertical="center" wrapText="1"/>
      <protection/>
    </xf>
    <xf numFmtId="0" fontId="9" fillId="34" borderId="63" xfId="0" applyFont="1" applyFill="1" applyBorder="1" applyAlignment="1">
      <alignment horizontal="center" vertical="center" wrapText="1"/>
    </xf>
    <xf numFmtId="0" fontId="7" fillId="0" borderId="15" xfId="51" applyFont="1" applyBorder="1" applyAlignment="1">
      <alignment horizontal="center" vertical="center" wrapText="1"/>
      <protection/>
    </xf>
    <xf numFmtId="0" fontId="9" fillId="34" borderId="63" xfId="0" applyNumberFormat="1" applyFont="1" applyFill="1" applyBorder="1" applyAlignment="1">
      <alignment horizontal="center" vertical="center" wrapText="1"/>
    </xf>
    <xf numFmtId="0" fontId="19" fillId="35" borderId="29" xfId="51" applyFont="1" applyFill="1" applyBorder="1" applyAlignment="1">
      <alignment horizontal="center" vertical="center" wrapText="1"/>
      <protection/>
    </xf>
    <xf numFmtId="0" fontId="19" fillId="35" borderId="95" xfId="51" applyFont="1" applyFill="1" applyBorder="1" applyAlignment="1">
      <alignment horizontal="center" vertical="center" wrapText="1"/>
      <protection/>
    </xf>
    <xf numFmtId="0" fontId="10" fillId="35" borderId="67" xfId="51" applyFont="1" applyFill="1" applyBorder="1" applyAlignment="1">
      <alignment horizontal="center" vertical="center" wrapText="1"/>
      <protection/>
    </xf>
    <xf numFmtId="0" fontId="10" fillId="35" borderId="63" xfId="51" applyFont="1" applyFill="1" applyBorder="1" applyAlignment="1">
      <alignment horizontal="center" vertical="center" wrapText="1"/>
      <protection/>
    </xf>
    <xf numFmtId="0" fontId="10" fillId="35" borderId="66" xfId="51" applyFont="1" applyFill="1" applyBorder="1" applyAlignment="1">
      <alignment horizontal="center" vertical="center" wrapText="1"/>
      <protection/>
    </xf>
    <xf numFmtId="0" fontId="19" fillId="35" borderId="65" xfId="51" applyFont="1" applyFill="1" applyBorder="1" applyAlignment="1">
      <alignment horizontal="center" vertical="center" wrapText="1"/>
      <protection/>
    </xf>
    <xf numFmtId="0" fontId="0" fillId="0" borderId="111" xfId="0" applyBorder="1" applyAlignment="1">
      <alignment/>
    </xf>
    <xf numFmtId="0" fontId="10" fillId="35" borderId="112" xfId="51" applyFont="1" applyFill="1" applyBorder="1" applyAlignment="1">
      <alignment horizontal="center" vertical="center" wrapText="1"/>
      <protection/>
    </xf>
    <xf numFmtId="0" fontId="19" fillId="35" borderId="113" xfId="51" applyFont="1" applyFill="1" applyBorder="1" applyAlignment="1">
      <alignment horizontal="center" vertical="center" wrapText="1"/>
      <protection/>
    </xf>
    <xf numFmtId="0" fontId="19" fillId="35" borderId="64" xfId="51" applyFont="1" applyFill="1" applyBorder="1" applyAlignment="1">
      <alignment horizontal="center" vertical="center" wrapText="1"/>
      <protection/>
    </xf>
    <xf numFmtId="0" fontId="73" fillId="34" borderId="112" xfId="0" applyNumberFormat="1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 wrapText="1"/>
    </xf>
    <xf numFmtId="0" fontId="9" fillId="34" borderId="67" xfId="0" applyFont="1" applyFill="1" applyBorder="1" applyAlignment="1">
      <alignment horizontal="center" vertical="center" wrapText="1"/>
    </xf>
    <xf numFmtId="0" fontId="9" fillId="34" borderId="34" xfId="0" applyFont="1" applyFill="1" applyBorder="1" applyAlignment="1">
      <alignment horizontal="center" vertical="center" wrapText="1"/>
    </xf>
    <xf numFmtId="3" fontId="5" fillId="33" borderId="42" xfId="51" applyNumberFormat="1" applyFont="1" applyFill="1" applyBorder="1" applyAlignment="1">
      <alignment horizontal="center" vertical="center" wrapText="1"/>
      <protection/>
    </xf>
    <xf numFmtId="0" fontId="9" fillId="34" borderId="114" xfId="0" applyFont="1" applyFill="1" applyBorder="1" applyAlignment="1">
      <alignment horizontal="center" vertical="center" wrapText="1"/>
    </xf>
    <xf numFmtId="0" fontId="9" fillId="34" borderId="66" xfId="0" applyFont="1" applyFill="1" applyBorder="1" applyAlignment="1">
      <alignment horizontal="center" vertical="center" wrapText="1"/>
    </xf>
    <xf numFmtId="0" fontId="9" fillId="34" borderId="115" xfId="0" applyNumberFormat="1" applyFont="1" applyFill="1" applyBorder="1" applyAlignment="1">
      <alignment horizontal="center" vertical="center" wrapText="1"/>
    </xf>
    <xf numFmtId="0" fontId="9" fillId="34" borderId="116" xfId="0" applyNumberFormat="1" applyFont="1" applyFill="1" applyBorder="1" applyAlignment="1">
      <alignment horizontal="center" vertical="center" wrapText="1"/>
    </xf>
    <xf numFmtId="0" fontId="9" fillId="34" borderId="116" xfId="0" applyFont="1" applyFill="1" applyBorder="1" applyAlignment="1">
      <alignment horizontal="center" vertical="center" wrapText="1"/>
    </xf>
    <xf numFmtId="0" fontId="9" fillId="34" borderId="117" xfId="0" applyNumberFormat="1" applyFont="1" applyFill="1" applyBorder="1" applyAlignment="1">
      <alignment horizontal="center" vertical="center" wrapText="1"/>
    </xf>
    <xf numFmtId="0" fontId="9" fillId="34" borderId="27" xfId="0" applyNumberFormat="1" applyFont="1" applyFill="1" applyBorder="1" applyAlignment="1">
      <alignment horizontal="center" vertical="center" wrapText="1"/>
    </xf>
    <xf numFmtId="0" fontId="9" fillId="34" borderId="67" xfId="0" applyNumberFormat="1" applyFont="1" applyFill="1" applyBorder="1" applyAlignment="1">
      <alignment horizontal="center" vertical="center" wrapText="1"/>
    </xf>
    <xf numFmtId="0" fontId="0" fillId="0" borderId="118" xfId="0" applyBorder="1" applyAlignment="1">
      <alignment/>
    </xf>
    <xf numFmtId="0" fontId="0" fillId="0" borderId="119" xfId="0" applyBorder="1" applyAlignment="1">
      <alignment/>
    </xf>
    <xf numFmtId="0" fontId="19" fillId="35" borderId="120" xfId="51" applyFont="1" applyFill="1" applyBorder="1" applyAlignment="1">
      <alignment horizontal="center" vertical="center" wrapText="1"/>
      <protection/>
    </xf>
    <xf numFmtId="0" fontId="19" fillId="35" borderId="93" xfId="51" applyFont="1" applyFill="1" applyBorder="1" applyAlignment="1">
      <alignment horizontal="center" vertical="center" wrapText="1"/>
      <protection/>
    </xf>
    <xf numFmtId="0" fontId="19" fillId="35" borderId="121" xfId="51" applyFont="1" applyFill="1" applyBorder="1" applyAlignment="1">
      <alignment horizontal="center" vertical="center" wrapText="1"/>
      <protection/>
    </xf>
    <xf numFmtId="0" fontId="19" fillId="35" borderId="122" xfId="51" applyFont="1" applyFill="1" applyBorder="1" applyAlignment="1">
      <alignment horizontal="center" vertical="center" wrapText="1"/>
      <protection/>
    </xf>
    <xf numFmtId="0" fontId="19" fillId="35" borderId="123" xfId="51" applyFont="1" applyFill="1" applyBorder="1" applyAlignment="1">
      <alignment horizontal="center" vertical="center" wrapText="1"/>
      <protection/>
    </xf>
    <xf numFmtId="0" fontId="19" fillId="35" borderId="124" xfId="51" applyFont="1" applyFill="1" applyBorder="1" applyAlignment="1">
      <alignment horizontal="center" vertical="center" wrapText="1"/>
      <protection/>
    </xf>
    <xf numFmtId="0" fontId="31" fillId="35" borderId="67" xfId="51" applyFont="1" applyFill="1" applyBorder="1" applyAlignment="1">
      <alignment horizontal="center" vertical="center" wrapText="1"/>
      <protection/>
    </xf>
    <xf numFmtId="0" fontId="31" fillId="35" borderId="66" xfId="51" applyFont="1" applyFill="1" applyBorder="1" applyAlignment="1">
      <alignment horizontal="center" vertical="center" wrapText="1"/>
      <protection/>
    </xf>
    <xf numFmtId="0" fontId="31" fillId="35" borderId="112" xfId="51" applyFont="1" applyFill="1" applyBorder="1" applyAlignment="1">
      <alignment horizontal="center" vertical="center" wrapText="1"/>
      <protection/>
    </xf>
    <xf numFmtId="0" fontId="31" fillId="35" borderId="125" xfId="51" applyFont="1" applyFill="1" applyBorder="1" applyAlignment="1">
      <alignment horizontal="center" vertical="center" wrapText="1"/>
      <protection/>
    </xf>
    <xf numFmtId="0" fontId="6" fillId="35" borderId="126" xfId="52" applyFont="1" applyFill="1" applyBorder="1" applyAlignment="1">
      <alignment horizontal="center" vertical="center" wrapText="1"/>
      <protection/>
    </xf>
    <xf numFmtId="0" fontId="6" fillId="35" borderId="64" xfId="52" applyFont="1" applyFill="1" applyBorder="1" applyAlignment="1">
      <alignment horizontal="center" vertical="center" wrapText="1"/>
      <protection/>
    </xf>
    <xf numFmtId="0" fontId="6" fillId="35" borderId="25" xfId="52" applyFont="1" applyFill="1" applyBorder="1" applyAlignment="1">
      <alignment horizontal="center" vertical="center" wrapText="1"/>
      <protection/>
    </xf>
    <xf numFmtId="0" fontId="6" fillId="35" borderId="127" xfId="52" applyFont="1" applyFill="1" applyBorder="1" applyAlignment="1">
      <alignment horizontal="center" vertical="center" wrapText="1"/>
      <protection/>
    </xf>
    <xf numFmtId="0" fontId="6" fillId="35" borderId="21" xfId="52" applyFont="1" applyFill="1" applyBorder="1" applyAlignment="1">
      <alignment horizontal="center" vertical="center" wrapText="1"/>
      <protection/>
    </xf>
    <xf numFmtId="0" fontId="6" fillId="35" borderId="128" xfId="52" applyFont="1" applyFill="1" applyBorder="1" applyAlignment="1">
      <alignment horizontal="center" vertical="center" wrapText="1"/>
      <protection/>
    </xf>
    <xf numFmtId="0" fontId="11" fillId="35" borderId="0" xfId="51" applyFont="1" applyFill="1" applyBorder="1" applyAlignment="1">
      <alignment horizontal="center" vertical="center" wrapText="1"/>
      <protection/>
    </xf>
    <xf numFmtId="1" fontId="0" fillId="0" borderId="111" xfId="0" applyNumberFormat="1" applyBorder="1" applyAlignment="1">
      <alignment/>
    </xf>
    <xf numFmtId="1" fontId="0" fillId="0" borderId="118" xfId="0" applyNumberFormat="1" applyBorder="1" applyAlignment="1">
      <alignment/>
    </xf>
    <xf numFmtId="0" fontId="28" fillId="7" borderId="129" xfId="0" applyFont="1" applyFill="1" applyBorder="1" applyAlignment="1">
      <alignment horizontal="center" vertical="center" wrapText="1"/>
    </xf>
    <xf numFmtId="1" fontId="0" fillId="0" borderId="119" xfId="0" applyNumberFormat="1" applyBorder="1" applyAlignment="1">
      <alignment/>
    </xf>
    <xf numFmtId="0" fontId="25" fillId="35" borderId="122" xfId="0" applyFont="1" applyFill="1" applyBorder="1" applyAlignment="1">
      <alignment horizontal="center" vertical="center"/>
    </xf>
    <xf numFmtId="0" fontId="24" fillId="36" borderId="39" xfId="0" applyFont="1" applyFill="1" applyBorder="1" applyAlignment="1">
      <alignment horizontal="center" vertical="center"/>
    </xf>
    <xf numFmtId="0" fontId="28" fillId="7" borderId="67" xfId="0" applyFont="1" applyFill="1" applyBorder="1" applyAlignment="1">
      <alignment horizontal="center" vertical="center" wrapText="1"/>
    </xf>
    <xf numFmtId="0" fontId="28" fillId="7" borderId="130" xfId="0" applyFont="1" applyFill="1" applyBorder="1" applyAlignment="1">
      <alignment horizontal="center" vertical="center" wrapText="1"/>
    </xf>
    <xf numFmtId="1" fontId="0" fillId="0" borderId="131" xfId="0" applyNumberFormat="1" applyBorder="1" applyAlignment="1">
      <alignment/>
    </xf>
    <xf numFmtId="1" fontId="0" fillId="0" borderId="86" xfId="0" applyNumberFormat="1" applyBorder="1" applyAlignment="1">
      <alignment/>
    </xf>
    <xf numFmtId="1" fontId="0" fillId="0" borderId="132" xfId="0" applyNumberFormat="1" applyBorder="1" applyAlignment="1">
      <alignment/>
    </xf>
    <xf numFmtId="0" fontId="27" fillId="36" borderId="14" xfId="0" applyFont="1" applyFill="1" applyBorder="1" applyAlignment="1">
      <alignment horizontal="center" vertical="center"/>
    </xf>
    <xf numFmtId="0" fontId="27" fillId="36" borderId="10" xfId="0" applyFont="1" applyFill="1" applyBorder="1" applyAlignment="1">
      <alignment horizontal="center" vertical="center"/>
    </xf>
    <xf numFmtId="0" fontId="0" fillId="0" borderId="131" xfId="0" applyBorder="1" applyAlignment="1">
      <alignment/>
    </xf>
    <xf numFmtId="0" fontId="0" fillId="0" borderId="86" xfId="0" applyBorder="1" applyAlignment="1">
      <alignment/>
    </xf>
    <xf numFmtId="0" fontId="0" fillId="0" borderId="132" xfId="0" applyBorder="1" applyAlignment="1">
      <alignment/>
    </xf>
    <xf numFmtId="0" fontId="24" fillId="36" borderId="14" xfId="0" applyFont="1" applyFill="1" applyBorder="1" applyAlignment="1">
      <alignment horizontal="center" vertical="center"/>
    </xf>
    <xf numFmtId="0" fontId="24" fillId="36" borderId="28" xfId="0" applyFont="1" applyFill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/>
    </xf>
    <xf numFmtId="0" fontId="6" fillId="34" borderId="114" xfId="52" applyFont="1" applyFill="1" applyBorder="1" applyAlignment="1">
      <alignment horizontal="center" vertical="center" wrapText="1"/>
      <protection/>
    </xf>
    <xf numFmtId="0" fontId="6" fillId="34" borderId="92" xfId="52" applyFont="1" applyFill="1" applyBorder="1" applyAlignment="1">
      <alignment horizontal="center" vertical="center" wrapText="1"/>
      <protection/>
    </xf>
    <xf numFmtId="0" fontId="6" fillId="34" borderId="20" xfId="52" applyFont="1" applyFill="1" applyBorder="1" applyAlignment="1">
      <alignment horizontal="center" vertical="center" wrapText="1"/>
      <protection/>
    </xf>
    <xf numFmtId="0" fontId="6" fillId="37" borderId="115" xfId="51" applyFont="1" applyFill="1" applyBorder="1" applyAlignment="1">
      <alignment horizontal="center" vertical="center" wrapText="1"/>
      <protection/>
    </xf>
    <xf numFmtId="0" fontId="6" fillId="37" borderId="93" xfId="51" applyFont="1" applyFill="1" applyBorder="1" applyAlignment="1">
      <alignment horizontal="center" vertical="center" wrapText="1"/>
      <protection/>
    </xf>
    <xf numFmtId="0" fontId="6" fillId="37" borderId="44" xfId="51" applyFont="1" applyFill="1" applyBorder="1" applyAlignment="1">
      <alignment horizontal="center" vertical="center" wrapText="1"/>
      <protection/>
    </xf>
    <xf numFmtId="0" fontId="9" fillId="35" borderId="133" xfId="51" applyFont="1" applyFill="1" applyBorder="1" applyAlignment="1">
      <alignment horizontal="center" vertical="center" wrapText="1"/>
      <protection/>
    </xf>
    <xf numFmtId="0" fontId="19" fillId="35" borderId="134" xfId="51" applyFont="1" applyFill="1" applyBorder="1" applyAlignment="1">
      <alignment horizontal="center" vertical="center" wrapText="1"/>
      <protection/>
    </xf>
    <xf numFmtId="0" fontId="19" fillId="35" borderId="126" xfId="51" applyFont="1" applyFill="1" applyBorder="1" applyAlignment="1">
      <alignment horizontal="center" vertical="center" wrapText="1"/>
      <protection/>
    </xf>
    <xf numFmtId="0" fontId="2" fillId="35" borderId="135" xfId="52" applyFill="1" applyBorder="1" applyAlignment="1">
      <alignment horizontal="center" vertical="center" wrapText="1"/>
      <protection/>
    </xf>
    <xf numFmtId="0" fontId="2" fillId="35" borderId="134" xfId="52" applyFill="1" applyBorder="1" applyAlignment="1">
      <alignment horizontal="center" vertical="center" wrapText="1"/>
      <protection/>
    </xf>
    <xf numFmtId="1" fontId="2" fillId="0" borderId="118" xfId="52" applyNumberFormat="1" applyBorder="1" applyAlignment="1">
      <alignment horizontal="center" vertical="center"/>
      <protection/>
    </xf>
    <xf numFmtId="1" fontId="2" fillId="0" borderId="111" xfId="52" applyNumberFormat="1" applyBorder="1" applyAlignment="1">
      <alignment horizontal="center" vertical="center"/>
      <protection/>
    </xf>
    <xf numFmtId="1" fontId="2" fillId="34" borderId="111" xfId="0" applyNumberFormat="1" applyFont="1" applyFill="1" applyBorder="1" applyAlignment="1">
      <alignment horizontal="center" vertical="center" wrapText="1"/>
    </xf>
    <xf numFmtId="1" fontId="2" fillId="34" borderId="111" xfId="52" applyNumberFormat="1" applyFill="1" applyBorder="1" applyAlignment="1">
      <alignment horizontal="center" vertical="center" wrapText="1"/>
      <protection/>
    </xf>
    <xf numFmtId="1" fontId="2" fillId="34" borderId="119" xfId="52" applyNumberFormat="1" applyFill="1" applyBorder="1" applyAlignment="1">
      <alignment horizontal="center" vertical="center" wrapText="1"/>
      <protection/>
    </xf>
    <xf numFmtId="1" fontId="2" fillId="34" borderId="118" xfId="52" applyNumberFormat="1" applyFill="1" applyBorder="1" applyAlignment="1">
      <alignment horizontal="center" vertical="center" wrapText="1"/>
      <protection/>
    </xf>
    <xf numFmtId="1" fontId="0" fillId="0" borderId="118" xfId="0" applyNumberFormat="1" applyBorder="1" applyAlignment="1">
      <alignment horizontal="center" vertical="center"/>
    </xf>
    <xf numFmtId="1" fontId="0" fillId="0" borderId="111" xfId="0" applyNumberFormat="1" applyBorder="1" applyAlignment="1">
      <alignment horizontal="center" vertical="center"/>
    </xf>
    <xf numFmtId="1" fontId="0" fillId="0" borderId="119" xfId="0" applyNumberFormat="1" applyBorder="1" applyAlignment="1">
      <alignment horizontal="center" vertical="center"/>
    </xf>
    <xf numFmtId="0" fontId="11" fillId="35" borderId="16" xfId="51" applyFont="1" applyFill="1" applyBorder="1" applyAlignment="1">
      <alignment horizontal="center" vertical="center" wrapText="1"/>
      <protection/>
    </xf>
    <xf numFmtId="0" fontId="11" fillId="35" borderId="15" xfId="51" applyFont="1" applyFill="1" applyBorder="1" applyAlignment="1">
      <alignment horizontal="center" vertical="center" wrapText="1"/>
      <protection/>
    </xf>
    <xf numFmtId="0" fontId="21" fillId="35" borderId="12" xfId="51" applyFont="1" applyFill="1" applyBorder="1" applyAlignment="1">
      <alignment horizontal="center" vertical="center" wrapText="1"/>
      <protection/>
    </xf>
    <xf numFmtId="0" fontId="9" fillId="35" borderId="86" xfId="51" applyFont="1" applyFill="1" applyBorder="1" applyAlignment="1">
      <alignment horizontal="center" vertical="center" wrapText="1"/>
      <protection/>
    </xf>
    <xf numFmtId="0" fontId="11" fillId="35" borderId="112" xfId="51" applyFont="1" applyFill="1" applyBorder="1" applyAlignment="1">
      <alignment horizontal="center" vertical="center" wrapText="1"/>
      <protection/>
    </xf>
    <xf numFmtId="3" fontId="5" fillId="33" borderId="41" xfId="51" applyNumberFormat="1" applyFont="1" applyFill="1" applyBorder="1" applyAlignment="1">
      <alignment horizontal="center" vertical="center" wrapText="1"/>
      <protection/>
    </xf>
    <xf numFmtId="3" fontId="5" fillId="33" borderId="64" xfId="51" applyNumberFormat="1" applyFont="1" applyFill="1" applyBorder="1" applyAlignment="1">
      <alignment horizontal="center" vertical="center" wrapText="1"/>
      <protection/>
    </xf>
    <xf numFmtId="3" fontId="5" fillId="33" borderId="126" xfId="51" applyNumberFormat="1" applyFont="1" applyFill="1" applyBorder="1" applyAlignment="1">
      <alignment horizontal="center" vertical="center" wrapText="1"/>
      <protection/>
    </xf>
    <xf numFmtId="3" fontId="5" fillId="33" borderId="56" xfId="51" applyNumberFormat="1" applyFont="1" applyFill="1" applyBorder="1" applyAlignment="1">
      <alignment horizontal="center" vertical="center" wrapText="1"/>
      <protection/>
    </xf>
    <xf numFmtId="3" fontId="5" fillId="33" borderId="136" xfId="51" applyNumberFormat="1" applyFont="1" applyFill="1" applyBorder="1" applyAlignment="1">
      <alignment horizontal="center" vertical="center" wrapText="1"/>
      <protection/>
    </xf>
    <xf numFmtId="0" fontId="9" fillId="34" borderId="115" xfId="51" applyFont="1" applyFill="1" applyBorder="1" applyAlignment="1">
      <alignment horizontal="center" vertical="center" wrapText="1"/>
      <protection/>
    </xf>
    <xf numFmtId="0" fontId="9" fillId="34" borderId="93" xfId="51" applyFont="1" applyFill="1" applyBorder="1" applyAlignment="1">
      <alignment horizontal="center" vertical="center" wrapText="1"/>
      <protection/>
    </xf>
    <xf numFmtId="0" fontId="9" fillId="34" borderId="128" xfId="51" applyFont="1" applyFill="1" applyBorder="1" applyAlignment="1">
      <alignment horizontal="center" vertical="center" wrapText="1"/>
      <protection/>
    </xf>
    <xf numFmtId="0" fontId="11" fillId="35" borderId="117" xfId="51" applyFont="1" applyFill="1" applyBorder="1" applyAlignment="1">
      <alignment horizontal="center" vertical="center" wrapText="1"/>
      <protection/>
    </xf>
    <xf numFmtId="0" fontId="73" fillId="34" borderId="115" xfId="0" applyNumberFormat="1" applyFont="1" applyFill="1" applyBorder="1" applyAlignment="1">
      <alignment horizontal="center" vertical="center" wrapText="1"/>
    </xf>
    <xf numFmtId="0" fontId="73" fillId="34" borderId="116" xfId="0" applyNumberFormat="1" applyFont="1" applyFill="1" applyBorder="1" applyAlignment="1">
      <alignment horizontal="center" vertical="center" wrapText="1"/>
    </xf>
    <xf numFmtId="0" fontId="73" fillId="34" borderId="117" xfId="0" applyNumberFormat="1" applyFont="1" applyFill="1" applyBorder="1" applyAlignment="1">
      <alignment horizontal="center" vertical="center" wrapText="1"/>
    </xf>
    <xf numFmtId="0" fontId="0" fillId="0" borderId="111" xfId="0" applyBorder="1" applyAlignment="1">
      <alignment vertical="center"/>
    </xf>
    <xf numFmtId="0" fontId="0" fillId="0" borderId="118" xfId="0" applyBorder="1" applyAlignment="1">
      <alignment vertical="center"/>
    </xf>
    <xf numFmtId="0" fontId="0" fillId="0" borderId="119" xfId="0" applyBorder="1" applyAlignment="1">
      <alignment vertical="center"/>
    </xf>
    <xf numFmtId="1" fontId="7" fillId="34" borderId="119" xfId="51" applyNumberFormat="1" applyFont="1" applyFill="1" applyBorder="1" applyAlignment="1">
      <alignment horizontal="center" vertical="center" wrapText="1"/>
      <protection/>
    </xf>
    <xf numFmtId="0" fontId="19" fillId="35" borderId="137" xfId="51" applyFont="1" applyFill="1" applyBorder="1" applyAlignment="1">
      <alignment horizontal="center" vertical="center" wrapText="1"/>
      <protection/>
    </xf>
    <xf numFmtId="0" fontId="0" fillId="0" borderId="131" xfId="0" applyBorder="1" applyAlignment="1">
      <alignment vertical="center"/>
    </xf>
    <xf numFmtId="0" fontId="0" fillId="0" borderId="86" xfId="0" applyBorder="1" applyAlignment="1">
      <alignment vertical="center"/>
    </xf>
    <xf numFmtId="0" fontId="0" fillId="0" borderId="132" xfId="0" applyBorder="1" applyAlignment="1">
      <alignment vertical="center"/>
    </xf>
    <xf numFmtId="0" fontId="8" fillId="35" borderId="42" xfId="51" applyFont="1" applyFill="1" applyBorder="1" applyAlignment="1">
      <alignment horizontal="center" vertical="center"/>
      <protection/>
    </xf>
    <xf numFmtId="0" fontId="8" fillId="35" borderId="10" xfId="51" applyFont="1" applyFill="1" applyBorder="1" applyAlignment="1">
      <alignment horizontal="center" vertical="center"/>
      <protection/>
    </xf>
    <xf numFmtId="1" fontId="7" fillId="34" borderId="132" xfId="51" applyNumberFormat="1" applyFont="1" applyFill="1" applyBorder="1" applyAlignment="1">
      <alignment horizontal="center" vertical="center" wrapText="1"/>
      <protection/>
    </xf>
    <xf numFmtId="0" fontId="19" fillId="35" borderId="138" xfId="51" applyFont="1" applyFill="1" applyBorder="1" applyAlignment="1">
      <alignment horizontal="center" vertical="center" wrapText="1"/>
      <protection/>
    </xf>
    <xf numFmtId="0" fontId="19" fillId="35" borderId="139" xfId="51" applyFont="1" applyFill="1" applyBorder="1" applyAlignment="1">
      <alignment horizontal="center" vertical="center" wrapText="1"/>
      <protection/>
    </xf>
    <xf numFmtId="0" fontId="0" fillId="0" borderId="111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25" fillId="35" borderId="140" xfId="0" applyFont="1" applyFill="1" applyBorder="1" applyAlignment="1">
      <alignment horizontal="center" vertical="center"/>
    </xf>
    <xf numFmtId="0" fontId="0" fillId="0" borderId="131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2" fillId="0" borderId="111" xfId="52" applyNumberFormat="1" applyBorder="1" applyAlignment="1">
      <alignment horizontal="center" vertical="center"/>
      <protection/>
    </xf>
    <xf numFmtId="0" fontId="2" fillId="34" borderId="111" xfId="0" applyNumberFormat="1" applyFont="1" applyFill="1" applyBorder="1" applyAlignment="1">
      <alignment horizontal="center" vertical="center" wrapText="1"/>
    </xf>
    <xf numFmtId="0" fontId="2" fillId="34" borderId="111" xfId="0" applyFont="1" applyFill="1" applyBorder="1" applyAlignment="1">
      <alignment horizontal="center" vertical="center" wrapText="1"/>
    </xf>
    <xf numFmtId="0" fontId="2" fillId="34" borderId="111" xfId="52" applyNumberFormat="1" applyFill="1" applyBorder="1" applyAlignment="1">
      <alignment horizontal="center" vertical="center" wrapText="1"/>
      <protection/>
    </xf>
    <xf numFmtId="0" fontId="2" fillId="0" borderId="118" xfId="52" applyNumberFormat="1" applyBorder="1" applyAlignment="1">
      <alignment horizontal="center" vertical="center"/>
      <protection/>
    </xf>
    <xf numFmtId="0" fontId="2" fillId="34" borderId="119" xfId="52" applyNumberFormat="1" applyFill="1" applyBorder="1" applyAlignment="1">
      <alignment horizontal="center" vertical="center" wrapText="1"/>
      <protection/>
    </xf>
    <xf numFmtId="0" fontId="2" fillId="35" borderId="141" xfId="52" applyFill="1" applyBorder="1" applyAlignment="1">
      <alignment horizontal="center" vertical="center" wrapText="1"/>
      <protection/>
    </xf>
    <xf numFmtId="0" fontId="2" fillId="34" borderId="131" xfId="52" applyFill="1" applyBorder="1" applyAlignment="1">
      <alignment horizontal="center" vertical="center" wrapText="1"/>
      <protection/>
    </xf>
    <xf numFmtId="0" fontId="2" fillId="34" borderId="86" xfId="52" applyFill="1" applyBorder="1" applyAlignment="1">
      <alignment horizontal="center" vertical="center" wrapText="1"/>
      <protection/>
    </xf>
    <xf numFmtId="0" fontId="2" fillId="34" borderId="132" xfId="52" applyFill="1" applyBorder="1" applyAlignment="1">
      <alignment horizontal="center" vertical="center" wrapText="1"/>
      <protection/>
    </xf>
    <xf numFmtId="0" fontId="0" fillId="0" borderId="118" xfId="0" applyNumberFormat="1" applyBorder="1" applyAlignment="1">
      <alignment/>
    </xf>
    <xf numFmtId="0" fontId="0" fillId="0" borderId="119" xfId="0" applyNumberFormat="1" applyBorder="1" applyAlignment="1">
      <alignment/>
    </xf>
    <xf numFmtId="0" fontId="0" fillId="0" borderId="111" xfId="0" applyNumberFormat="1" applyBorder="1" applyAlignment="1">
      <alignment/>
    </xf>
    <xf numFmtId="0" fontId="0" fillId="0" borderId="118" xfId="0" applyNumberFormat="1" applyBorder="1" applyAlignment="1">
      <alignment vertical="center"/>
    </xf>
    <xf numFmtId="0" fontId="0" fillId="0" borderId="111" xfId="0" applyNumberFormat="1" applyBorder="1" applyAlignment="1">
      <alignment vertical="center"/>
    </xf>
    <xf numFmtId="0" fontId="0" fillId="0" borderId="119" xfId="0" applyNumberFormat="1" applyBorder="1" applyAlignment="1">
      <alignment vertical="center"/>
    </xf>
    <xf numFmtId="0" fontId="0" fillId="0" borderId="131" xfId="0" applyNumberFormat="1" applyBorder="1" applyAlignment="1">
      <alignment vertical="center"/>
    </xf>
    <xf numFmtId="0" fontId="0" fillId="0" borderId="86" xfId="0" applyNumberFormat="1" applyBorder="1" applyAlignment="1">
      <alignment vertical="center"/>
    </xf>
    <xf numFmtId="0" fontId="0" fillId="0" borderId="132" xfId="0" applyNumberFormat="1" applyBorder="1" applyAlignment="1">
      <alignment vertical="center"/>
    </xf>
    <xf numFmtId="0" fontId="0" fillId="0" borderId="118" xfId="0" applyNumberFormat="1" applyBorder="1" applyAlignment="1">
      <alignment horizontal="center" vertical="center"/>
    </xf>
    <xf numFmtId="0" fontId="0" fillId="0" borderId="111" xfId="0" applyNumberFormat="1" applyBorder="1" applyAlignment="1">
      <alignment horizontal="center" vertical="center"/>
    </xf>
    <xf numFmtId="0" fontId="0" fillId="0" borderId="131" xfId="0" applyNumberFormat="1" applyBorder="1" applyAlignment="1">
      <alignment horizontal="center" vertical="center"/>
    </xf>
    <xf numFmtId="0" fontId="0" fillId="0" borderId="86" xfId="0" applyNumberFormat="1" applyBorder="1" applyAlignment="1">
      <alignment horizontal="center" vertical="center"/>
    </xf>
    <xf numFmtId="0" fontId="0" fillId="0" borderId="119" xfId="0" applyNumberFormat="1" applyBorder="1" applyAlignment="1">
      <alignment horizontal="center" vertical="center"/>
    </xf>
    <xf numFmtId="0" fontId="11" fillId="35" borderId="16" xfId="51" applyFont="1" applyFill="1" applyBorder="1" applyAlignment="1">
      <alignment horizontal="center" vertical="center" wrapText="1"/>
      <protection/>
    </xf>
    <xf numFmtId="0" fontId="11" fillId="35" borderId="15" xfId="51" applyFont="1" applyFill="1" applyBorder="1" applyAlignment="1">
      <alignment horizontal="center" vertical="center" wrapText="1"/>
      <protection/>
    </xf>
    <xf numFmtId="0" fontId="9" fillId="35" borderId="86" xfId="51" applyFont="1" applyFill="1" applyBorder="1" applyAlignment="1">
      <alignment horizontal="center" vertical="center" wrapText="1"/>
      <protection/>
    </xf>
    <xf numFmtId="0" fontId="21" fillId="35" borderId="12" xfId="51" applyFont="1" applyFill="1" applyBorder="1" applyAlignment="1">
      <alignment horizontal="center" vertical="center" wrapText="1"/>
      <protection/>
    </xf>
    <xf numFmtId="0" fontId="11" fillId="35" borderId="16" xfId="51" applyFont="1" applyFill="1" applyBorder="1" applyAlignment="1">
      <alignment horizontal="center" vertical="center" wrapText="1"/>
      <protection/>
    </xf>
    <xf numFmtId="0" fontId="11" fillId="35" borderId="15" xfId="51" applyFont="1" applyFill="1" applyBorder="1" applyAlignment="1">
      <alignment horizontal="center" vertical="center" wrapText="1"/>
      <protection/>
    </xf>
    <xf numFmtId="0" fontId="9" fillId="35" borderId="86" xfId="51" applyFont="1" applyFill="1" applyBorder="1" applyAlignment="1">
      <alignment horizontal="center" vertical="center" wrapText="1"/>
      <protection/>
    </xf>
    <xf numFmtId="0" fontId="21" fillId="35" borderId="12" xfId="51" applyFont="1" applyFill="1" applyBorder="1" applyAlignment="1">
      <alignment horizontal="center" vertical="center" wrapText="1"/>
      <protection/>
    </xf>
    <xf numFmtId="0" fontId="2" fillId="34" borderId="86" xfId="52" applyNumberFormat="1" applyFill="1" applyBorder="1" applyAlignment="1">
      <alignment horizontal="center" vertical="center" wrapText="1"/>
      <protection/>
    </xf>
    <xf numFmtId="0" fontId="11" fillId="35" borderId="16" xfId="51" applyFont="1" applyFill="1" applyBorder="1" applyAlignment="1">
      <alignment horizontal="center" vertical="center" wrapText="1"/>
      <protection/>
    </xf>
    <xf numFmtId="0" fontId="11" fillId="35" borderId="15" xfId="51" applyFont="1" applyFill="1" applyBorder="1" applyAlignment="1">
      <alignment horizontal="center" vertical="center" wrapText="1"/>
      <protection/>
    </xf>
    <xf numFmtId="0" fontId="9" fillId="35" borderId="86" xfId="51" applyFont="1" applyFill="1" applyBorder="1" applyAlignment="1">
      <alignment horizontal="center" vertical="center" wrapText="1"/>
      <protection/>
    </xf>
    <xf numFmtId="0" fontId="21" fillId="35" borderId="12" xfId="51" applyFont="1" applyFill="1" applyBorder="1" applyAlignment="1">
      <alignment horizontal="center" vertical="center" wrapText="1"/>
      <protection/>
    </xf>
    <xf numFmtId="1" fontId="7" fillId="34" borderId="119" xfId="51" applyNumberFormat="1" applyFont="1" applyFill="1" applyBorder="1" applyAlignment="1">
      <alignment horizontal="right" vertical="center" wrapText="1"/>
      <protection/>
    </xf>
    <xf numFmtId="1" fontId="7" fillId="34" borderId="132" xfId="51" applyNumberFormat="1" applyFont="1" applyFill="1" applyBorder="1" applyAlignment="1">
      <alignment horizontal="right" vertical="center" wrapText="1"/>
      <protection/>
    </xf>
    <xf numFmtId="0" fontId="17" fillId="34" borderId="89" xfId="51" applyFont="1" applyFill="1" applyBorder="1" applyAlignment="1">
      <alignment horizontal="center" vertical="center" wrapText="1"/>
      <protection/>
    </xf>
    <xf numFmtId="0" fontId="17" fillId="34" borderId="57" xfId="51" applyFont="1" applyFill="1" applyBorder="1" applyAlignment="1">
      <alignment horizontal="center" vertical="center" wrapText="1"/>
      <protection/>
    </xf>
    <xf numFmtId="0" fontId="17" fillId="34" borderId="126" xfId="51" applyFont="1" applyFill="1" applyBorder="1" applyAlignment="1">
      <alignment horizontal="center" vertical="center" wrapText="1"/>
      <protection/>
    </xf>
    <xf numFmtId="0" fontId="17" fillId="34" borderId="56" xfId="51" applyFont="1" applyFill="1" applyBorder="1" applyAlignment="1">
      <alignment horizontal="center" vertical="center" wrapText="1"/>
      <protection/>
    </xf>
    <xf numFmtId="0" fontId="18" fillId="34" borderId="142" xfId="51" applyFont="1" applyFill="1" applyBorder="1" applyAlignment="1">
      <alignment horizontal="center" vertical="center" wrapText="1"/>
      <protection/>
    </xf>
    <xf numFmtId="0" fontId="18" fillId="34" borderId="143" xfId="51" applyFont="1" applyFill="1" applyBorder="1" applyAlignment="1">
      <alignment horizontal="center" vertical="center" wrapText="1"/>
      <protection/>
    </xf>
    <xf numFmtId="0" fontId="18" fillId="34" borderId="144" xfId="51" applyFont="1" applyFill="1" applyBorder="1" applyAlignment="1">
      <alignment horizontal="center" vertical="center" wrapText="1"/>
      <protection/>
    </xf>
    <xf numFmtId="0" fontId="16" fillId="34" borderId="43" xfId="51" applyFont="1" applyFill="1" applyBorder="1" applyAlignment="1">
      <alignment horizontal="right" vertical="center" wrapText="1"/>
      <protection/>
    </xf>
    <xf numFmtId="0" fontId="16" fillId="34" borderId="36" xfId="51" applyFont="1" applyFill="1" applyBorder="1" applyAlignment="1">
      <alignment horizontal="right" vertical="center" wrapText="1"/>
      <protection/>
    </xf>
    <xf numFmtId="0" fontId="16" fillId="34" borderId="36" xfId="51" applyFont="1" applyFill="1" applyBorder="1" applyAlignment="1">
      <alignment horizontal="left" vertical="center" wrapText="1"/>
      <protection/>
    </xf>
    <xf numFmtId="0" fontId="16" fillId="34" borderId="39" xfId="51" applyFont="1" applyFill="1" applyBorder="1" applyAlignment="1">
      <alignment horizontal="left" vertical="center" wrapText="1"/>
      <protection/>
    </xf>
    <xf numFmtId="0" fontId="9" fillId="35" borderId="54" xfId="51" applyFont="1" applyFill="1" applyBorder="1" applyAlignment="1">
      <alignment horizontal="center" vertical="center" wrapText="1"/>
      <protection/>
    </xf>
    <xf numFmtId="0" fontId="9" fillId="35" borderId="15" xfId="51" applyFont="1" applyFill="1" applyBorder="1" applyAlignment="1">
      <alignment horizontal="center" vertical="center" wrapText="1"/>
      <protection/>
    </xf>
    <xf numFmtId="0" fontId="9" fillId="35" borderId="21" xfId="51" applyFont="1" applyFill="1" applyBorder="1" applyAlignment="1">
      <alignment horizontal="center" vertical="center" wrapText="1"/>
      <protection/>
    </xf>
    <xf numFmtId="0" fontId="9" fillId="35" borderId="145" xfId="51" applyFont="1" applyFill="1" applyBorder="1" applyAlignment="1">
      <alignment horizontal="center" vertical="center" wrapText="1"/>
      <protection/>
    </xf>
    <xf numFmtId="0" fontId="9" fillId="35" borderId="91" xfId="51" applyFont="1" applyFill="1" applyBorder="1" applyAlignment="1">
      <alignment horizontal="center" vertical="center" wrapText="1"/>
      <protection/>
    </xf>
    <xf numFmtId="0" fontId="9" fillId="35" borderId="146" xfId="51" applyFont="1" applyFill="1" applyBorder="1" applyAlignment="1">
      <alignment horizontal="center" vertical="center" wrapText="1"/>
      <protection/>
    </xf>
    <xf numFmtId="0" fontId="9" fillId="35" borderId="147" xfId="51" applyFont="1" applyFill="1" applyBorder="1" applyAlignment="1">
      <alignment horizontal="center" vertical="center" wrapText="1"/>
      <protection/>
    </xf>
    <xf numFmtId="0" fontId="74" fillId="35" borderId="145" xfId="51" applyFont="1" applyFill="1" applyBorder="1" applyAlignment="1">
      <alignment horizontal="center" vertical="center" wrapText="1"/>
      <protection/>
    </xf>
    <xf numFmtId="0" fontId="74" fillId="35" borderId="114" xfId="51" applyFont="1" applyFill="1" applyBorder="1" applyAlignment="1">
      <alignment horizontal="center" vertical="center" wrapText="1"/>
      <protection/>
    </xf>
    <xf numFmtId="0" fontId="74" fillId="35" borderId="74" xfId="51" applyFont="1" applyFill="1" applyBorder="1" applyAlignment="1">
      <alignment horizontal="center" vertical="center" wrapText="1"/>
      <protection/>
    </xf>
    <xf numFmtId="0" fontId="74" fillId="35" borderId="106" xfId="51" applyFont="1" applyFill="1" applyBorder="1" applyAlignment="1">
      <alignment horizontal="center" vertical="center" wrapText="1"/>
      <protection/>
    </xf>
    <xf numFmtId="0" fontId="9" fillId="35" borderId="89" xfId="51" applyFont="1" applyFill="1" applyBorder="1" applyAlignment="1">
      <alignment horizontal="center" vertical="center" wrapText="1"/>
      <protection/>
    </xf>
    <xf numFmtId="0" fontId="9" fillId="35" borderId="114" xfId="51" applyFont="1" applyFill="1" applyBorder="1" applyAlignment="1">
      <alignment horizontal="center" vertical="center" wrapText="1"/>
      <protection/>
    </xf>
    <xf numFmtId="0" fontId="9" fillId="35" borderId="148" xfId="51" applyFont="1" applyFill="1" applyBorder="1" applyAlignment="1">
      <alignment horizontal="center" vertical="center" wrapText="1"/>
      <protection/>
    </xf>
    <xf numFmtId="0" fontId="9" fillId="35" borderId="106" xfId="51" applyFont="1" applyFill="1" applyBorder="1" applyAlignment="1">
      <alignment horizontal="center" vertical="center" wrapText="1"/>
      <protection/>
    </xf>
    <xf numFmtId="0" fontId="9" fillId="35" borderId="149" xfId="51" applyFont="1" applyFill="1" applyBorder="1" applyAlignment="1">
      <alignment horizontal="center" vertical="center" wrapText="1"/>
      <protection/>
    </xf>
    <xf numFmtId="0" fontId="9" fillId="35" borderId="150" xfId="51" applyFont="1" applyFill="1" applyBorder="1" applyAlignment="1">
      <alignment horizontal="center" vertical="center" wrapText="1"/>
      <protection/>
    </xf>
    <xf numFmtId="0" fontId="9" fillId="35" borderId="37" xfId="51" applyFont="1" applyFill="1" applyBorder="1" applyAlignment="1">
      <alignment horizontal="center" vertical="center" wrapText="1"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0" fontId="3" fillId="33" borderId="13" xfId="51" applyFont="1" applyFill="1" applyBorder="1" applyAlignment="1">
      <alignment horizontal="center" vertical="center" wrapText="1"/>
      <protection/>
    </xf>
    <xf numFmtId="0" fontId="9" fillId="35" borderId="151" xfId="51" applyFont="1" applyFill="1" applyBorder="1" applyAlignment="1">
      <alignment horizontal="center" vertical="center" wrapText="1"/>
      <protection/>
    </xf>
    <xf numFmtId="0" fontId="9" fillId="35" borderId="152" xfId="51" applyFont="1" applyFill="1" applyBorder="1" applyAlignment="1">
      <alignment horizontal="center" vertical="center" wrapText="1"/>
      <protection/>
    </xf>
    <xf numFmtId="0" fontId="9" fillId="35" borderId="153" xfId="51" applyFont="1" applyFill="1" applyBorder="1" applyAlignment="1">
      <alignment horizontal="center" vertical="center" wrapText="1"/>
      <protection/>
    </xf>
    <xf numFmtId="0" fontId="9" fillId="35" borderId="154" xfId="51" applyFont="1" applyFill="1" applyBorder="1" applyAlignment="1">
      <alignment horizontal="center" vertical="center" wrapText="1"/>
      <protection/>
    </xf>
    <xf numFmtId="0" fontId="9" fillId="35" borderId="155" xfId="51" applyFont="1" applyFill="1" applyBorder="1" applyAlignment="1">
      <alignment horizontal="center" vertical="center" wrapText="1"/>
      <protection/>
    </xf>
    <xf numFmtId="0" fontId="9" fillId="35" borderId="45" xfId="51" applyFont="1" applyFill="1" applyBorder="1" applyAlignment="1">
      <alignment horizontal="center" vertical="center" wrapText="1"/>
      <protection/>
    </xf>
    <xf numFmtId="0" fontId="9" fillId="35" borderId="74" xfId="51" applyFont="1" applyFill="1" applyBorder="1" applyAlignment="1">
      <alignment horizontal="center" vertical="center" wrapText="1"/>
      <protection/>
    </xf>
    <xf numFmtId="0" fontId="9" fillId="35" borderId="156" xfId="51" applyFont="1" applyFill="1" applyBorder="1" applyAlignment="1">
      <alignment horizontal="center" vertical="center" wrapText="1"/>
      <protection/>
    </xf>
    <xf numFmtId="0" fontId="9" fillId="35" borderId="157" xfId="51" applyFont="1" applyFill="1" applyBorder="1" applyAlignment="1">
      <alignment horizontal="center" vertical="center" wrapText="1"/>
      <protection/>
    </xf>
    <xf numFmtId="0" fontId="9" fillId="35" borderId="158" xfId="51" applyFont="1" applyFill="1" applyBorder="1" applyAlignment="1">
      <alignment horizontal="center" vertical="center" wrapText="1"/>
      <protection/>
    </xf>
    <xf numFmtId="0" fontId="9" fillId="35" borderId="159" xfId="51" applyFont="1" applyFill="1" applyBorder="1" applyAlignment="1">
      <alignment horizontal="center" vertical="center" wrapText="1"/>
      <protection/>
    </xf>
    <xf numFmtId="0" fontId="9" fillId="35" borderId="160" xfId="51" applyFont="1" applyFill="1" applyBorder="1" applyAlignment="1">
      <alignment horizontal="center" vertical="center" wrapText="1"/>
      <protection/>
    </xf>
    <xf numFmtId="0" fontId="9" fillId="35" borderId="161" xfId="51" applyFont="1" applyFill="1" applyBorder="1" applyAlignment="1">
      <alignment horizontal="center" vertical="center" wrapText="1"/>
      <protection/>
    </xf>
    <xf numFmtId="0" fontId="9" fillId="35" borderId="162" xfId="51" applyFont="1" applyFill="1" applyBorder="1" applyAlignment="1">
      <alignment horizontal="center" vertical="center" wrapText="1"/>
      <protection/>
    </xf>
    <xf numFmtId="0" fontId="9" fillId="35" borderId="30" xfId="51" applyFont="1" applyFill="1" applyBorder="1" applyAlignment="1">
      <alignment horizontal="center" vertical="center" wrapText="1"/>
      <protection/>
    </xf>
    <xf numFmtId="0" fontId="9" fillId="35" borderId="79" xfId="51" applyFont="1" applyFill="1" applyBorder="1" applyAlignment="1">
      <alignment horizontal="center" vertical="center" wrapText="1"/>
      <protection/>
    </xf>
    <xf numFmtId="0" fontId="9" fillId="35" borderId="163" xfId="51" applyFont="1" applyFill="1" applyBorder="1" applyAlignment="1">
      <alignment horizontal="center" vertical="center" wrapText="1"/>
      <protection/>
    </xf>
    <xf numFmtId="0" fontId="9" fillId="35" borderId="142" xfId="51" applyFont="1" applyFill="1" applyBorder="1" applyAlignment="1">
      <alignment horizontal="center" vertical="center" wrapText="1"/>
      <protection/>
    </xf>
    <xf numFmtId="0" fontId="9" fillId="35" borderId="144" xfId="51" applyFont="1" applyFill="1" applyBorder="1" applyAlignment="1">
      <alignment horizontal="center" vertical="center" wrapText="1"/>
      <protection/>
    </xf>
    <xf numFmtId="0" fontId="9" fillId="35" borderId="87" xfId="51" applyFont="1" applyFill="1" applyBorder="1" applyAlignment="1">
      <alignment horizontal="center" vertical="center" wrapText="1"/>
      <protection/>
    </xf>
    <xf numFmtId="0" fontId="9" fillId="35" borderId="119" xfId="51" applyFont="1" applyFill="1" applyBorder="1" applyAlignment="1">
      <alignment horizontal="center" vertical="center" wrapText="1"/>
      <protection/>
    </xf>
    <xf numFmtId="0" fontId="9" fillId="35" borderId="143" xfId="51" applyFont="1" applyFill="1" applyBorder="1" applyAlignment="1">
      <alignment horizontal="center" vertical="center" wrapText="1"/>
      <protection/>
    </xf>
    <xf numFmtId="0" fontId="12" fillId="35" borderId="30" xfId="51" applyFont="1" applyFill="1" applyBorder="1" applyAlignment="1">
      <alignment horizontal="center" vertical="center" wrapText="1"/>
      <protection/>
    </xf>
    <xf numFmtId="0" fontId="14" fillId="34" borderId="111" xfId="51" applyFont="1" applyFill="1" applyBorder="1" applyAlignment="1">
      <alignment horizontal="center" vertical="center" wrapText="1"/>
      <protection/>
    </xf>
    <xf numFmtId="0" fontId="15" fillId="34" borderId="118" xfId="51" applyFont="1" applyFill="1" applyBorder="1" applyAlignment="1">
      <alignment horizontal="center" vertical="center" wrapText="1"/>
      <protection/>
    </xf>
    <xf numFmtId="0" fontId="15" fillId="34" borderId="111" xfId="51" applyFont="1" applyFill="1" applyBorder="1" applyAlignment="1">
      <alignment horizontal="center" vertical="center" wrapText="1"/>
      <protection/>
    </xf>
    <xf numFmtId="0" fontId="23" fillId="34" borderId="85" xfId="51" applyFont="1" applyFill="1" applyBorder="1" applyAlignment="1">
      <alignment horizontal="center" vertical="center" wrapText="1"/>
      <protection/>
    </xf>
    <xf numFmtId="0" fontId="23" fillId="34" borderId="164" xfId="51" applyFont="1" applyFill="1" applyBorder="1" applyAlignment="1">
      <alignment horizontal="center" vertical="center" wrapText="1"/>
      <protection/>
    </xf>
    <xf numFmtId="0" fontId="23" fillId="34" borderId="118" xfId="51" applyFont="1" applyFill="1" applyBorder="1" applyAlignment="1">
      <alignment horizontal="center" vertical="center" wrapText="1"/>
      <protection/>
    </xf>
    <xf numFmtId="0" fontId="21" fillId="35" borderId="89" xfId="51" applyFont="1" applyFill="1" applyBorder="1" applyAlignment="1">
      <alignment horizontal="center" vertical="center" wrapText="1"/>
      <protection/>
    </xf>
    <xf numFmtId="0" fontId="21" fillId="35" borderId="114" xfId="51" applyFont="1" applyFill="1" applyBorder="1" applyAlignment="1">
      <alignment horizontal="center" vertical="center" wrapText="1"/>
      <protection/>
    </xf>
    <xf numFmtId="0" fontId="21" fillId="35" borderId="148" xfId="51" applyFont="1" applyFill="1" applyBorder="1" applyAlignment="1">
      <alignment horizontal="center" vertical="center" wrapText="1"/>
      <protection/>
    </xf>
    <xf numFmtId="0" fontId="21" fillId="35" borderId="106" xfId="51" applyFont="1" applyFill="1" applyBorder="1" applyAlignment="1">
      <alignment horizontal="center" vertical="center" wrapText="1"/>
      <protection/>
    </xf>
    <xf numFmtId="0" fontId="21" fillId="35" borderId="165" xfId="51" applyFont="1" applyFill="1" applyBorder="1" applyAlignment="1">
      <alignment horizontal="center" vertical="center" wrapText="1"/>
      <protection/>
    </xf>
    <xf numFmtId="0" fontId="21" fillId="35" borderId="166" xfId="51" applyFont="1" applyFill="1" applyBorder="1" applyAlignment="1">
      <alignment horizontal="center" vertical="center" wrapText="1"/>
      <protection/>
    </xf>
    <xf numFmtId="0" fontId="21" fillId="35" borderId="167" xfId="51" applyFont="1" applyFill="1" applyBorder="1" applyAlignment="1">
      <alignment horizontal="center" vertical="center" wrapText="1"/>
      <protection/>
    </xf>
    <xf numFmtId="0" fontId="21" fillId="35" borderId="57" xfId="51" applyFont="1" applyFill="1" applyBorder="1" applyAlignment="1">
      <alignment horizontal="center" vertical="center" wrapText="1"/>
      <protection/>
    </xf>
    <xf numFmtId="0" fontId="21" fillId="35" borderId="156" xfId="51" applyFont="1" applyFill="1" applyBorder="1" applyAlignment="1">
      <alignment horizontal="center" vertical="center" wrapText="1"/>
      <protection/>
    </xf>
    <xf numFmtId="0" fontId="6" fillId="35" borderId="88" xfId="51" applyFont="1" applyFill="1" applyBorder="1" applyAlignment="1">
      <alignment horizontal="center" vertical="center" wrapText="1"/>
      <protection/>
    </xf>
    <xf numFmtId="0" fontId="6" fillId="35" borderId="83" xfId="51" applyFont="1" applyFill="1" applyBorder="1" applyAlignment="1">
      <alignment horizontal="center" vertical="center" wrapText="1"/>
      <protection/>
    </xf>
    <xf numFmtId="0" fontId="6" fillId="35" borderId="82" xfId="51" applyFont="1" applyFill="1" applyBorder="1" applyAlignment="1">
      <alignment horizontal="center" vertical="center" wrapText="1"/>
      <protection/>
    </xf>
    <xf numFmtId="0" fontId="6" fillId="35" borderId="45" xfId="0" applyFont="1" applyFill="1" applyBorder="1" applyAlignment="1">
      <alignment horizontal="center" vertical="center" wrapText="1"/>
    </xf>
    <xf numFmtId="0" fontId="6" fillId="35" borderId="168" xfId="51" applyFont="1" applyFill="1" applyBorder="1" applyAlignment="1">
      <alignment horizontal="center" vertical="center" wrapText="1"/>
      <protection/>
    </xf>
    <xf numFmtId="0" fontId="9" fillId="35" borderId="169" xfId="51" applyFont="1" applyFill="1" applyBorder="1" applyAlignment="1">
      <alignment horizontal="center" vertical="center" wrapText="1"/>
      <protection/>
    </xf>
    <xf numFmtId="0" fontId="9" fillId="35" borderId="170" xfId="51" applyFont="1" applyFill="1" applyBorder="1" applyAlignment="1">
      <alignment horizontal="center" vertical="center" wrapText="1"/>
      <protection/>
    </xf>
    <xf numFmtId="0" fontId="6" fillId="35" borderId="76" xfId="0" applyFont="1" applyFill="1" applyBorder="1" applyAlignment="1">
      <alignment horizontal="center" vertical="center" wrapText="1"/>
    </xf>
    <xf numFmtId="0" fontId="6" fillId="35" borderId="75" xfId="0" applyFont="1" applyFill="1" applyBorder="1" applyAlignment="1">
      <alignment horizontal="center" vertical="center" wrapText="1"/>
    </xf>
    <xf numFmtId="0" fontId="9" fillId="35" borderId="83" xfId="51" applyFont="1" applyFill="1" applyBorder="1" applyAlignment="1">
      <alignment horizontal="center" vertical="center" wrapText="1"/>
      <protection/>
    </xf>
    <xf numFmtId="0" fontId="9" fillId="35" borderId="171" xfId="51" applyFont="1" applyFill="1" applyBorder="1" applyAlignment="1">
      <alignment horizontal="center" vertical="center" wrapText="1"/>
      <protection/>
    </xf>
    <xf numFmtId="0" fontId="21" fillId="35" borderId="13" xfId="51" applyFont="1" applyFill="1" applyBorder="1" applyAlignment="1">
      <alignment horizontal="center" vertical="center" wrapText="1"/>
      <protection/>
    </xf>
    <xf numFmtId="0" fontId="6" fillId="35" borderId="145" xfId="51" applyFont="1" applyFill="1" applyBorder="1" applyAlignment="1">
      <alignment horizontal="center" vertical="center" wrapText="1"/>
      <protection/>
    </xf>
    <xf numFmtId="0" fontId="6" fillId="35" borderId="79" xfId="51" applyFont="1" applyFill="1" applyBorder="1" applyAlignment="1">
      <alignment horizontal="center" vertical="center" wrapText="1"/>
      <protection/>
    </xf>
    <xf numFmtId="0" fontId="6" fillId="35" borderId="163" xfId="51" applyFont="1" applyFill="1" applyBorder="1" applyAlignment="1">
      <alignment horizontal="center" vertical="center" wrapText="1"/>
      <protection/>
    </xf>
    <xf numFmtId="0" fontId="21" fillId="35" borderId="37" xfId="51" applyFont="1" applyFill="1" applyBorder="1" applyAlignment="1">
      <alignment horizontal="center" vertical="center" wrapText="1"/>
      <protection/>
    </xf>
    <xf numFmtId="0" fontId="21" fillId="35" borderId="143" xfId="51" applyFont="1" applyFill="1" applyBorder="1" applyAlignment="1">
      <alignment horizontal="center" vertical="center" wrapText="1"/>
      <protection/>
    </xf>
    <xf numFmtId="0" fontId="21" fillId="35" borderId="38" xfId="51" applyFont="1" applyFill="1" applyBorder="1" applyAlignment="1">
      <alignment horizontal="center" vertical="center" wrapText="1"/>
      <protection/>
    </xf>
    <xf numFmtId="0" fontId="21" fillId="35" borderId="142" xfId="51" applyFont="1" applyFill="1" applyBorder="1" applyAlignment="1">
      <alignment horizontal="center" vertical="center" wrapText="1"/>
      <protection/>
    </xf>
    <xf numFmtId="0" fontId="21" fillId="35" borderId="144" xfId="51" applyFont="1" applyFill="1" applyBorder="1" applyAlignment="1">
      <alignment horizontal="center" vertical="center" wrapText="1"/>
      <protection/>
    </xf>
    <xf numFmtId="0" fontId="6" fillId="35" borderId="106" xfId="0" applyFont="1" applyFill="1" applyBorder="1" applyAlignment="1">
      <alignment horizontal="center" vertical="center" wrapText="1"/>
    </xf>
    <xf numFmtId="0" fontId="20" fillId="35" borderId="36" xfId="51" applyFont="1" applyFill="1" applyBorder="1" applyAlignment="1">
      <alignment horizontal="center" vertical="center"/>
      <protection/>
    </xf>
    <xf numFmtId="0" fontId="20" fillId="35" borderId="58" xfId="51" applyFont="1" applyFill="1" applyBorder="1" applyAlignment="1">
      <alignment horizontal="center" vertical="center"/>
      <protection/>
    </xf>
    <xf numFmtId="0" fontId="21" fillId="35" borderId="118" xfId="51" applyFont="1" applyFill="1" applyBorder="1" applyAlignment="1">
      <alignment horizontal="center" vertical="center" wrapText="1"/>
      <protection/>
    </xf>
    <xf numFmtId="0" fontId="21" fillId="35" borderId="119" xfId="51" applyFont="1" applyFill="1" applyBorder="1" applyAlignment="1">
      <alignment horizontal="center" vertical="center" wrapText="1"/>
      <protection/>
    </xf>
    <xf numFmtId="0" fontId="6" fillId="35" borderId="156" xfId="0" applyFont="1" applyFill="1" applyBorder="1" applyAlignment="1">
      <alignment horizontal="center" vertical="center" wrapText="1"/>
    </xf>
    <xf numFmtId="0" fontId="25" fillId="0" borderId="111" xfId="0" applyFont="1" applyBorder="1" applyAlignment="1">
      <alignment horizontal="center" vertical="center" wrapText="1"/>
    </xf>
    <xf numFmtId="0" fontId="30" fillId="0" borderId="111" xfId="0" applyFont="1" applyBorder="1" applyAlignment="1">
      <alignment horizontal="center" vertical="center" wrapText="1"/>
    </xf>
    <xf numFmtId="0" fontId="30" fillId="0" borderId="86" xfId="0" applyFont="1" applyBorder="1" applyAlignment="1">
      <alignment horizontal="center" vertical="center" wrapText="1"/>
    </xf>
    <xf numFmtId="0" fontId="25" fillId="0" borderId="111" xfId="0" applyFont="1" applyBorder="1" applyAlignment="1">
      <alignment horizontal="right" vertical="center" wrapText="1"/>
    </xf>
    <xf numFmtId="0" fontId="25" fillId="0" borderId="85" xfId="0" applyFont="1" applyBorder="1" applyAlignment="1">
      <alignment horizontal="right" vertical="center" wrapText="1"/>
    </xf>
    <xf numFmtId="0" fontId="25" fillId="0" borderId="164" xfId="0" applyFont="1" applyBorder="1" applyAlignment="1">
      <alignment horizontal="left" vertical="center" wrapText="1"/>
    </xf>
    <xf numFmtId="0" fontId="25" fillId="0" borderId="118" xfId="0" applyFont="1" applyBorder="1" applyAlignment="1">
      <alignment horizontal="left" vertical="center" wrapText="1"/>
    </xf>
    <xf numFmtId="0" fontId="26" fillId="35" borderId="89" xfId="0" applyFont="1" applyFill="1" applyBorder="1" applyAlignment="1">
      <alignment horizontal="center" vertical="center"/>
    </xf>
    <xf numFmtId="0" fontId="26" fillId="35" borderId="62" xfId="0" applyFont="1" applyFill="1" applyBorder="1" applyAlignment="1">
      <alignment horizontal="center" vertical="center"/>
    </xf>
    <xf numFmtId="0" fontId="26" fillId="35" borderId="126" xfId="0" applyFont="1" applyFill="1" applyBorder="1" applyAlignment="1">
      <alignment horizontal="center" vertical="center"/>
    </xf>
    <xf numFmtId="0" fontId="0" fillId="35" borderId="89" xfId="0" applyFill="1" applyBorder="1" applyAlignment="1">
      <alignment horizontal="center" vertical="center" wrapText="1"/>
    </xf>
    <xf numFmtId="0" fontId="0" fillId="35" borderId="114" xfId="0" applyFill="1" applyBorder="1" applyAlignment="1">
      <alignment horizontal="center" vertical="center" wrapText="1"/>
    </xf>
    <xf numFmtId="0" fontId="0" fillId="35" borderId="62" xfId="0" applyFill="1" applyBorder="1" applyAlignment="1">
      <alignment horizontal="center" vertical="center" wrapText="1"/>
    </xf>
    <xf numFmtId="0" fontId="0" fillId="35" borderId="29" xfId="0" applyFill="1" applyBorder="1" applyAlignment="1">
      <alignment horizontal="center" vertical="center" wrapText="1"/>
    </xf>
    <xf numFmtId="0" fontId="0" fillId="35" borderId="37" xfId="0" applyFill="1" applyBorder="1" applyAlignment="1">
      <alignment horizontal="center" vertical="center" wrapText="1"/>
    </xf>
    <xf numFmtId="0" fontId="0" fillId="35" borderId="143" xfId="0" applyFill="1" applyBorder="1" applyAlignment="1">
      <alignment horizontal="center" vertical="center"/>
    </xf>
    <xf numFmtId="0" fontId="0" fillId="35" borderId="118" xfId="0" applyFill="1" applyBorder="1" applyAlignment="1">
      <alignment horizontal="center" vertical="center"/>
    </xf>
    <xf numFmtId="0" fontId="0" fillId="35" borderId="111" xfId="0" applyFill="1" applyBorder="1" applyAlignment="1">
      <alignment horizontal="center" vertical="center"/>
    </xf>
    <xf numFmtId="0" fontId="16" fillId="35" borderId="38" xfId="0" applyFont="1" applyFill="1" applyBorder="1" applyAlignment="1">
      <alignment horizontal="left" vertical="center"/>
    </xf>
    <xf numFmtId="0" fontId="16" fillId="35" borderId="150" xfId="0" applyFont="1" applyFill="1" applyBorder="1" applyAlignment="1">
      <alignment horizontal="left" vertical="center"/>
    </xf>
    <xf numFmtId="0" fontId="16" fillId="35" borderId="172" xfId="0" applyFont="1" applyFill="1" applyBorder="1" applyAlignment="1">
      <alignment horizontal="left" vertical="center"/>
    </xf>
    <xf numFmtId="0" fontId="0" fillId="35" borderId="173" xfId="0" applyFill="1" applyBorder="1" applyAlignment="1">
      <alignment horizontal="center" vertical="center" wrapText="1"/>
    </xf>
    <xf numFmtId="0" fontId="0" fillId="35" borderId="156" xfId="0" applyFill="1" applyBorder="1" applyAlignment="1">
      <alignment horizontal="center" vertical="center" wrapText="1"/>
    </xf>
    <xf numFmtId="0" fontId="0" fillId="35" borderId="111" xfId="0" applyFill="1" applyBorder="1" applyAlignment="1">
      <alignment horizontal="center" vertical="center" wrapText="1"/>
    </xf>
    <xf numFmtId="0" fontId="0" fillId="35" borderId="84" xfId="0" applyFill="1" applyBorder="1" applyAlignment="1">
      <alignment horizontal="center" vertical="center" wrapText="1"/>
    </xf>
    <xf numFmtId="0" fontId="0" fillId="35" borderId="155" xfId="0" applyFill="1" applyBorder="1" applyAlignment="1">
      <alignment horizontal="center" vertical="center" wrapText="1"/>
    </xf>
    <xf numFmtId="0" fontId="0" fillId="35" borderId="84" xfId="0" applyFill="1" applyBorder="1" applyAlignment="1">
      <alignment horizontal="left" vertical="center"/>
    </xf>
    <xf numFmtId="0" fontId="0" fillId="35" borderId="173" xfId="0" applyFill="1" applyBorder="1" applyAlignment="1">
      <alignment horizontal="left" vertical="center"/>
    </xf>
    <xf numFmtId="0" fontId="0" fillId="35" borderId="174" xfId="0" applyFill="1" applyBorder="1" applyAlignment="1">
      <alignment horizontal="left" vertical="center"/>
    </xf>
    <xf numFmtId="0" fontId="0" fillId="35" borderId="162" xfId="0" applyFill="1" applyBorder="1" applyAlignment="1">
      <alignment horizontal="center" vertical="center" wrapText="1"/>
    </xf>
    <xf numFmtId="0" fontId="0" fillId="35" borderId="161" xfId="0" applyFill="1" applyBorder="1" applyAlignment="1">
      <alignment horizontal="center" vertical="center" wrapText="1"/>
    </xf>
    <xf numFmtId="0" fontId="0" fillId="35" borderId="111" xfId="0" applyFill="1" applyBorder="1" applyAlignment="1">
      <alignment horizontal="center" wrapText="1"/>
    </xf>
    <xf numFmtId="0" fontId="0" fillId="35" borderId="175" xfId="0" applyFill="1" applyBorder="1" applyAlignment="1">
      <alignment horizontal="center" vertical="center" wrapText="1"/>
    </xf>
    <xf numFmtId="0" fontId="26" fillId="35" borderId="176" xfId="0" applyFont="1" applyFill="1" applyBorder="1" applyAlignment="1">
      <alignment horizontal="center" vertical="center"/>
    </xf>
    <xf numFmtId="0" fontId="26" fillId="35" borderId="141" xfId="0" applyFont="1" applyFill="1" applyBorder="1" applyAlignment="1">
      <alignment horizontal="center" vertical="center"/>
    </xf>
    <xf numFmtId="0" fontId="26" fillId="35" borderId="134" xfId="0" applyFont="1" applyFill="1" applyBorder="1" applyAlignment="1">
      <alignment horizontal="center" vertical="center"/>
    </xf>
    <xf numFmtId="0" fontId="0" fillId="35" borderId="57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16" fillId="35" borderId="149" xfId="0" applyFont="1" applyFill="1" applyBorder="1" applyAlignment="1">
      <alignment horizontal="left" vertical="center"/>
    </xf>
    <xf numFmtId="0" fontId="0" fillId="35" borderId="177" xfId="0" applyFill="1" applyBorder="1" applyAlignment="1">
      <alignment horizontal="center" vertical="center" wrapText="1"/>
    </xf>
    <xf numFmtId="0" fontId="0" fillId="35" borderId="178" xfId="0" applyFill="1" applyBorder="1" applyAlignment="1">
      <alignment horizontal="center" vertical="center" wrapText="1"/>
    </xf>
    <xf numFmtId="0" fontId="0" fillId="35" borderId="179" xfId="0" applyFill="1" applyBorder="1" applyAlignment="1">
      <alignment horizontal="center" vertical="center" wrapText="1"/>
    </xf>
    <xf numFmtId="0" fontId="16" fillId="35" borderId="111" xfId="0" applyFont="1" applyFill="1" applyBorder="1" applyAlignment="1">
      <alignment horizontal="left" vertical="center"/>
    </xf>
    <xf numFmtId="0" fontId="16" fillId="35" borderId="84" xfId="0" applyFont="1" applyFill="1" applyBorder="1" applyAlignment="1">
      <alignment horizontal="center" vertical="center" wrapText="1"/>
    </xf>
    <xf numFmtId="0" fontId="16" fillId="35" borderId="173" xfId="0" applyFont="1" applyFill="1" applyBorder="1" applyAlignment="1">
      <alignment horizontal="center" vertical="center" wrapText="1"/>
    </xf>
    <xf numFmtId="0" fontId="16" fillId="35" borderId="153" xfId="0" applyFont="1" applyFill="1" applyBorder="1" applyAlignment="1">
      <alignment horizontal="center" vertical="center" wrapText="1"/>
    </xf>
    <xf numFmtId="0" fontId="16" fillId="35" borderId="179" xfId="0" applyFont="1" applyFill="1" applyBorder="1" applyAlignment="1">
      <alignment horizontal="center" vertical="center" wrapText="1"/>
    </xf>
    <xf numFmtId="0" fontId="16" fillId="35" borderId="111" xfId="0" applyFont="1" applyFill="1" applyBorder="1" applyAlignment="1">
      <alignment horizontal="center" vertical="center" wrapText="1"/>
    </xf>
    <xf numFmtId="0" fontId="16" fillId="35" borderId="85" xfId="0" applyFont="1" applyFill="1" applyBorder="1" applyAlignment="1">
      <alignment horizontal="left" vertical="center"/>
    </xf>
    <xf numFmtId="0" fontId="16" fillId="35" borderId="164" xfId="0" applyFont="1" applyFill="1" applyBorder="1" applyAlignment="1">
      <alignment horizontal="left" vertical="center"/>
    </xf>
    <xf numFmtId="0" fontId="16" fillId="35" borderId="131" xfId="0" applyFont="1" applyFill="1" applyBorder="1" applyAlignment="1">
      <alignment horizontal="center" vertical="center" wrapText="1"/>
    </xf>
    <xf numFmtId="0" fontId="16" fillId="35" borderId="154" xfId="0" applyFont="1" applyFill="1" applyBorder="1" applyAlignment="1">
      <alignment horizontal="center" vertical="center" wrapText="1"/>
    </xf>
    <xf numFmtId="0" fontId="16" fillId="35" borderId="111" xfId="0" applyFont="1" applyFill="1" applyBorder="1" applyAlignment="1">
      <alignment horizontal="left" vertical="center" wrapText="1"/>
    </xf>
    <xf numFmtId="0" fontId="16" fillId="35" borderId="155" xfId="0" applyFont="1" applyFill="1" applyBorder="1" applyAlignment="1">
      <alignment horizontal="center" vertical="center" wrapText="1"/>
    </xf>
    <xf numFmtId="0" fontId="16" fillId="35" borderId="156" xfId="0" applyFont="1" applyFill="1" applyBorder="1" applyAlignment="1">
      <alignment horizontal="center" vertical="center" wrapText="1"/>
    </xf>
    <xf numFmtId="0" fontId="16" fillId="35" borderId="119" xfId="0" applyFont="1" applyFill="1" applyBorder="1" applyAlignment="1">
      <alignment horizontal="center" vertical="center" wrapText="1"/>
    </xf>
    <xf numFmtId="0" fontId="0" fillId="35" borderId="118" xfId="0" applyFill="1" applyBorder="1" applyAlignment="1">
      <alignment horizontal="center" vertical="center" wrapText="1"/>
    </xf>
    <xf numFmtId="0" fontId="0" fillId="35" borderId="180" xfId="0" applyFill="1" applyBorder="1" applyAlignment="1">
      <alignment horizontal="center" vertical="center" wrapText="1"/>
    </xf>
    <xf numFmtId="0" fontId="9" fillId="34" borderId="111" xfId="52" applyFont="1" applyFill="1" applyBorder="1" applyAlignment="1">
      <alignment horizontal="center" vertical="center" wrapText="1"/>
      <protection/>
    </xf>
    <xf numFmtId="0" fontId="13" fillId="34" borderId="111" xfId="52" applyFont="1" applyFill="1" applyBorder="1" applyAlignment="1">
      <alignment horizontal="center" vertical="center" wrapText="1"/>
      <protection/>
    </xf>
    <xf numFmtId="0" fontId="6" fillId="34" borderId="111" xfId="52" applyFont="1" applyFill="1" applyBorder="1" applyAlignment="1">
      <alignment horizontal="right" vertical="center" wrapText="1"/>
      <protection/>
    </xf>
    <xf numFmtId="0" fontId="6" fillId="34" borderId="85" xfId="52" applyFont="1" applyFill="1" applyBorder="1" applyAlignment="1">
      <alignment horizontal="right" vertical="center" wrapText="1"/>
      <protection/>
    </xf>
    <xf numFmtId="0" fontId="6" fillId="34" borderId="118" xfId="52" applyFont="1" applyFill="1" applyBorder="1" applyAlignment="1">
      <alignment horizontal="left" vertical="center" wrapText="1"/>
      <protection/>
    </xf>
    <xf numFmtId="0" fontId="6" fillId="34" borderId="111" xfId="52" applyFont="1" applyFill="1" applyBorder="1" applyAlignment="1">
      <alignment horizontal="left" vertical="center" wrapText="1"/>
      <protection/>
    </xf>
    <xf numFmtId="0" fontId="9" fillId="34" borderId="0" xfId="52" applyFont="1" applyFill="1" applyAlignment="1">
      <alignment horizontal="left" vertical="center" wrapText="1"/>
      <protection/>
    </xf>
    <xf numFmtId="0" fontId="11" fillId="35" borderId="27" xfId="51" applyFont="1" applyFill="1" applyBorder="1" applyAlignment="1">
      <alignment horizontal="center" vertical="center" wrapText="1"/>
      <protection/>
    </xf>
    <xf numFmtId="0" fontId="11" fillId="35" borderId="16" xfId="51" applyFont="1" applyFill="1" applyBorder="1" applyAlignment="1">
      <alignment horizontal="center" vertical="center" wrapText="1"/>
      <protection/>
    </xf>
    <xf numFmtId="0" fontId="11" fillId="35" borderId="25" xfId="51" applyFont="1" applyFill="1" applyBorder="1" applyAlignment="1">
      <alignment horizontal="center" vertical="center" wrapText="1"/>
      <protection/>
    </xf>
    <xf numFmtId="0" fontId="11" fillId="35" borderId="54" xfId="51" applyFont="1" applyFill="1" applyBorder="1" applyAlignment="1">
      <alignment horizontal="center" vertical="center" wrapText="1"/>
      <protection/>
    </xf>
    <xf numFmtId="0" fontId="11" fillId="35" borderId="15" xfId="51" applyFont="1" applyFill="1" applyBorder="1" applyAlignment="1">
      <alignment horizontal="center" vertical="center" wrapText="1"/>
      <protection/>
    </xf>
    <xf numFmtId="0" fontId="11" fillId="35" borderId="21" xfId="51" applyFont="1" applyFill="1" applyBorder="1" applyAlignment="1">
      <alignment horizontal="center" vertical="center" wrapText="1"/>
      <protection/>
    </xf>
    <xf numFmtId="0" fontId="11" fillId="35" borderId="145" xfId="51" applyFont="1" applyFill="1" applyBorder="1" applyAlignment="1">
      <alignment horizontal="center" vertical="center" wrapText="1"/>
      <protection/>
    </xf>
    <xf numFmtId="0" fontId="11" fillId="35" borderId="79" xfId="51" applyFont="1" applyFill="1" applyBorder="1" applyAlignment="1">
      <alignment horizontal="center" vertical="center" wrapText="1"/>
      <protection/>
    </xf>
    <xf numFmtId="0" fontId="11" fillId="35" borderId="163" xfId="51" applyFont="1" applyFill="1" applyBorder="1" applyAlignment="1">
      <alignment horizontal="center" vertical="center" wrapText="1"/>
      <protection/>
    </xf>
    <xf numFmtId="0" fontId="6" fillId="35" borderId="12" xfId="51" applyFont="1" applyFill="1" applyBorder="1" applyAlignment="1">
      <alignment horizontal="center" vertical="center" wrapText="1"/>
      <protection/>
    </xf>
    <xf numFmtId="0" fontId="6" fillId="35" borderId="13" xfId="51" applyFont="1" applyFill="1" applyBorder="1" applyAlignment="1">
      <alignment horizontal="center" vertical="center" wrapText="1"/>
      <protection/>
    </xf>
    <xf numFmtId="0" fontId="6" fillId="35" borderId="181" xfId="51" applyFont="1" applyFill="1" applyBorder="1" applyAlignment="1">
      <alignment horizontal="center" vertical="center" wrapText="1"/>
      <protection/>
    </xf>
    <xf numFmtId="0" fontId="11" fillId="35" borderId="148" xfId="51" applyFont="1" applyFill="1" applyBorder="1" applyAlignment="1">
      <alignment horizontal="center" vertical="center" wrapText="1"/>
      <protection/>
    </xf>
    <xf numFmtId="0" fontId="11" fillId="35" borderId="45" xfId="51" applyFont="1" applyFill="1" applyBorder="1" applyAlignment="1">
      <alignment horizontal="center" vertical="center" wrapText="1"/>
      <protection/>
    </xf>
    <xf numFmtId="0" fontId="11" fillId="35" borderId="74" xfId="51" applyFont="1" applyFill="1" applyBorder="1" applyAlignment="1">
      <alignment horizontal="center" vertical="center" wrapText="1"/>
      <protection/>
    </xf>
    <xf numFmtId="0" fontId="11" fillId="35" borderId="111" xfId="52" applyFont="1" applyFill="1" applyBorder="1" applyAlignment="1">
      <alignment horizontal="center" vertical="center" wrapText="1"/>
      <protection/>
    </xf>
    <xf numFmtId="0" fontId="11" fillId="35" borderId="119" xfId="52" applyFont="1" applyFill="1" applyBorder="1" applyAlignment="1">
      <alignment horizontal="center" vertical="center" wrapText="1"/>
      <protection/>
    </xf>
    <xf numFmtId="0" fontId="11" fillId="35" borderId="106" xfId="51" applyFont="1" applyFill="1" applyBorder="1" applyAlignment="1">
      <alignment horizontal="center" vertical="center" wrapText="1"/>
      <protection/>
    </xf>
    <xf numFmtId="0" fontId="9" fillId="35" borderId="182" xfId="52" applyFont="1" applyFill="1" applyBorder="1" applyAlignment="1">
      <alignment horizontal="right" vertical="center" wrapText="1"/>
      <protection/>
    </xf>
    <xf numFmtId="0" fontId="9" fillId="35" borderId="35" xfId="52" applyFont="1" applyFill="1" applyBorder="1" applyAlignment="1">
      <alignment horizontal="right" vertical="center" wrapText="1"/>
      <protection/>
    </xf>
    <xf numFmtId="0" fontId="9" fillId="35" borderId="27" xfId="52" applyFont="1" applyFill="1" applyBorder="1" applyAlignment="1">
      <alignment horizontal="center" vertical="center" wrapText="1"/>
      <protection/>
    </xf>
    <xf numFmtId="0" fontId="9" fillId="35" borderId="16" xfId="52" applyFont="1" applyFill="1" applyBorder="1" applyAlignment="1">
      <alignment horizontal="center" vertical="center" wrapText="1"/>
      <protection/>
    </xf>
    <xf numFmtId="0" fontId="9" fillId="35" borderId="25" xfId="52" applyFont="1" applyFill="1" applyBorder="1" applyAlignment="1">
      <alignment horizontal="center" vertical="center" wrapText="1"/>
      <protection/>
    </xf>
    <xf numFmtId="0" fontId="9" fillId="35" borderId="54" xfId="52" applyFont="1" applyFill="1" applyBorder="1" applyAlignment="1">
      <alignment horizontal="center" vertical="center" wrapText="1"/>
      <protection/>
    </xf>
    <xf numFmtId="0" fontId="9" fillId="35" borderId="15" xfId="52" applyFont="1" applyFill="1" applyBorder="1" applyAlignment="1">
      <alignment horizontal="center" vertical="center" wrapText="1"/>
      <protection/>
    </xf>
    <xf numFmtId="0" fontId="9" fillId="35" borderId="21" xfId="52" applyFont="1" applyFill="1" applyBorder="1" applyAlignment="1">
      <alignment horizontal="center" vertical="center" wrapText="1"/>
      <protection/>
    </xf>
    <xf numFmtId="0" fontId="9" fillId="35" borderId="145" xfId="52" applyFont="1" applyFill="1" applyBorder="1" applyAlignment="1">
      <alignment horizontal="center" vertical="center" wrapText="1"/>
      <protection/>
    </xf>
    <xf numFmtId="0" fontId="9" fillId="35" borderId="79" xfId="52" applyFont="1" applyFill="1" applyBorder="1" applyAlignment="1">
      <alignment horizontal="center" vertical="center" wrapText="1"/>
      <protection/>
    </xf>
    <xf numFmtId="0" fontId="9" fillId="35" borderId="163" xfId="52" applyFont="1" applyFill="1" applyBorder="1" applyAlignment="1">
      <alignment horizontal="center" vertical="center" wrapText="1"/>
      <protection/>
    </xf>
    <xf numFmtId="0" fontId="6" fillId="35" borderId="149" xfId="52" applyFont="1" applyFill="1" applyBorder="1" applyAlignment="1">
      <alignment horizontal="center" vertical="center" wrapText="1"/>
      <protection/>
    </xf>
    <xf numFmtId="0" fontId="6" fillId="35" borderId="150" xfId="52" applyFont="1" applyFill="1" applyBorder="1" applyAlignment="1">
      <alignment horizontal="center" vertical="center" wrapText="1"/>
      <protection/>
    </xf>
    <xf numFmtId="0" fontId="6" fillId="35" borderId="172" xfId="52" applyFont="1" applyFill="1" applyBorder="1" applyAlignment="1">
      <alignment horizontal="center" vertical="center" wrapText="1"/>
      <protection/>
    </xf>
    <xf numFmtId="0" fontId="11" fillId="35" borderId="158" xfId="52" applyFont="1" applyFill="1" applyBorder="1" applyAlignment="1">
      <alignment horizontal="center" vertical="center" wrapText="1"/>
      <protection/>
    </xf>
    <xf numFmtId="0" fontId="11" fillId="35" borderId="161" xfId="52" applyFont="1" applyFill="1" applyBorder="1" applyAlignment="1">
      <alignment horizontal="center" vertical="center" wrapText="1"/>
      <protection/>
    </xf>
    <xf numFmtId="0" fontId="11" fillId="35" borderId="162" xfId="52" applyFont="1" applyFill="1" applyBorder="1" applyAlignment="1">
      <alignment horizontal="center" vertical="center" wrapText="1"/>
      <protection/>
    </xf>
    <xf numFmtId="0" fontId="9" fillId="35" borderId="70" xfId="52" applyFont="1" applyFill="1" applyBorder="1" applyAlignment="1">
      <alignment horizontal="right" vertical="center" wrapText="1"/>
      <protection/>
    </xf>
    <xf numFmtId="0" fontId="9" fillId="35" borderId="69" xfId="52" applyFont="1" applyFill="1" applyBorder="1" applyAlignment="1">
      <alignment horizontal="right" vertical="center" wrapText="1"/>
      <protection/>
    </xf>
    <xf numFmtId="0" fontId="9" fillId="35" borderId="183" xfId="52" applyFont="1" applyFill="1" applyBorder="1" applyAlignment="1">
      <alignment horizontal="right" vertical="center" wrapText="1"/>
      <protection/>
    </xf>
    <xf numFmtId="0" fontId="11" fillId="35" borderId="85" xfId="52" applyFont="1" applyFill="1" applyBorder="1" applyAlignment="1">
      <alignment horizontal="center" vertical="center" wrapText="1"/>
      <protection/>
    </xf>
    <xf numFmtId="0" fontId="6" fillId="34" borderId="173" xfId="52" applyFont="1" applyFill="1" applyBorder="1" applyAlignment="1">
      <alignment horizontal="center" vertical="center" wrapText="1"/>
      <protection/>
    </xf>
    <xf numFmtId="0" fontId="6" fillId="34" borderId="179" xfId="52" applyFont="1" applyFill="1" applyBorder="1" applyAlignment="1">
      <alignment horizontal="center" vertical="center" wrapText="1"/>
      <protection/>
    </xf>
    <xf numFmtId="0" fontId="6" fillId="34" borderId="164" xfId="52" applyFont="1" applyFill="1" applyBorder="1" applyAlignment="1">
      <alignment horizontal="right" vertical="center" wrapText="1"/>
      <protection/>
    </xf>
    <xf numFmtId="0" fontId="6" fillId="34" borderId="184" xfId="52" applyFont="1" applyFill="1" applyBorder="1" applyAlignment="1">
      <alignment horizontal="center" vertical="center" wrapText="1"/>
      <protection/>
    </xf>
    <xf numFmtId="0" fontId="6" fillId="34" borderId="0" xfId="52" applyFont="1" applyFill="1" applyAlignment="1">
      <alignment horizontal="center" vertical="center" wrapText="1"/>
      <protection/>
    </xf>
    <xf numFmtId="0" fontId="9" fillId="35" borderId="111" xfId="51" applyFont="1" applyFill="1" applyBorder="1" applyAlignment="1">
      <alignment horizontal="center" vertical="center" wrapText="1"/>
      <protection/>
    </xf>
    <xf numFmtId="0" fontId="9" fillId="35" borderId="38" xfId="51" applyFont="1" applyFill="1" applyBorder="1" applyAlignment="1">
      <alignment horizontal="center" vertical="center" wrapText="1"/>
      <protection/>
    </xf>
    <xf numFmtId="0" fontId="9" fillId="35" borderId="85" xfId="51" applyFont="1" applyFill="1" applyBorder="1" applyAlignment="1">
      <alignment horizontal="center" vertical="center" wrapText="1"/>
      <protection/>
    </xf>
    <xf numFmtId="0" fontId="32" fillId="35" borderId="140" xfId="51" applyFont="1" applyFill="1" applyBorder="1" applyAlignment="1">
      <alignment horizontal="center" vertical="center" wrapText="1"/>
      <protection/>
    </xf>
    <xf numFmtId="0" fontId="32" fillId="35" borderId="185" xfId="51" applyFont="1" applyFill="1" applyBorder="1" applyAlignment="1">
      <alignment horizontal="center" vertical="center" wrapText="1"/>
      <protection/>
    </xf>
    <xf numFmtId="0" fontId="9" fillId="35" borderId="12" xfId="51" applyFont="1" applyFill="1" applyBorder="1" applyAlignment="1">
      <alignment horizontal="center" vertical="center" wrapText="1"/>
      <protection/>
    </xf>
    <xf numFmtId="0" fontId="9" fillId="35" borderId="13" xfId="51" applyFont="1" applyFill="1" applyBorder="1" applyAlignment="1">
      <alignment horizontal="center" vertical="center" wrapText="1"/>
      <protection/>
    </xf>
    <xf numFmtId="0" fontId="9" fillId="35" borderId="181" xfId="51" applyFont="1" applyFill="1" applyBorder="1" applyAlignment="1">
      <alignment horizontal="center" vertical="center" wrapText="1"/>
      <protection/>
    </xf>
    <xf numFmtId="0" fontId="9" fillId="35" borderId="186" xfId="51" applyFont="1" applyFill="1" applyBorder="1" applyAlignment="1">
      <alignment horizontal="center" vertical="center" wrapText="1"/>
      <protection/>
    </xf>
    <xf numFmtId="0" fontId="9" fillId="35" borderId="86" xfId="51" applyFont="1" applyFill="1" applyBorder="1" applyAlignment="1">
      <alignment horizontal="center" vertical="center" wrapText="1"/>
      <protection/>
    </xf>
    <xf numFmtId="0" fontId="9" fillId="35" borderId="179" xfId="51" applyFont="1" applyFill="1" applyBorder="1" applyAlignment="1">
      <alignment horizontal="center" vertical="center" wrapText="1"/>
      <protection/>
    </xf>
    <xf numFmtId="0" fontId="9" fillId="35" borderId="84" xfId="51" applyFont="1" applyFill="1" applyBorder="1" applyAlignment="1">
      <alignment horizontal="center" vertical="center" wrapText="1"/>
      <protection/>
    </xf>
    <xf numFmtId="0" fontId="9" fillId="35" borderId="94" xfId="51" applyFont="1" applyFill="1" applyBorder="1" applyAlignment="1">
      <alignment horizontal="center" vertical="center" wrapText="1"/>
      <protection/>
    </xf>
    <xf numFmtId="0" fontId="21" fillId="35" borderId="12" xfId="51" applyFont="1" applyFill="1" applyBorder="1" applyAlignment="1">
      <alignment horizontal="center" vertical="center" wrapText="1"/>
      <protection/>
    </xf>
    <xf numFmtId="0" fontId="9" fillId="35" borderId="187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tabSelected="1" zoomScale="80" zoomScaleNormal="80" zoomScaleSheetLayoutView="80" zoomScalePageLayoutView="0" workbookViewId="0" topLeftCell="A12">
      <selection activeCell="O33" sqref="O33"/>
    </sheetView>
  </sheetViews>
  <sheetFormatPr defaultColWidth="9.00390625" defaultRowHeight="12.75"/>
  <cols>
    <col min="1" max="1" width="3.625" style="1" customWidth="1"/>
    <col min="2" max="2" width="13.75390625" style="1" customWidth="1"/>
    <col min="3" max="3" width="7.875" style="2" customWidth="1"/>
    <col min="4" max="4" width="7.75390625" style="1" customWidth="1"/>
    <col min="5" max="5" width="10.875" style="1" customWidth="1"/>
    <col min="6" max="6" width="8.00390625" style="1" customWidth="1"/>
    <col min="7" max="7" width="6.875" style="1" customWidth="1"/>
    <col min="8" max="8" width="6.375" style="1" customWidth="1"/>
    <col min="9" max="9" width="6.875" style="1" customWidth="1"/>
    <col min="10" max="10" width="6.625" style="1" customWidth="1"/>
    <col min="11" max="12" width="8.00390625" style="1" customWidth="1"/>
    <col min="13" max="33" width="6.875" style="1" customWidth="1"/>
    <col min="34" max="34" width="6.625" style="1" customWidth="1"/>
    <col min="35" max="36" width="5.625" style="1" customWidth="1"/>
    <col min="37" max="16384" width="9.125" style="1" customWidth="1"/>
  </cols>
  <sheetData>
    <row r="1" spans="1:34" ht="16.5" customHeight="1" thickBot="1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6" ht="25.5" customHeight="1">
      <c r="A2" s="464" t="s">
        <v>53</v>
      </c>
      <c r="B2" s="465"/>
      <c r="C2" s="465"/>
      <c r="D2" s="465"/>
      <c r="E2" s="465"/>
      <c r="F2" s="465"/>
      <c r="G2" s="465"/>
      <c r="H2" s="468" t="s">
        <v>52</v>
      </c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70"/>
      <c r="AF2" s="52"/>
      <c r="AG2" s="52"/>
      <c r="AH2" s="52"/>
      <c r="AI2" s="52"/>
      <c r="AJ2" s="52"/>
    </row>
    <row r="3" spans="1:36" ht="16.5" customHeight="1" thickBot="1">
      <c r="A3" s="466"/>
      <c r="B3" s="467"/>
      <c r="C3" s="467"/>
      <c r="D3" s="467"/>
      <c r="E3" s="467"/>
      <c r="F3" s="467"/>
      <c r="G3" s="467"/>
      <c r="H3" s="471" t="s">
        <v>221</v>
      </c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3" t="s">
        <v>222</v>
      </c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4"/>
      <c r="AF3" s="51"/>
      <c r="AG3" s="51"/>
      <c r="AH3" s="51"/>
      <c r="AI3" s="51"/>
      <c r="AJ3" s="51"/>
    </row>
    <row r="4" spans="1:36" ht="18" customHeight="1" thickBot="1">
      <c r="A4" s="49"/>
      <c r="B4" s="49"/>
      <c r="C4" s="49"/>
      <c r="D4" s="49"/>
      <c r="E4" s="49"/>
      <c r="F4" s="49"/>
      <c r="G4" s="49"/>
      <c r="H4" s="50"/>
      <c r="I4" s="49"/>
      <c r="J4" s="49"/>
      <c r="K4" s="49"/>
      <c r="L4" s="49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</row>
    <row r="5" spans="1:36" ht="26.25" customHeight="1">
      <c r="A5" s="28" t="s">
        <v>20</v>
      </c>
      <c r="B5" s="475" t="s">
        <v>33</v>
      </c>
      <c r="C5" s="475" t="s">
        <v>32</v>
      </c>
      <c r="D5" s="478" t="s">
        <v>51</v>
      </c>
      <c r="E5" s="479"/>
      <c r="F5" s="482" t="s">
        <v>50</v>
      </c>
      <c r="G5" s="483"/>
      <c r="H5" s="486" t="s">
        <v>49</v>
      </c>
      <c r="I5" s="487"/>
      <c r="J5" s="490" t="s">
        <v>48</v>
      </c>
      <c r="K5" s="491"/>
      <c r="L5" s="491"/>
      <c r="M5" s="491"/>
      <c r="N5" s="491"/>
      <c r="O5" s="492"/>
      <c r="P5" s="495" t="s">
        <v>47</v>
      </c>
      <c r="Q5" s="496"/>
      <c r="R5" s="47" t="s">
        <v>46</v>
      </c>
      <c r="S5" s="46"/>
      <c r="T5" s="495" t="s">
        <v>45</v>
      </c>
      <c r="U5" s="496"/>
      <c r="V5" s="495" t="s">
        <v>44</v>
      </c>
      <c r="W5" s="496"/>
      <c r="X5" s="495" t="s">
        <v>43</v>
      </c>
      <c r="Y5" s="496"/>
      <c r="Z5" s="495" t="s">
        <v>42</v>
      </c>
      <c r="AA5" s="496"/>
      <c r="AB5" s="495" t="s">
        <v>41</v>
      </c>
      <c r="AC5" s="496"/>
      <c r="AD5" s="495" t="s">
        <v>40</v>
      </c>
      <c r="AE5" s="487"/>
      <c r="AI5" s="26"/>
      <c r="AJ5" s="26"/>
    </row>
    <row r="6" spans="1:36" ht="46.5" customHeight="1">
      <c r="A6" s="27" t="s">
        <v>29</v>
      </c>
      <c r="B6" s="476"/>
      <c r="C6" s="476"/>
      <c r="D6" s="480"/>
      <c r="E6" s="481"/>
      <c r="F6" s="484"/>
      <c r="G6" s="485"/>
      <c r="H6" s="488"/>
      <c r="I6" s="489"/>
      <c r="J6" s="504" t="s">
        <v>39</v>
      </c>
      <c r="K6" s="505"/>
      <c r="L6" s="506" t="s">
        <v>38</v>
      </c>
      <c r="M6" s="505"/>
      <c r="N6" s="506" t="s">
        <v>37</v>
      </c>
      <c r="O6" s="507"/>
      <c r="P6" s="497"/>
      <c r="Q6" s="498"/>
      <c r="R6" s="508" t="s">
        <v>36</v>
      </c>
      <c r="S6" s="507"/>
      <c r="T6" s="497"/>
      <c r="U6" s="498"/>
      <c r="V6" s="497"/>
      <c r="W6" s="498"/>
      <c r="X6" s="497"/>
      <c r="Y6" s="498"/>
      <c r="Z6" s="497"/>
      <c r="AA6" s="498"/>
      <c r="AB6" s="497"/>
      <c r="AC6" s="498"/>
      <c r="AD6" s="497"/>
      <c r="AE6" s="503"/>
      <c r="AI6" s="26"/>
      <c r="AJ6" s="26"/>
    </row>
    <row r="7" spans="1:36" s="2" customFormat="1" ht="20.25" customHeight="1" thickBot="1">
      <c r="A7" s="25" t="s">
        <v>20</v>
      </c>
      <c r="B7" s="477"/>
      <c r="C7" s="477"/>
      <c r="D7" s="45" t="s">
        <v>35</v>
      </c>
      <c r="E7" s="45" t="s">
        <v>34</v>
      </c>
      <c r="F7" s="22" t="s">
        <v>19</v>
      </c>
      <c r="G7" s="401" t="s">
        <v>18</v>
      </c>
      <c r="H7" s="114" t="s">
        <v>19</v>
      </c>
      <c r="I7" s="392" t="s">
        <v>18</v>
      </c>
      <c r="J7" s="128" t="s">
        <v>19</v>
      </c>
      <c r="K7" s="114" t="s">
        <v>18</v>
      </c>
      <c r="L7" s="115" t="s">
        <v>19</v>
      </c>
      <c r="M7" s="114" t="s">
        <v>18</v>
      </c>
      <c r="N7" s="115" t="s">
        <v>19</v>
      </c>
      <c r="O7" s="114" t="s">
        <v>18</v>
      </c>
      <c r="P7" s="459" t="s">
        <v>19</v>
      </c>
      <c r="Q7" s="111" t="s">
        <v>18</v>
      </c>
      <c r="R7" s="115" t="s">
        <v>19</v>
      </c>
      <c r="S7" s="114" t="s">
        <v>18</v>
      </c>
      <c r="T7" s="459" t="s">
        <v>19</v>
      </c>
      <c r="U7" s="111" t="s">
        <v>18</v>
      </c>
      <c r="V7" s="459" t="s">
        <v>19</v>
      </c>
      <c r="W7" s="111" t="s">
        <v>18</v>
      </c>
      <c r="X7" s="459" t="s">
        <v>19</v>
      </c>
      <c r="Y7" s="111" t="s">
        <v>18</v>
      </c>
      <c r="Z7" s="459" t="s">
        <v>19</v>
      </c>
      <c r="AA7" s="111" t="s">
        <v>18</v>
      </c>
      <c r="AB7" s="459" t="s">
        <v>19</v>
      </c>
      <c r="AC7" s="111" t="s">
        <v>18</v>
      </c>
      <c r="AD7" s="459" t="s">
        <v>19</v>
      </c>
      <c r="AE7" s="109" t="s">
        <v>18</v>
      </c>
      <c r="AI7" s="17"/>
      <c r="AJ7" s="17"/>
    </row>
    <row r="8" spans="1:36" ht="21" customHeight="1">
      <c r="A8" s="13">
        <v>1</v>
      </c>
      <c r="B8" s="12" t="s">
        <v>4</v>
      </c>
      <c r="C8" s="11" t="s">
        <v>17</v>
      </c>
      <c r="D8" s="42">
        <f aca="true" t="shared" si="0" ref="D8:D16">H8-F8</f>
        <v>9</v>
      </c>
      <c r="E8" s="41">
        <f aca="true" t="shared" si="1" ref="E8:E17">100-(F8/H8%)</f>
        <v>2.1951219512195053</v>
      </c>
      <c r="F8" s="297">
        <v>401</v>
      </c>
      <c r="G8" s="402">
        <v>235</v>
      </c>
      <c r="H8" s="435">
        <v>410</v>
      </c>
      <c r="I8" s="436">
        <v>240</v>
      </c>
      <c r="J8" s="435">
        <v>384</v>
      </c>
      <c r="K8" s="437">
        <v>224</v>
      </c>
      <c r="L8" s="437">
        <v>21</v>
      </c>
      <c r="M8" s="437">
        <v>7</v>
      </c>
      <c r="N8" s="437">
        <v>26</v>
      </c>
      <c r="O8" s="437">
        <v>16</v>
      </c>
      <c r="P8" s="437">
        <v>0</v>
      </c>
      <c r="Q8" s="437">
        <v>0</v>
      </c>
      <c r="R8" s="437">
        <v>0</v>
      </c>
      <c r="S8" s="437">
        <v>0</v>
      </c>
      <c r="T8" s="437">
        <v>17</v>
      </c>
      <c r="U8" s="437">
        <v>10</v>
      </c>
      <c r="V8" s="437">
        <v>1</v>
      </c>
      <c r="W8" s="437">
        <v>1</v>
      </c>
      <c r="X8" s="437">
        <v>108</v>
      </c>
      <c r="Y8" s="437">
        <v>55</v>
      </c>
      <c r="Z8" s="437">
        <v>46</v>
      </c>
      <c r="AA8" s="437">
        <v>29</v>
      </c>
      <c r="AB8" s="437">
        <v>54</v>
      </c>
      <c r="AC8" s="437">
        <v>54</v>
      </c>
      <c r="AD8" s="437">
        <v>72</v>
      </c>
      <c r="AE8" s="436">
        <v>42</v>
      </c>
      <c r="AI8" s="10"/>
      <c r="AJ8" s="10"/>
    </row>
    <row r="9" spans="1:36" ht="21" customHeight="1">
      <c r="A9" s="16">
        <v>2</v>
      </c>
      <c r="B9" s="15" t="s">
        <v>16</v>
      </c>
      <c r="C9" s="14" t="s">
        <v>15</v>
      </c>
      <c r="D9" s="40">
        <f t="shared" si="0"/>
        <v>8</v>
      </c>
      <c r="E9" s="39">
        <f t="shared" si="1"/>
        <v>6.504065040650403</v>
      </c>
      <c r="F9" s="297">
        <v>115</v>
      </c>
      <c r="G9" s="403">
        <v>71</v>
      </c>
      <c r="H9" s="435">
        <v>123</v>
      </c>
      <c r="I9" s="436">
        <v>72</v>
      </c>
      <c r="J9" s="435">
        <v>116</v>
      </c>
      <c r="K9" s="437">
        <v>67</v>
      </c>
      <c r="L9" s="437">
        <v>8</v>
      </c>
      <c r="M9" s="437">
        <v>2</v>
      </c>
      <c r="N9" s="437">
        <v>7</v>
      </c>
      <c r="O9" s="437">
        <v>5</v>
      </c>
      <c r="P9" s="437">
        <v>123</v>
      </c>
      <c r="Q9" s="437">
        <v>72</v>
      </c>
      <c r="R9" s="437">
        <v>11</v>
      </c>
      <c r="S9" s="437">
        <v>5</v>
      </c>
      <c r="T9" s="437">
        <v>11</v>
      </c>
      <c r="U9" s="437">
        <v>6</v>
      </c>
      <c r="V9" s="437">
        <v>1</v>
      </c>
      <c r="W9" s="437">
        <v>1</v>
      </c>
      <c r="X9" s="437">
        <v>42</v>
      </c>
      <c r="Y9" s="437">
        <v>25</v>
      </c>
      <c r="Z9" s="437">
        <v>12</v>
      </c>
      <c r="AA9" s="437">
        <v>8</v>
      </c>
      <c r="AB9" s="437">
        <v>21</v>
      </c>
      <c r="AC9" s="437">
        <v>21</v>
      </c>
      <c r="AD9" s="437">
        <v>21</v>
      </c>
      <c r="AE9" s="436">
        <v>13</v>
      </c>
      <c r="AI9" s="10"/>
      <c r="AJ9" s="10"/>
    </row>
    <row r="10" spans="1:36" ht="21" customHeight="1">
      <c r="A10" s="16">
        <v>3</v>
      </c>
      <c r="B10" s="15" t="s">
        <v>14</v>
      </c>
      <c r="C10" s="14" t="s">
        <v>13</v>
      </c>
      <c r="D10" s="40">
        <f t="shared" si="0"/>
        <v>7</v>
      </c>
      <c r="E10" s="39">
        <f t="shared" si="1"/>
        <v>8.974358974358978</v>
      </c>
      <c r="F10" s="297">
        <v>71</v>
      </c>
      <c r="G10" s="403">
        <v>44</v>
      </c>
      <c r="H10" s="435">
        <v>78</v>
      </c>
      <c r="I10" s="436">
        <v>46</v>
      </c>
      <c r="J10" s="435">
        <v>72</v>
      </c>
      <c r="K10" s="437">
        <v>44</v>
      </c>
      <c r="L10" s="437">
        <v>0</v>
      </c>
      <c r="M10" s="437">
        <v>0</v>
      </c>
      <c r="N10" s="437">
        <v>6</v>
      </c>
      <c r="O10" s="437">
        <v>2</v>
      </c>
      <c r="P10" s="437">
        <v>61</v>
      </c>
      <c r="Q10" s="437">
        <v>35</v>
      </c>
      <c r="R10" s="437">
        <v>5</v>
      </c>
      <c r="S10" s="437">
        <v>1</v>
      </c>
      <c r="T10" s="437">
        <v>3</v>
      </c>
      <c r="U10" s="437">
        <v>2</v>
      </c>
      <c r="V10" s="437">
        <v>0</v>
      </c>
      <c r="W10" s="437">
        <v>0</v>
      </c>
      <c r="X10" s="437">
        <v>28</v>
      </c>
      <c r="Y10" s="437">
        <v>14</v>
      </c>
      <c r="Z10" s="437">
        <v>14</v>
      </c>
      <c r="AA10" s="437">
        <v>8</v>
      </c>
      <c r="AB10" s="437">
        <v>12</v>
      </c>
      <c r="AC10" s="437">
        <v>12</v>
      </c>
      <c r="AD10" s="437">
        <v>14</v>
      </c>
      <c r="AE10" s="436">
        <v>8</v>
      </c>
      <c r="AI10" s="10"/>
      <c r="AJ10" s="10"/>
    </row>
    <row r="11" spans="1:36" ht="21" customHeight="1">
      <c r="A11" s="16">
        <v>4</v>
      </c>
      <c r="B11" s="15" t="s">
        <v>12</v>
      </c>
      <c r="C11" s="14" t="s">
        <v>11</v>
      </c>
      <c r="D11" s="40">
        <f t="shared" si="0"/>
        <v>1</v>
      </c>
      <c r="E11" s="39">
        <f t="shared" si="1"/>
        <v>1.2048192771084274</v>
      </c>
      <c r="F11" s="297">
        <v>82</v>
      </c>
      <c r="G11" s="403">
        <v>57</v>
      </c>
      <c r="H11" s="435">
        <v>83</v>
      </c>
      <c r="I11" s="436">
        <v>56</v>
      </c>
      <c r="J11" s="435">
        <v>71</v>
      </c>
      <c r="K11" s="437">
        <v>47</v>
      </c>
      <c r="L11" s="437">
        <v>2</v>
      </c>
      <c r="M11" s="437">
        <v>2</v>
      </c>
      <c r="N11" s="437">
        <v>12</v>
      </c>
      <c r="O11" s="437">
        <v>9</v>
      </c>
      <c r="P11" s="437">
        <v>83</v>
      </c>
      <c r="Q11" s="437">
        <v>56</v>
      </c>
      <c r="R11" s="437">
        <v>12</v>
      </c>
      <c r="S11" s="437">
        <v>4</v>
      </c>
      <c r="T11" s="437">
        <v>8</v>
      </c>
      <c r="U11" s="437">
        <v>6</v>
      </c>
      <c r="V11" s="437">
        <v>0</v>
      </c>
      <c r="W11" s="437">
        <v>0</v>
      </c>
      <c r="X11" s="437">
        <v>29</v>
      </c>
      <c r="Y11" s="437">
        <v>19</v>
      </c>
      <c r="Z11" s="437">
        <v>16</v>
      </c>
      <c r="AA11" s="437">
        <v>11</v>
      </c>
      <c r="AB11" s="437">
        <v>17</v>
      </c>
      <c r="AC11" s="437">
        <v>17</v>
      </c>
      <c r="AD11" s="437">
        <v>12</v>
      </c>
      <c r="AE11" s="436">
        <v>7</v>
      </c>
      <c r="AI11" s="10"/>
      <c r="AJ11" s="10"/>
    </row>
    <row r="12" spans="1:36" ht="21" customHeight="1">
      <c r="A12" s="16">
        <v>5</v>
      </c>
      <c r="B12" s="15" t="s">
        <v>10</v>
      </c>
      <c r="C12" s="14" t="s">
        <v>9</v>
      </c>
      <c r="D12" s="40">
        <f t="shared" si="0"/>
        <v>-3</v>
      </c>
      <c r="E12" s="39">
        <f t="shared" si="1"/>
        <v>-4.615384615384613</v>
      </c>
      <c r="F12" s="297">
        <v>68</v>
      </c>
      <c r="G12" s="403">
        <v>52</v>
      </c>
      <c r="H12" s="435">
        <v>65</v>
      </c>
      <c r="I12" s="436">
        <v>47</v>
      </c>
      <c r="J12" s="435">
        <v>60</v>
      </c>
      <c r="K12" s="437">
        <v>43</v>
      </c>
      <c r="L12" s="437">
        <v>1</v>
      </c>
      <c r="M12" s="437">
        <v>1</v>
      </c>
      <c r="N12" s="437">
        <v>5</v>
      </c>
      <c r="O12" s="437">
        <v>4</v>
      </c>
      <c r="P12" s="437">
        <v>65</v>
      </c>
      <c r="Q12" s="437">
        <v>47</v>
      </c>
      <c r="R12" s="437">
        <v>7</v>
      </c>
      <c r="S12" s="437">
        <v>4</v>
      </c>
      <c r="T12" s="437">
        <v>8</v>
      </c>
      <c r="U12" s="437">
        <v>5</v>
      </c>
      <c r="V12" s="437">
        <v>0</v>
      </c>
      <c r="W12" s="437">
        <v>0</v>
      </c>
      <c r="X12" s="437">
        <v>12</v>
      </c>
      <c r="Y12" s="437">
        <v>5</v>
      </c>
      <c r="Z12" s="437">
        <v>11</v>
      </c>
      <c r="AA12" s="437">
        <v>8</v>
      </c>
      <c r="AB12" s="437">
        <v>10</v>
      </c>
      <c r="AC12" s="437">
        <v>10</v>
      </c>
      <c r="AD12" s="437">
        <v>14</v>
      </c>
      <c r="AE12" s="436">
        <v>9</v>
      </c>
      <c r="AI12" s="10"/>
      <c r="AJ12" s="10"/>
    </row>
    <row r="13" spans="1:36" ht="21" customHeight="1">
      <c r="A13" s="16">
        <v>6</v>
      </c>
      <c r="B13" s="15" t="s">
        <v>8</v>
      </c>
      <c r="C13" s="14" t="s">
        <v>7</v>
      </c>
      <c r="D13" s="40">
        <f t="shared" si="0"/>
        <v>10</v>
      </c>
      <c r="E13" s="39">
        <f t="shared" si="1"/>
        <v>13.698630136986296</v>
      </c>
      <c r="F13" s="297">
        <v>63</v>
      </c>
      <c r="G13" s="403">
        <v>39</v>
      </c>
      <c r="H13" s="435">
        <v>73</v>
      </c>
      <c r="I13" s="436">
        <v>47</v>
      </c>
      <c r="J13" s="435">
        <v>68</v>
      </c>
      <c r="K13" s="437">
        <v>45</v>
      </c>
      <c r="L13" s="437">
        <v>4</v>
      </c>
      <c r="M13" s="437">
        <v>3</v>
      </c>
      <c r="N13" s="437">
        <v>5</v>
      </c>
      <c r="O13" s="437">
        <v>2</v>
      </c>
      <c r="P13" s="437">
        <v>73</v>
      </c>
      <c r="Q13" s="437">
        <v>47</v>
      </c>
      <c r="R13" s="437">
        <v>10</v>
      </c>
      <c r="S13" s="437">
        <v>4</v>
      </c>
      <c r="T13" s="437">
        <v>3</v>
      </c>
      <c r="U13" s="437">
        <v>0</v>
      </c>
      <c r="V13" s="437">
        <v>0</v>
      </c>
      <c r="W13" s="437">
        <v>0</v>
      </c>
      <c r="X13" s="437">
        <v>29</v>
      </c>
      <c r="Y13" s="437">
        <v>16</v>
      </c>
      <c r="Z13" s="437">
        <v>7</v>
      </c>
      <c r="AA13" s="437">
        <v>3</v>
      </c>
      <c r="AB13" s="437">
        <v>6</v>
      </c>
      <c r="AC13" s="437">
        <v>6</v>
      </c>
      <c r="AD13" s="437">
        <v>21</v>
      </c>
      <c r="AE13" s="436">
        <v>15</v>
      </c>
      <c r="AI13" s="10"/>
      <c r="AJ13" s="10"/>
    </row>
    <row r="14" spans="1:36" ht="21" customHeight="1">
      <c r="A14" s="16">
        <v>7</v>
      </c>
      <c r="B14" s="15" t="s">
        <v>6</v>
      </c>
      <c r="C14" s="14" t="s">
        <v>5</v>
      </c>
      <c r="D14" s="40">
        <f t="shared" si="0"/>
        <v>8</v>
      </c>
      <c r="E14" s="39">
        <f t="shared" si="1"/>
        <v>4.6511627906976685</v>
      </c>
      <c r="F14" s="297">
        <v>164</v>
      </c>
      <c r="G14" s="403">
        <v>101</v>
      </c>
      <c r="H14" s="435">
        <v>172</v>
      </c>
      <c r="I14" s="436">
        <v>106</v>
      </c>
      <c r="J14" s="435">
        <v>154</v>
      </c>
      <c r="K14" s="437">
        <v>92</v>
      </c>
      <c r="L14" s="437">
        <v>4</v>
      </c>
      <c r="M14" s="437">
        <v>3</v>
      </c>
      <c r="N14" s="437">
        <v>18</v>
      </c>
      <c r="O14" s="437">
        <v>14</v>
      </c>
      <c r="P14" s="437">
        <v>117</v>
      </c>
      <c r="Q14" s="437">
        <v>69</v>
      </c>
      <c r="R14" s="437">
        <v>12</v>
      </c>
      <c r="S14" s="437">
        <v>8</v>
      </c>
      <c r="T14" s="437">
        <v>14</v>
      </c>
      <c r="U14" s="437">
        <v>9</v>
      </c>
      <c r="V14" s="437">
        <v>0</v>
      </c>
      <c r="W14" s="437">
        <v>0</v>
      </c>
      <c r="X14" s="437">
        <v>47</v>
      </c>
      <c r="Y14" s="437">
        <v>31</v>
      </c>
      <c r="Z14" s="437">
        <v>28</v>
      </c>
      <c r="AA14" s="437">
        <v>20</v>
      </c>
      <c r="AB14" s="437">
        <v>27</v>
      </c>
      <c r="AC14" s="437">
        <v>27</v>
      </c>
      <c r="AD14" s="437">
        <v>24</v>
      </c>
      <c r="AE14" s="436">
        <v>20</v>
      </c>
      <c r="AI14" s="10"/>
      <c r="AJ14" s="10"/>
    </row>
    <row r="15" spans="1:36" ht="21" customHeight="1">
      <c r="A15" s="16">
        <v>8</v>
      </c>
      <c r="B15" s="15" t="s">
        <v>4</v>
      </c>
      <c r="C15" s="14" t="s">
        <v>3</v>
      </c>
      <c r="D15" s="40">
        <f t="shared" si="0"/>
        <v>4</v>
      </c>
      <c r="E15" s="39">
        <f t="shared" si="1"/>
        <v>3.278688524590166</v>
      </c>
      <c r="F15" s="297">
        <v>118</v>
      </c>
      <c r="G15" s="403">
        <v>73</v>
      </c>
      <c r="H15" s="435">
        <v>122</v>
      </c>
      <c r="I15" s="436">
        <v>75</v>
      </c>
      <c r="J15" s="435">
        <v>113</v>
      </c>
      <c r="K15" s="437">
        <v>72</v>
      </c>
      <c r="L15" s="437">
        <v>6</v>
      </c>
      <c r="M15" s="437">
        <v>2</v>
      </c>
      <c r="N15" s="437">
        <v>9</v>
      </c>
      <c r="O15" s="437">
        <v>3</v>
      </c>
      <c r="P15" s="437">
        <v>122</v>
      </c>
      <c r="Q15" s="437">
        <v>75</v>
      </c>
      <c r="R15" s="437">
        <v>7</v>
      </c>
      <c r="S15" s="437">
        <v>4</v>
      </c>
      <c r="T15" s="437">
        <v>9</v>
      </c>
      <c r="U15" s="437">
        <v>2</v>
      </c>
      <c r="V15" s="437">
        <v>0</v>
      </c>
      <c r="W15" s="437">
        <v>0</v>
      </c>
      <c r="X15" s="437">
        <v>23</v>
      </c>
      <c r="Y15" s="437">
        <v>16</v>
      </c>
      <c r="Z15" s="437">
        <v>16</v>
      </c>
      <c r="AA15" s="437">
        <v>10</v>
      </c>
      <c r="AB15" s="437">
        <v>14</v>
      </c>
      <c r="AC15" s="437">
        <v>14</v>
      </c>
      <c r="AD15" s="437">
        <v>22</v>
      </c>
      <c r="AE15" s="436">
        <v>15</v>
      </c>
      <c r="AI15" s="10"/>
      <c r="AJ15" s="10"/>
    </row>
    <row r="16" spans="1:36" ht="21" customHeight="1" thickBot="1">
      <c r="A16" s="13">
        <v>9</v>
      </c>
      <c r="B16" s="12" t="s">
        <v>2</v>
      </c>
      <c r="C16" s="11" t="s">
        <v>1</v>
      </c>
      <c r="D16" s="36">
        <f t="shared" si="0"/>
        <v>-1</v>
      </c>
      <c r="E16" s="35">
        <f t="shared" si="1"/>
        <v>-0.7936507936507979</v>
      </c>
      <c r="F16" s="297">
        <v>127</v>
      </c>
      <c r="G16" s="404">
        <v>77</v>
      </c>
      <c r="H16" s="435">
        <v>126</v>
      </c>
      <c r="I16" s="436">
        <v>78</v>
      </c>
      <c r="J16" s="435">
        <v>121</v>
      </c>
      <c r="K16" s="437">
        <v>75</v>
      </c>
      <c r="L16" s="437">
        <v>10</v>
      </c>
      <c r="M16" s="437">
        <v>2</v>
      </c>
      <c r="N16" s="437">
        <v>5</v>
      </c>
      <c r="O16" s="437">
        <v>3</v>
      </c>
      <c r="P16" s="437">
        <v>126</v>
      </c>
      <c r="Q16" s="437">
        <v>78</v>
      </c>
      <c r="R16" s="437">
        <v>16</v>
      </c>
      <c r="S16" s="437">
        <v>9</v>
      </c>
      <c r="T16" s="437">
        <v>3</v>
      </c>
      <c r="U16" s="437">
        <v>2</v>
      </c>
      <c r="V16" s="437">
        <v>0</v>
      </c>
      <c r="W16" s="437">
        <v>0</v>
      </c>
      <c r="X16" s="437">
        <v>23</v>
      </c>
      <c r="Y16" s="437">
        <v>10</v>
      </c>
      <c r="Z16" s="437">
        <v>11</v>
      </c>
      <c r="AA16" s="437">
        <v>9</v>
      </c>
      <c r="AB16" s="437">
        <v>23</v>
      </c>
      <c r="AC16" s="437">
        <v>23</v>
      </c>
      <c r="AD16" s="437">
        <v>28</v>
      </c>
      <c r="AE16" s="436">
        <v>15</v>
      </c>
      <c r="AI16" s="10"/>
      <c r="AJ16" s="10"/>
    </row>
    <row r="17" spans="1:36" ht="24" customHeight="1" thickBot="1">
      <c r="A17" s="9"/>
      <c r="B17" s="493" t="s">
        <v>0</v>
      </c>
      <c r="C17" s="494"/>
      <c r="D17" s="29">
        <f>D8+D9+D10+D11+D12+D13+D14+D15+D16</f>
        <v>43</v>
      </c>
      <c r="E17" s="32">
        <f t="shared" si="1"/>
        <v>3.4345047923322625</v>
      </c>
      <c r="F17" s="31">
        <f>F8+F9+F10+F11+F12+F13+F14+F15+F16</f>
        <v>1209</v>
      </c>
      <c r="G17" s="30">
        <f>G8+G9+G10+G11+G12+G13+G14+G15+G16</f>
        <v>749</v>
      </c>
      <c r="H17" s="393">
        <f>H8+H9+H10+H11+H12+H13+H14+H15+H16</f>
        <v>1252</v>
      </c>
      <c r="I17" s="393">
        <f>I8+I9+I10+I11+I12+I13+I14+I15+I16</f>
        <v>767</v>
      </c>
      <c r="J17" s="393">
        <f aca="true" t="shared" si="2" ref="J17:AE17">J8+J9+J10+J11+J12+J13+J14+J15+J16</f>
        <v>1159</v>
      </c>
      <c r="K17" s="393">
        <f t="shared" si="2"/>
        <v>709</v>
      </c>
      <c r="L17" s="393">
        <f t="shared" si="2"/>
        <v>56</v>
      </c>
      <c r="M17" s="393">
        <f t="shared" si="2"/>
        <v>22</v>
      </c>
      <c r="N17" s="393">
        <f t="shared" si="2"/>
        <v>93</v>
      </c>
      <c r="O17" s="393">
        <f t="shared" si="2"/>
        <v>58</v>
      </c>
      <c r="P17" s="393">
        <f t="shared" si="2"/>
        <v>770</v>
      </c>
      <c r="Q17" s="393">
        <f t="shared" si="2"/>
        <v>479</v>
      </c>
      <c r="R17" s="393">
        <f t="shared" si="2"/>
        <v>80</v>
      </c>
      <c r="S17" s="393">
        <f t="shared" si="2"/>
        <v>39</v>
      </c>
      <c r="T17" s="393">
        <f t="shared" si="2"/>
        <v>76</v>
      </c>
      <c r="U17" s="393">
        <f t="shared" si="2"/>
        <v>42</v>
      </c>
      <c r="V17" s="393">
        <f t="shared" si="2"/>
        <v>2</v>
      </c>
      <c r="W17" s="393">
        <f t="shared" si="2"/>
        <v>2</v>
      </c>
      <c r="X17" s="393">
        <f t="shared" si="2"/>
        <v>341</v>
      </c>
      <c r="Y17" s="393">
        <f t="shared" si="2"/>
        <v>191</v>
      </c>
      <c r="Z17" s="393">
        <f t="shared" si="2"/>
        <v>161</v>
      </c>
      <c r="AA17" s="393">
        <f t="shared" si="2"/>
        <v>106</v>
      </c>
      <c r="AB17" s="393">
        <f t="shared" si="2"/>
        <v>184</v>
      </c>
      <c r="AC17" s="393">
        <f t="shared" si="2"/>
        <v>184</v>
      </c>
      <c r="AD17" s="393">
        <f t="shared" si="2"/>
        <v>228</v>
      </c>
      <c r="AE17" s="394">
        <f t="shared" si="2"/>
        <v>144</v>
      </c>
      <c r="AI17" s="3"/>
      <c r="AJ17" s="3"/>
    </row>
    <row r="18" ht="39" customHeight="1" thickBot="1"/>
    <row r="19" spans="1:28" ht="21" customHeight="1">
      <c r="A19" s="28" t="s">
        <v>20</v>
      </c>
      <c r="B19" s="475" t="s">
        <v>33</v>
      </c>
      <c r="C19" s="478" t="s">
        <v>32</v>
      </c>
      <c r="D19" s="512" t="s">
        <v>31</v>
      </c>
      <c r="E19" s="513"/>
      <c r="F19" s="492" t="s">
        <v>30</v>
      </c>
      <c r="G19" s="516"/>
      <c r="H19" s="516"/>
      <c r="I19" s="516"/>
      <c r="J19" s="516"/>
      <c r="K19" s="516"/>
      <c r="L19" s="516"/>
      <c r="M19" s="516"/>
      <c r="N19" s="516"/>
      <c r="O19" s="516"/>
      <c r="P19" s="516"/>
      <c r="Q19" s="516"/>
      <c r="R19" s="516"/>
      <c r="S19" s="516"/>
      <c r="T19" s="516"/>
      <c r="U19" s="513"/>
      <c r="V19" s="26"/>
      <c r="W19" s="26"/>
      <c r="X19" s="26"/>
      <c r="Y19" s="26"/>
      <c r="Z19" s="26"/>
      <c r="AA19" s="26"/>
      <c r="AB19" s="26"/>
    </row>
    <row r="20" spans="1:28" ht="63.75" customHeight="1">
      <c r="A20" s="27" t="s">
        <v>29</v>
      </c>
      <c r="B20" s="476"/>
      <c r="C20" s="510"/>
      <c r="D20" s="514"/>
      <c r="E20" s="515"/>
      <c r="F20" s="498" t="s">
        <v>28</v>
      </c>
      <c r="G20" s="509"/>
      <c r="H20" s="509" t="s">
        <v>27</v>
      </c>
      <c r="I20" s="509"/>
      <c r="J20" s="517" t="s">
        <v>26</v>
      </c>
      <c r="K20" s="517"/>
      <c r="L20" s="499" t="s">
        <v>25</v>
      </c>
      <c r="M20" s="500"/>
      <c r="N20" s="501" t="s">
        <v>24</v>
      </c>
      <c r="O20" s="500"/>
      <c r="P20" s="501" t="s">
        <v>23</v>
      </c>
      <c r="Q20" s="502"/>
      <c r="R20" s="509" t="s">
        <v>22</v>
      </c>
      <c r="S20" s="509"/>
      <c r="T20" s="499" t="s">
        <v>21</v>
      </c>
      <c r="U20" s="489"/>
      <c r="V20" s="26"/>
      <c r="W20" s="26"/>
      <c r="X20" s="26"/>
      <c r="Y20" s="26"/>
      <c r="Z20" s="26"/>
      <c r="AA20" s="26"/>
      <c r="AB20" s="26"/>
    </row>
    <row r="21" spans="1:28" ht="21" customHeight="1" thickBot="1">
      <c r="A21" s="25" t="s">
        <v>20</v>
      </c>
      <c r="B21" s="477"/>
      <c r="C21" s="511"/>
      <c r="D21" s="458" t="s">
        <v>19</v>
      </c>
      <c r="E21" s="109" t="s">
        <v>18</v>
      </c>
      <c r="F21" s="111" t="s">
        <v>19</v>
      </c>
      <c r="G21" s="111" t="s">
        <v>18</v>
      </c>
      <c r="H21" s="459" t="s">
        <v>19</v>
      </c>
      <c r="I21" s="111" t="s">
        <v>18</v>
      </c>
      <c r="J21" s="459" t="s">
        <v>19</v>
      </c>
      <c r="K21" s="111" t="s">
        <v>18</v>
      </c>
      <c r="L21" s="115" t="s">
        <v>19</v>
      </c>
      <c r="M21" s="114" t="s">
        <v>18</v>
      </c>
      <c r="N21" s="115" t="s">
        <v>19</v>
      </c>
      <c r="O21" s="114" t="s">
        <v>18</v>
      </c>
      <c r="P21" s="115" t="s">
        <v>19</v>
      </c>
      <c r="Q21" s="114" t="s">
        <v>18</v>
      </c>
      <c r="R21" s="459" t="s">
        <v>19</v>
      </c>
      <c r="S21" s="111" t="s">
        <v>18</v>
      </c>
      <c r="T21" s="115" t="s">
        <v>19</v>
      </c>
      <c r="U21" s="127" t="s">
        <v>18</v>
      </c>
      <c r="V21" s="17"/>
      <c r="W21" s="17"/>
      <c r="X21" s="17"/>
      <c r="Y21" s="17"/>
      <c r="Z21" s="17"/>
      <c r="AA21" s="17"/>
      <c r="AB21" s="17"/>
    </row>
    <row r="22" spans="1:28" ht="21" customHeight="1">
      <c r="A22" s="13">
        <v>1</v>
      </c>
      <c r="B22" s="12" t="s">
        <v>4</v>
      </c>
      <c r="C22" s="398" t="s">
        <v>17</v>
      </c>
      <c r="D22" s="435">
        <v>336</v>
      </c>
      <c r="E22" s="436">
        <v>195</v>
      </c>
      <c r="F22" s="435">
        <v>78</v>
      </c>
      <c r="G22" s="437">
        <v>49</v>
      </c>
      <c r="H22" s="437">
        <v>34</v>
      </c>
      <c r="I22" s="437">
        <v>20</v>
      </c>
      <c r="J22" s="437">
        <v>190</v>
      </c>
      <c r="K22" s="437">
        <v>112</v>
      </c>
      <c r="L22" s="437">
        <v>124</v>
      </c>
      <c r="M22" s="437">
        <v>56</v>
      </c>
      <c r="N22" s="437">
        <v>33</v>
      </c>
      <c r="O22" s="437">
        <v>21</v>
      </c>
      <c r="P22" s="437">
        <v>75</v>
      </c>
      <c r="Q22" s="437">
        <v>65</v>
      </c>
      <c r="R22" s="437">
        <v>1</v>
      </c>
      <c r="S22" s="437">
        <v>1</v>
      </c>
      <c r="T22" s="437">
        <v>61</v>
      </c>
      <c r="U22" s="436">
        <v>23</v>
      </c>
      <c r="V22" s="10"/>
      <c r="W22" s="10"/>
      <c r="X22" s="10"/>
      <c r="Y22" s="10"/>
      <c r="Z22" s="10"/>
      <c r="AA22" s="10"/>
      <c r="AB22" s="10"/>
    </row>
    <row r="23" spans="1:28" ht="21" customHeight="1">
      <c r="A23" s="16">
        <v>2</v>
      </c>
      <c r="B23" s="15" t="s">
        <v>16</v>
      </c>
      <c r="C23" s="399" t="s">
        <v>15</v>
      </c>
      <c r="D23" s="435">
        <v>102</v>
      </c>
      <c r="E23" s="436">
        <v>62</v>
      </c>
      <c r="F23" s="435">
        <v>45</v>
      </c>
      <c r="G23" s="437">
        <v>28</v>
      </c>
      <c r="H23" s="437">
        <v>27</v>
      </c>
      <c r="I23" s="437">
        <v>14</v>
      </c>
      <c r="J23" s="437">
        <v>49</v>
      </c>
      <c r="K23" s="437">
        <v>33</v>
      </c>
      <c r="L23" s="437">
        <v>24</v>
      </c>
      <c r="M23" s="437">
        <v>9</v>
      </c>
      <c r="N23" s="437">
        <v>7</v>
      </c>
      <c r="O23" s="437">
        <v>6</v>
      </c>
      <c r="P23" s="437">
        <v>27</v>
      </c>
      <c r="Q23" s="437">
        <v>25</v>
      </c>
      <c r="R23" s="437">
        <v>0</v>
      </c>
      <c r="S23" s="437">
        <v>0</v>
      </c>
      <c r="T23" s="437">
        <v>7</v>
      </c>
      <c r="U23" s="436">
        <v>2</v>
      </c>
      <c r="V23" s="10"/>
      <c r="W23" s="10"/>
      <c r="X23" s="10"/>
      <c r="Y23" s="10"/>
      <c r="Z23" s="10"/>
      <c r="AA23" s="10"/>
      <c r="AB23" s="10"/>
    </row>
    <row r="24" spans="1:28" ht="21" customHeight="1">
      <c r="A24" s="16">
        <v>3</v>
      </c>
      <c r="B24" s="15" t="s">
        <v>14</v>
      </c>
      <c r="C24" s="399" t="s">
        <v>13</v>
      </c>
      <c r="D24" s="435">
        <v>64</v>
      </c>
      <c r="E24" s="436">
        <v>40</v>
      </c>
      <c r="F24" s="435">
        <v>19</v>
      </c>
      <c r="G24" s="437">
        <v>12</v>
      </c>
      <c r="H24" s="437">
        <v>10</v>
      </c>
      <c r="I24" s="437">
        <v>6</v>
      </c>
      <c r="J24" s="437">
        <v>32</v>
      </c>
      <c r="K24" s="437">
        <v>22</v>
      </c>
      <c r="L24" s="437">
        <v>24</v>
      </c>
      <c r="M24" s="437">
        <v>11</v>
      </c>
      <c r="N24" s="437">
        <v>8</v>
      </c>
      <c r="O24" s="437">
        <v>4</v>
      </c>
      <c r="P24" s="437">
        <v>14</v>
      </c>
      <c r="Q24" s="437">
        <v>14</v>
      </c>
      <c r="R24" s="437">
        <v>0</v>
      </c>
      <c r="S24" s="437">
        <v>0</v>
      </c>
      <c r="T24" s="437">
        <v>5</v>
      </c>
      <c r="U24" s="436">
        <v>3</v>
      </c>
      <c r="V24" s="10"/>
      <c r="W24" s="10"/>
      <c r="X24" s="10"/>
      <c r="Y24" s="10"/>
      <c r="Z24" s="10"/>
      <c r="AA24" s="10"/>
      <c r="AB24" s="10"/>
    </row>
    <row r="25" spans="1:28" ht="21" customHeight="1">
      <c r="A25" s="16">
        <v>4</v>
      </c>
      <c r="B25" s="15" t="s">
        <v>12</v>
      </c>
      <c r="C25" s="399" t="s">
        <v>11</v>
      </c>
      <c r="D25" s="435">
        <v>75</v>
      </c>
      <c r="E25" s="436">
        <v>52</v>
      </c>
      <c r="F25" s="435">
        <v>31</v>
      </c>
      <c r="G25" s="437">
        <v>24</v>
      </c>
      <c r="H25" s="437">
        <v>21</v>
      </c>
      <c r="I25" s="437">
        <v>16</v>
      </c>
      <c r="J25" s="437">
        <v>32</v>
      </c>
      <c r="K25" s="437">
        <v>27</v>
      </c>
      <c r="L25" s="437">
        <v>18</v>
      </c>
      <c r="M25" s="437">
        <v>8</v>
      </c>
      <c r="N25" s="437">
        <v>4</v>
      </c>
      <c r="O25" s="437">
        <v>3</v>
      </c>
      <c r="P25" s="437">
        <v>20</v>
      </c>
      <c r="Q25" s="437">
        <v>18</v>
      </c>
      <c r="R25" s="437">
        <v>0</v>
      </c>
      <c r="S25" s="437">
        <v>0</v>
      </c>
      <c r="T25" s="437">
        <v>8</v>
      </c>
      <c r="U25" s="436">
        <v>5</v>
      </c>
      <c r="V25" s="10"/>
      <c r="W25" s="10"/>
      <c r="X25" s="10"/>
      <c r="Y25" s="10"/>
      <c r="Z25" s="10"/>
      <c r="AA25" s="10"/>
      <c r="AB25" s="10"/>
    </row>
    <row r="26" spans="1:28" ht="21" customHeight="1">
      <c r="A26" s="16">
        <v>5</v>
      </c>
      <c r="B26" s="15" t="s">
        <v>10</v>
      </c>
      <c r="C26" s="399" t="s">
        <v>9</v>
      </c>
      <c r="D26" s="435">
        <v>56</v>
      </c>
      <c r="E26" s="436">
        <v>42</v>
      </c>
      <c r="F26" s="435">
        <v>25</v>
      </c>
      <c r="G26" s="437">
        <v>18</v>
      </c>
      <c r="H26" s="437">
        <v>16</v>
      </c>
      <c r="I26" s="437">
        <v>10</v>
      </c>
      <c r="J26" s="437">
        <v>24</v>
      </c>
      <c r="K26" s="437">
        <v>19</v>
      </c>
      <c r="L26" s="437">
        <v>15</v>
      </c>
      <c r="M26" s="437">
        <v>9</v>
      </c>
      <c r="N26" s="437">
        <v>2</v>
      </c>
      <c r="O26" s="437">
        <v>2</v>
      </c>
      <c r="P26" s="437">
        <v>13</v>
      </c>
      <c r="Q26" s="437">
        <v>12</v>
      </c>
      <c r="R26" s="437">
        <v>0</v>
      </c>
      <c r="S26" s="437">
        <v>0</v>
      </c>
      <c r="T26" s="437">
        <v>7</v>
      </c>
      <c r="U26" s="436">
        <v>5</v>
      </c>
      <c r="V26" s="10"/>
      <c r="W26" s="10"/>
      <c r="X26" s="10"/>
      <c r="Y26" s="10"/>
      <c r="Z26" s="10"/>
      <c r="AA26" s="10"/>
      <c r="AB26" s="10"/>
    </row>
    <row r="27" spans="1:28" ht="21" customHeight="1">
      <c r="A27" s="16">
        <v>6</v>
      </c>
      <c r="B27" s="15" t="s">
        <v>8</v>
      </c>
      <c r="C27" s="399" t="s">
        <v>7</v>
      </c>
      <c r="D27" s="435">
        <v>58</v>
      </c>
      <c r="E27" s="436">
        <v>34</v>
      </c>
      <c r="F27" s="435">
        <v>16</v>
      </c>
      <c r="G27" s="437">
        <v>8</v>
      </c>
      <c r="H27" s="437">
        <v>9</v>
      </c>
      <c r="I27" s="437">
        <v>2</v>
      </c>
      <c r="J27" s="437">
        <v>22</v>
      </c>
      <c r="K27" s="437">
        <v>18</v>
      </c>
      <c r="L27" s="437">
        <v>24</v>
      </c>
      <c r="M27" s="437">
        <v>13</v>
      </c>
      <c r="N27" s="437">
        <v>3</v>
      </c>
      <c r="O27" s="437">
        <v>1</v>
      </c>
      <c r="P27" s="437">
        <v>11</v>
      </c>
      <c r="Q27" s="437">
        <v>9</v>
      </c>
      <c r="R27" s="437">
        <v>1</v>
      </c>
      <c r="S27" s="437">
        <v>0</v>
      </c>
      <c r="T27" s="437">
        <v>7</v>
      </c>
      <c r="U27" s="436">
        <v>3</v>
      </c>
      <c r="V27" s="10"/>
      <c r="W27" s="10"/>
      <c r="X27" s="10"/>
      <c r="Y27" s="10"/>
      <c r="Z27" s="10"/>
      <c r="AA27" s="10"/>
      <c r="AB27" s="10"/>
    </row>
    <row r="28" spans="1:28" ht="21" customHeight="1">
      <c r="A28" s="16">
        <v>7</v>
      </c>
      <c r="B28" s="15" t="s">
        <v>6</v>
      </c>
      <c r="C28" s="399" t="s">
        <v>5</v>
      </c>
      <c r="D28" s="435">
        <v>144</v>
      </c>
      <c r="E28" s="436">
        <v>90</v>
      </c>
      <c r="F28" s="435">
        <v>56</v>
      </c>
      <c r="G28" s="437">
        <v>38</v>
      </c>
      <c r="H28" s="437">
        <v>32</v>
      </c>
      <c r="I28" s="437">
        <v>20</v>
      </c>
      <c r="J28" s="437">
        <v>59</v>
      </c>
      <c r="K28" s="437">
        <v>38</v>
      </c>
      <c r="L28" s="437">
        <v>45</v>
      </c>
      <c r="M28" s="437">
        <v>16</v>
      </c>
      <c r="N28" s="437">
        <v>12</v>
      </c>
      <c r="O28" s="437">
        <v>10</v>
      </c>
      <c r="P28" s="437">
        <v>35</v>
      </c>
      <c r="Q28" s="437">
        <v>33</v>
      </c>
      <c r="R28" s="437">
        <v>1</v>
      </c>
      <c r="S28" s="437">
        <v>1</v>
      </c>
      <c r="T28" s="437">
        <v>18</v>
      </c>
      <c r="U28" s="436">
        <v>8</v>
      </c>
      <c r="V28" s="10"/>
      <c r="W28" s="10"/>
      <c r="X28" s="10"/>
      <c r="Y28" s="10"/>
      <c r="Z28" s="10"/>
      <c r="AA28" s="10"/>
      <c r="AB28" s="10"/>
    </row>
    <row r="29" spans="1:28" ht="21" customHeight="1">
      <c r="A29" s="16">
        <v>8</v>
      </c>
      <c r="B29" s="15" t="s">
        <v>4</v>
      </c>
      <c r="C29" s="399" t="s">
        <v>3</v>
      </c>
      <c r="D29" s="435">
        <v>105</v>
      </c>
      <c r="E29" s="436">
        <v>67</v>
      </c>
      <c r="F29" s="435">
        <v>41</v>
      </c>
      <c r="G29" s="437">
        <v>26</v>
      </c>
      <c r="H29" s="437">
        <v>26</v>
      </c>
      <c r="I29" s="437">
        <v>15</v>
      </c>
      <c r="J29" s="437">
        <v>42</v>
      </c>
      <c r="K29" s="437">
        <v>32</v>
      </c>
      <c r="L29" s="437">
        <v>28</v>
      </c>
      <c r="M29" s="437">
        <v>12</v>
      </c>
      <c r="N29" s="437">
        <v>4</v>
      </c>
      <c r="O29" s="437">
        <v>3</v>
      </c>
      <c r="P29" s="437">
        <v>31</v>
      </c>
      <c r="Q29" s="437">
        <v>28</v>
      </c>
      <c r="R29" s="437">
        <v>0</v>
      </c>
      <c r="S29" s="437">
        <v>0</v>
      </c>
      <c r="T29" s="437">
        <v>7</v>
      </c>
      <c r="U29" s="436">
        <v>4</v>
      </c>
      <c r="V29" s="10"/>
      <c r="W29" s="10"/>
      <c r="X29" s="10"/>
      <c r="Y29" s="10"/>
      <c r="Z29" s="10"/>
      <c r="AA29" s="10"/>
      <c r="AB29" s="10"/>
    </row>
    <row r="30" spans="1:28" ht="21" customHeight="1" thickBot="1">
      <c r="A30" s="13">
        <v>9</v>
      </c>
      <c r="B30" s="12" t="s">
        <v>2</v>
      </c>
      <c r="C30" s="400" t="s">
        <v>1</v>
      </c>
      <c r="D30" s="435">
        <v>101</v>
      </c>
      <c r="E30" s="436">
        <v>65</v>
      </c>
      <c r="F30" s="435">
        <v>31</v>
      </c>
      <c r="G30" s="437">
        <v>23</v>
      </c>
      <c r="H30" s="437">
        <v>18</v>
      </c>
      <c r="I30" s="437">
        <v>13</v>
      </c>
      <c r="J30" s="437">
        <v>56</v>
      </c>
      <c r="K30" s="437">
        <v>42</v>
      </c>
      <c r="L30" s="437">
        <v>31</v>
      </c>
      <c r="M30" s="437">
        <v>11</v>
      </c>
      <c r="N30" s="437">
        <v>11</v>
      </c>
      <c r="O30" s="437">
        <v>9</v>
      </c>
      <c r="P30" s="437">
        <v>29</v>
      </c>
      <c r="Q30" s="437">
        <v>28</v>
      </c>
      <c r="R30" s="437">
        <v>1</v>
      </c>
      <c r="S30" s="437">
        <v>0</v>
      </c>
      <c r="T30" s="437">
        <v>7</v>
      </c>
      <c r="U30" s="436">
        <v>3</v>
      </c>
      <c r="V30" s="10"/>
      <c r="W30" s="10"/>
      <c r="X30" s="10"/>
      <c r="Y30" s="10"/>
      <c r="Z30" s="10"/>
      <c r="AA30" s="10"/>
      <c r="AB30" s="10"/>
    </row>
    <row r="31" spans="1:28" ht="27.75" customHeight="1" thickBot="1">
      <c r="A31" s="9"/>
      <c r="B31" s="493" t="s">
        <v>0</v>
      </c>
      <c r="C31" s="494"/>
      <c r="D31" s="395">
        <f aca="true" t="shared" si="3" ref="D31:U31">D22+D23+D24+D25+D26+D27+D28+D29+D30</f>
        <v>1041</v>
      </c>
      <c r="E31" s="394">
        <f t="shared" si="3"/>
        <v>647</v>
      </c>
      <c r="F31" s="396">
        <f t="shared" si="3"/>
        <v>342</v>
      </c>
      <c r="G31" s="397">
        <f t="shared" si="3"/>
        <v>226</v>
      </c>
      <c r="H31" s="397">
        <f t="shared" si="3"/>
        <v>193</v>
      </c>
      <c r="I31" s="397">
        <f t="shared" si="3"/>
        <v>116</v>
      </c>
      <c r="J31" s="397">
        <f t="shared" si="3"/>
        <v>506</v>
      </c>
      <c r="K31" s="397">
        <f t="shared" si="3"/>
        <v>343</v>
      </c>
      <c r="L31" s="397">
        <f t="shared" si="3"/>
        <v>333</v>
      </c>
      <c r="M31" s="397">
        <f t="shared" si="3"/>
        <v>145</v>
      </c>
      <c r="N31" s="397">
        <f t="shared" si="3"/>
        <v>84</v>
      </c>
      <c r="O31" s="397">
        <f t="shared" si="3"/>
        <v>59</v>
      </c>
      <c r="P31" s="397">
        <f t="shared" si="3"/>
        <v>255</v>
      </c>
      <c r="Q31" s="397">
        <f t="shared" si="3"/>
        <v>232</v>
      </c>
      <c r="R31" s="397">
        <f t="shared" si="3"/>
        <v>4</v>
      </c>
      <c r="S31" s="397">
        <f t="shared" si="3"/>
        <v>2</v>
      </c>
      <c r="T31" s="397">
        <f t="shared" si="3"/>
        <v>127</v>
      </c>
      <c r="U31" s="394">
        <f t="shared" si="3"/>
        <v>56</v>
      </c>
      <c r="V31" s="4"/>
      <c r="W31" s="4"/>
      <c r="X31" s="3"/>
      <c r="Y31" s="3"/>
      <c r="Z31" s="3"/>
      <c r="AA31" s="3"/>
      <c r="AB31" s="3"/>
    </row>
    <row r="32" ht="38.25" customHeight="1"/>
  </sheetData>
  <sheetProtection/>
  <mergeCells count="35">
    <mergeCell ref="T20:U20"/>
    <mergeCell ref="B31:C31"/>
    <mergeCell ref="B19:B21"/>
    <mergeCell ref="C19:C21"/>
    <mergeCell ref="D19:E20"/>
    <mergeCell ref="F19:U19"/>
    <mergeCell ref="F20:G20"/>
    <mergeCell ref="H20:I20"/>
    <mergeCell ref="J20:K20"/>
    <mergeCell ref="L20:M20"/>
    <mergeCell ref="N20:O20"/>
    <mergeCell ref="P20:Q20"/>
    <mergeCell ref="AD5:AE6"/>
    <mergeCell ref="J6:K6"/>
    <mergeCell ref="L6:M6"/>
    <mergeCell ref="N6:O6"/>
    <mergeCell ref="R6:S6"/>
    <mergeCell ref="AB5:AC6"/>
    <mergeCell ref="R20:S20"/>
    <mergeCell ref="B17:C17"/>
    <mergeCell ref="P5:Q6"/>
    <mergeCell ref="T5:U6"/>
    <mergeCell ref="V5:W6"/>
    <mergeCell ref="X5:Y6"/>
    <mergeCell ref="Z5:AA6"/>
    <mergeCell ref="A2:G3"/>
    <mergeCell ref="H2:AE2"/>
    <mergeCell ref="H3:S3"/>
    <mergeCell ref="T3:AE3"/>
    <mergeCell ref="B5:B7"/>
    <mergeCell ref="C5:C7"/>
    <mergeCell ref="D5:E6"/>
    <mergeCell ref="F5:G6"/>
    <mergeCell ref="H5:I6"/>
    <mergeCell ref="J5:O5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9"/>
  <sheetViews>
    <sheetView zoomScale="80" zoomScaleNormal="80" zoomScalePageLayoutView="0" workbookViewId="0" topLeftCell="A1">
      <selection activeCell="F19" sqref="F19:U19"/>
    </sheetView>
  </sheetViews>
  <sheetFormatPr defaultColWidth="9.00390625" defaultRowHeight="12.75"/>
  <cols>
    <col min="1" max="1" width="4.375" style="169" customWidth="1"/>
    <col min="2" max="2" width="16.00390625" style="169" customWidth="1"/>
    <col min="3" max="3" width="9.125" style="169" customWidth="1"/>
    <col min="4" max="18" width="10.75390625" style="169" customWidth="1"/>
    <col min="19" max="19" width="10.375" style="169" customWidth="1"/>
    <col min="20" max="16384" width="9.125" style="169" customWidth="1"/>
  </cols>
  <sheetData>
    <row r="1" spans="1:17" ht="19.5" customHeight="1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1:19" s="135" customFormat="1" ht="25.5" customHeight="1">
      <c r="A2" s="663" t="s">
        <v>86</v>
      </c>
      <c r="B2" s="663"/>
      <c r="C2" s="663"/>
      <c r="D2" s="663"/>
      <c r="E2" s="618" t="s">
        <v>177</v>
      </c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</row>
    <row r="3" spans="1:19" s="135" customFormat="1" ht="15.75" customHeight="1">
      <c r="A3" s="664"/>
      <c r="B3" s="664"/>
      <c r="C3" s="664"/>
      <c r="D3" s="664"/>
      <c r="E3" s="620" t="str">
        <f>'ogolne (10)'!H3</f>
        <v>od 01 października 2021 roku</v>
      </c>
      <c r="F3" s="665"/>
      <c r="G3" s="665"/>
      <c r="H3" s="665"/>
      <c r="I3" s="665"/>
      <c r="J3" s="665"/>
      <c r="K3" s="665"/>
      <c r="L3" s="621" t="str">
        <f>'ogolne (10)'!T3</f>
        <v>do 31 października 2021 roku</v>
      </c>
      <c r="M3" s="622"/>
      <c r="N3" s="622"/>
      <c r="O3" s="622"/>
      <c r="P3" s="622"/>
      <c r="Q3" s="622"/>
      <c r="R3" s="622"/>
      <c r="S3" s="622"/>
    </row>
    <row r="4" spans="1:18" s="135" customFormat="1" ht="13.5" customHeight="1" thickBot="1">
      <c r="A4" s="666"/>
      <c r="B4" s="666"/>
      <c r="C4" s="666"/>
      <c r="D4" s="666"/>
      <c r="E4" s="663"/>
      <c r="F4" s="663"/>
      <c r="G4" s="663"/>
      <c r="H4" s="663"/>
      <c r="I4" s="663"/>
      <c r="J4" s="663"/>
      <c r="K4" s="663"/>
      <c r="L4" s="667"/>
      <c r="M4" s="667"/>
      <c r="N4" s="667"/>
      <c r="O4" s="667"/>
      <c r="P4" s="667"/>
      <c r="Q4" s="667"/>
      <c r="R4" s="667"/>
    </row>
    <row r="5" spans="1:19" ht="16.5" customHeight="1" thickBot="1">
      <c r="A5" s="512" t="s">
        <v>176</v>
      </c>
      <c r="B5" s="516" t="s">
        <v>33</v>
      </c>
      <c r="C5" s="669" t="s">
        <v>175</v>
      </c>
      <c r="D5" s="671" t="s">
        <v>174</v>
      </c>
      <c r="E5" s="673" t="s">
        <v>173</v>
      </c>
      <c r="F5" s="674"/>
      <c r="G5" s="674"/>
      <c r="H5" s="674"/>
      <c r="I5" s="674"/>
      <c r="J5" s="674"/>
      <c r="K5" s="674"/>
      <c r="L5" s="674"/>
      <c r="M5" s="674"/>
      <c r="N5" s="674"/>
      <c r="O5" s="674"/>
      <c r="P5" s="674"/>
      <c r="Q5" s="674"/>
      <c r="R5" s="674"/>
      <c r="S5" s="675"/>
    </row>
    <row r="6" spans="1:19" ht="18" customHeight="1">
      <c r="A6" s="514"/>
      <c r="B6" s="668"/>
      <c r="C6" s="670"/>
      <c r="D6" s="672"/>
      <c r="E6" s="676" t="s">
        <v>172</v>
      </c>
      <c r="F6" s="509"/>
      <c r="G6" s="509" t="s">
        <v>171</v>
      </c>
      <c r="H6" s="497" t="s">
        <v>106</v>
      </c>
      <c r="I6" s="678"/>
      <c r="J6" s="678"/>
      <c r="K6" s="678"/>
      <c r="L6" s="678"/>
      <c r="M6" s="678"/>
      <c r="N6" s="678"/>
      <c r="O6" s="678"/>
      <c r="P6" s="678"/>
      <c r="Q6" s="498"/>
      <c r="R6" s="497" t="s">
        <v>170</v>
      </c>
      <c r="S6" s="680" t="s">
        <v>169</v>
      </c>
    </row>
    <row r="7" spans="1:19" ht="63" customHeight="1">
      <c r="A7" s="514"/>
      <c r="B7" s="668"/>
      <c r="C7" s="670"/>
      <c r="D7" s="672"/>
      <c r="E7" s="374" t="s">
        <v>168</v>
      </c>
      <c r="F7" s="455" t="s">
        <v>167</v>
      </c>
      <c r="G7" s="677"/>
      <c r="H7" s="181" t="s">
        <v>166</v>
      </c>
      <c r="I7" s="181" t="s">
        <v>119</v>
      </c>
      <c r="J7" s="181" t="s">
        <v>116</v>
      </c>
      <c r="K7" s="181" t="s">
        <v>165</v>
      </c>
      <c r="L7" s="181" t="s">
        <v>164</v>
      </c>
      <c r="M7" s="181" t="s">
        <v>163</v>
      </c>
      <c r="N7" s="181" t="s">
        <v>162</v>
      </c>
      <c r="O7" s="181" t="s">
        <v>161</v>
      </c>
      <c r="P7" s="181" t="s">
        <v>160</v>
      </c>
      <c r="Q7" s="181" t="s">
        <v>159</v>
      </c>
      <c r="R7" s="679"/>
      <c r="S7" s="680"/>
    </row>
    <row r="8" spans="1:19" s="135" customFormat="1" ht="24" customHeight="1">
      <c r="A8" s="147">
        <v>1</v>
      </c>
      <c r="B8" s="175" t="s">
        <v>4</v>
      </c>
      <c r="C8" s="180" t="s">
        <v>17</v>
      </c>
      <c r="D8" s="377">
        <f aca="true" t="shared" si="0" ref="D8:D17">E8+F8+H8+I8+J8+M8+N8+O8+P8+K8+Q8+R8+L8+S8</f>
        <v>44</v>
      </c>
      <c r="E8" s="429">
        <v>9</v>
      </c>
      <c r="F8" s="425">
        <v>18</v>
      </c>
      <c r="G8" s="426">
        <v>17</v>
      </c>
      <c r="H8" s="426">
        <v>4</v>
      </c>
      <c r="I8" s="427">
        <v>0</v>
      </c>
      <c r="J8" s="426">
        <v>1</v>
      </c>
      <c r="K8" s="426">
        <v>0</v>
      </c>
      <c r="L8" s="426">
        <v>0</v>
      </c>
      <c r="M8" s="426">
        <v>0</v>
      </c>
      <c r="N8" s="428">
        <v>12</v>
      </c>
      <c r="O8" s="433">
        <v>0</v>
      </c>
      <c r="P8" s="433">
        <v>0</v>
      </c>
      <c r="Q8" s="433">
        <v>0</v>
      </c>
      <c r="R8" s="433">
        <v>0</v>
      </c>
      <c r="S8" s="433">
        <v>0</v>
      </c>
    </row>
    <row r="9" spans="1:19" s="135" customFormat="1" ht="24" customHeight="1">
      <c r="A9" s="158">
        <v>2</v>
      </c>
      <c r="B9" s="179" t="s">
        <v>16</v>
      </c>
      <c r="C9" s="178" t="s">
        <v>15</v>
      </c>
      <c r="D9" s="173">
        <f t="shared" si="0"/>
        <v>5</v>
      </c>
      <c r="E9" s="429">
        <v>2</v>
      </c>
      <c r="F9" s="425">
        <v>2</v>
      </c>
      <c r="G9" s="426">
        <v>1</v>
      </c>
      <c r="H9" s="426">
        <v>0</v>
      </c>
      <c r="I9" s="426">
        <v>0</v>
      </c>
      <c r="J9" s="426">
        <v>0</v>
      </c>
      <c r="K9" s="426">
        <v>0</v>
      </c>
      <c r="L9" s="426">
        <v>0</v>
      </c>
      <c r="M9" s="426">
        <v>0</v>
      </c>
      <c r="N9" s="428">
        <v>1</v>
      </c>
      <c r="O9" s="433">
        <v>0</v>
      </c>
      <c r="P9" s="433">
        <v>0</v>
      </c>
      <c r="Q9" s="433">
        <v>0</v>
      </c>
      <c r="R9" s="433">
        <v>0</v>
      </c>
      <c r="S9" s="433">
        <v>0</v>
      </c>
    </row>
    <row r="10" spans="1:19" s="135" customFormat="1" ht="24" customHeight="1">
      <c r="A10" s="158">
        <v>3</v>
      </c>
      <c r="B10" s="179" t="s">
        <v>14</v>
      </c>
      <c r="C10" s="178" t="s">
        <v>13</v>
      </c>
      <c r="D10" s="173">
        <f t="shared" si="0"/>
        <v>1</v>
      </c>
      <c r="E10" s="429">
        <v>0</v>
      </c>
      <c r="F10" s="425">
        <v>0</v>
      </c>
      <c r="G10" s="426">
        <v>1</v>
      </c>
      <c r="H10" s="426">
        <v>0</v>
      </c>
      <c r="I10" s="426">
        <v>0</v>
      </c>
      <c r="J10" s="426">
        <v>0</v>
      </c>
      <c r="K10" s="426">
        <v>0</v>
      </c>
      <c r="L10" s="426">
        <v>0</v>
      </c>
      <c r="M10" s="426">
        <v>0</v>
      </c>
      <c r="N10" s="428">
        <v>1</v>
      </c>
      <c r="O10" s="433">
        <v>0</v>
      </c>
      <c r="P10" s="433">
        <v>0</v>
      </c>
      <c r="Q10" s="433">
        <v>0</v>
      </c>
      <c r="R10" s="433">
        <v>0</v>
      </c>
      <c r="S10" s="433">
        <v>0</v>
      </c>
    </row>
    <row r="11" spans="1:19" s="135" customFormat="1" ht="24" customHeight="1">
      <c r="A11" s="158">
        <v>4</v>
      </c>
      <c r="B11" s="179" t="s">
        <v>12</v>
      </c>
      <c r="C11" s="178" t="s">
        <v>11</v>
      </c>
      <c r="D11" s="173">
        <f t="shared" si="0"/>
        <v>1</v>
      </c>
      <c r="E11" s="429">
        <v>0</v>
      </c>
      <c r="F11" s="425">
        <v>0</v>
      </c>
      <c r="G11" s="426">
        <v>0</v>
      </c>
      <c r="H11" s="426">
        <v>0</v>
      </c>
      <c r="I11" s="426">
        <v>0</v>
      </c>
      <c r="J11" s="426">
        <v>0</v>
      </c>
      <c r="K11" s="426">
        <v>0</v>
      </c>
      <c r="L11" s="426">
        <v>0</v>
      </c>
      <c r="M11" s="426">
        <v>0</v>
      </c>
      <c r="N11" s="428">
        <v>0</v>
      </c>
      <c r="O11" s="433">
        <v>0</v>
      </c>
      <c r="P11" s="433">
        <v>0</v>
      </c>
      <c r="Q11" s="433">
        <v>0</v>
      </c>
      <c r="R11" s="433">
        <v>1</v>
      </c>
      <c r="S11" s="433">
        <v>0</v>
      </c>
    </row>
    <row r="12" spans="1:19" s="135" customFormat="1" ht="24" customHeight="1">
      <c r="A12" s="158">
        <v>5</v>
      </c>
      <c r="B12" s="179" t="s">
        <v>10</v>
      </c>
      <c r="C12" s="178" t="s">
        <v>9</v>
      </c>
      <c r="D12" s="173">
        <f t="shared" si="0"/>
        <v>2</v>
      </c>
      <c r="E12" s="429">
        <v>0</v>
      </c>
      <c r="F12" s="425">
        <v>1</v>
      </c>
      <c r="G12" s="426">
        <v>1</v>
      </c>
      <c r="H12" s="426">
        <v>0</v>
      </c>
      <c r="I12" s="426">
        <v>0</v>
      </c>
      <c r="J12" s="426">
        <v>0</v>
      </c>
      <c r="K12" s="426">
        <v>0</v>
      </c>
      <c r="L12" s="426">
        <v>0</v>
      </c>
      <c r="M12" s="426">
        <v>0</v>
      </c>
      <c r="N12" s="428">
        <v>1</v>
      </c>
      <c r="O12" s="433">
        <v>0</v>
      </c>
      <c r="P12" s="433">
        <v>0</v>
      </c>
      <c r="Q12" s="433">
        <v>0</v>
      </c>
      <c r="R12" s="433">
        <v>0</v>
      </c>
      <c r="S12" s="433">
        <v>0</v>
      </c>
    </row>
    <row r="13" spans="1:19" s="135" customFormat="1" ht="24" customHeight="1">
      <c r="A13" s="158">
        <v>6</v>
      </c>
      <c r="B13" s="179" t="s">
        <v>8</v>
      </c>
      <c r="C13" s="178" t="s">
        <v>7</v>
      </c>
      <c r="D13" s="173">
        <f t="shared" si="0"/>
        <v>10</v>
      </c>
      <c r="E13" s="429">
        <v>4</v>
      </c>
      <c r="F13" s="425">
        <v>1</v>
      </c>
      <c r="G13" s="426">
        <v>5</v>
      </c>
      <c r="H13" s="426">
        <v>1</v>
      </c>
      <c r="I13" s="426">
        <v>0</v>
      </c>
      <c r="J13" s="426">
        <v>0</v>
      </c>
      <c r="K13" s="426">
        <v>0</v>
      </c>
      <c r="L13" s="426">
        <v>0</v>
      </c>
      <c r="M13" s="426">
        <v>0</v>
      </c>
      <c r="N13" s="428">
        <v>4</v>
      </c>
      <c r="O13" s="433">
        <v>0</v>
      </c>
      <c r="P13" s="433">
        <v>0</v>
      </c>
      <c r="Q13" s="433">
        <v>0</v>
      </c>
      <c r="R13" s="433">
        <v>0</v>
      </c>
      <c r="S13" s="433">
        <v>0</v>
      </c>
    </row>
    <row r="14" spans="1:19" s="135" customFormat="1" ht="24" customHeight="1">
      <c r="A14" s="158">
        <v>7</v>
      </c>
      <c r="B14" s="179" t="s">
        <v>6</v>
      </c>
      <c r="C14" s="178" t="s">
        <v>5</v>
      </c>
      <c r="D14" s="173">
        <f t="shared" si="0"/>
        <v>42</v>
      </c>
      <c r="E14" s="429">
        <v>21</v>
      </c>
      <c r="F14" s="425">
        <v>12</v>
      </c>
      <c r="G14" s="426">
        <v>9</v>
      </c>
      <c r="H14" s="426">
        <v>3</v>
      </c>
      <c r="I14" s="426">
        <v>0</v>
      </c>
      <c r="J14" s="426">
        <v>0</v>
      </c>
      <c r="K14" s="426">
        <v>0</v>
      </c>
      <c r="L14" s="426">
        <v>0</v>
      </c>
      <c r="M14" s="426">
        <v>0</v>
      </c>
      <c r="N14" s="428">
        <v>6</v>
      </c>
      <c r="O14" s="433">
        <v>0</v>
      </c>
      <c r="P14" s="433">
        <v>0</v>
      </c>
      <c r="Q14" s="433">
        <v>0</v>
      </c>
      <c r="R14" s="433">
        <v>0</v>
      </c>
      <c r="S14" s="433">
        <v>0</v>
      </c>
    </row>
    <row r="15" spans="1:19" s="135" customFormat="1" ht="24" customHeight="1">
      <c r="A15" s="158">
        <v>8</v>
      </c>
      <c r="B15" s="179" t="s">
        <v>4</v>
      </c>
      <c r="C15" s="178" t="s">
        <v>3</v>
      </c>
      <c r="D15" s="173">
        <f t="shared" si="0"/>
        <v>11</v>
      </c>
      <c r="E15" s="429">
        <v>5</v>
      </c>
      <c r="F15" s="425">
        <v>1</v>
      </c>
      <c r="G15" s="426">
        <v>5</v>
      </c>
      <c r="H15" s="426">
        <v>2</v>
      </c>
      <c r="I15" s="427">
        <v>0</v>
      </c>
      <c r="J15" s="426">
        <v>0</v>
      </c>
      <c r="K15" s="426">
        <v>0</v>
      </c>
      <c r="L15" s="426">
        <v>0</v>
      </c>
      <c r="M15" s="426">
        <v>0</v>
      </c>
      <c r="N15" s="428">
        <v>3</v>
      </c>
      <c r="O15" s="433">
        <v>0</v>
      </c>
      <c r="P15" s="433">
        <v>0</v>
      </c>
      <c r="Q15" s="433">
        <v>0</v>
      </c>
      <c r="R15" s="433">
        <v>0</v>
      </c>
      <c r="S15" s="433">
        <v>0</v>
      </c>
    </row>
    <row r="16" spans="1:19" s="135" customFormat="1" ht="24" customHeight="1">
      <c r="A16" s="158">
        <v>9</v>
      </c>
      <c r="B16" s="179" t="s">
        <v>2</v>
      </c>
      <c r="C16" s="178" t="s">
        <v>1</v>
      </c>
      <c r="D16" s="173">
        <f t="shared" si="0"/>
        <v>25</v>
      </c>
      <c r="E16" s="429">
        <v>0</v>
      </c>
      <c r="F16" s="425">
        <v>19</v>
      </c>
      <c r="G16" s="426">
        <v>6</v>
      </c>
      <c r="H16" s="426">
        <v>2</v>
      </c>
      <c r="I16" s="426">
        <v>0</v>
      </c>
      <c r="J16" s="426">
        <v>1</v>
      </c>
      <c r="K16" s="426">
        <v>0</v>
      </c>
      <c r="L16" s="426">
        <v>0</v>
      </c>
      <c r="M16" s="426">
        <v>0</v>
      </c>
      <c r="N16" s="428">
        <v>3</v>
      </c>
      <c r="O16" s="433">
        <v>0</v>
      </c>
      <c r="P16" s="433">
        <v>0</v>
      </c>
      <c r="Q16" s="433">
        <v>0</v>
      </c>
      <c r="R16" s="433">
        <v>0</v>
      </c>
      <c r="S16" s="433">
        <v>0</v>
      </c>
    </row>
    <row r="17" spans="1:19" s="135" customFormat="1" ht="24" customHeight="1" thickBot="1">
      <c r="A17" s="147">
        <v>10</v>
      </c>
      <c r="B17" s="175" t="s">
        <v>158</v>
      </c>
      <c r="C17" s="174" t="s">
        <v>157</v>
      </c>
      <c r="D17" s="431">
        <f t="shared" si="0"/>
        <v>1</v>
      </c>
      <c r="E17" s="432">
        <v>0</v>
      </c>
      <c r="F17" s="433">
        <v>0</v>
      </c>
      <c r="G17" s="433">
        <v>1</v>
      </c>
      <c r="H17" s="433">
        <v>0</v>
      </c>
      <c r="I17" s="433">
        <v>0</v>
      </c>
      <c r="J17" s="433">
        <v>0</v>
      </c>
      <c r="K17" s="433">
        <v>0</v>
      </c>
      <c r="L17" s="433">
        <v>0</v>
      </c>
      <c r="M17" s="433">
        <v>0</v>
      </c>
      <c r="N17" s="433">
        <v>1</v>
      </c>
      <c r="O17" s="433">
        <v>0</v>
      </c>
      <c r="P17" s="433">
        <v>0</v>
      </c>
      <c r="Q17" s="433">
        <v>0</v>
      </c>
      <c r="R17" s="433">
        <v>0</v>
      </c>
      <c r="S17" s="433">
        <v>0</v>
      </c>
    </row>
    <row r="18" spans="1:19" ht="25.5" customHeight="1" thickBot="1">
      <c r="A18" s="681" t="s">
        <v>139</v>
      </c>
      <c r="B18" s="544"/>
      <c r="C18" s="544"/>
      <c r="D18" s="170">
        <f aca="true" t="shared" si="1" ref="D18:S18">D8+D9+D10+D11+D12+D13+D14+D15+D16+D17</f>
        <v>142</v>
      </c>
      <c r="E18" s="170">
        <f t="shared" si="1"/>
        <v>41</v>
      </c>
      <c r="F18" s="170">
        <f t="shared" si="1"/>
        <v>54</v>
      </c>
      <c r="G18" s="170">
        <f t="shared" si="1"/>
        <v>46</v>
      </c>
      <c r="H18" s="170">
        <f t="shared" si="1"/>
        <v>12</v>
      </c>
      <c r="I18" s="170">
        <f t="shared" si="1"/>
        <v>0</v>
      </c>
      <c r="J18" s="170">
        <f t="shared" si="1"/>
        <v>2</v>
      </c>
      <c r="K18" s="170">
        <f t="shared" si="1"/>
        <v>0</v>
      </c>
      <c r="L18" s="170">
        <f t="shared" si="1"/>
        <v>0</v>
      </c>
      <c r="M18" s="170">
        <f t="shared" si="1"/>
        <v>0</v>
      </c>
      <c r="N18" s="170">
        <f t="shared" si="1"/>
        <v>32</v>
      </c>
      <c r="O18" s="171">
        <f t="shared" si="1"/>
        <v>0</v>
      </c>
      <c r="P18" s="171">
        <f t="shared" si="1"/>
        <v>0</v>
      </c>
      <c r="Q18" s="171">
        <f t="shared" si="1"/>
        <v>0</v>
      </c>
      <c r="R18" s="171">
        <f t="shared" si="1"/>
        <v>1</v>
      </c>
      <c r="S18" s="170">
        <f t="shared" si="1"/>
        <v>0</v>
      </c>
    </row>
    <row r="19" ht="18.75" customHeight="1">
      <c r="E19" s="169">
        <f>E18+F18</f>
        <v>95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  <mergeCell ref="E6:F6"/>
    <mergeCell ref="G6:G7"/>
    <mergeCell ref="H6:Q6"/>
    <mergeCell ref="R6:R7"/>
    <mergeCell ref="S6:S7"/>
    <mergeCell ref="A18:C18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="80" zoomScaleNormal="80" zoomScaleSheetLayoutView="80" zoomScalePageLayoutView="0" workbookViewId="0" topLeftCell="A4">
      <selection activeCell="S17" sqref="S17"/>
    </sheetView>
  </sheetViews>
  <sheetFormatPr defaultColWidth="9.00390625" defaultRowHeight="12.75"/>
  <cols>
    <col min="1" max="1" width="3.625" style="1" customWidth="1"/>
    <col min="2" max="2" width="13.75390625" style="1" customWidth="1"/>
    <col min="3" max="3" width="7.875" style="2" customWidth="1"/>
    <col min="4" max="4" width="7.75390625" style="1" customWidth="1"/>
    <col min="5" max="5" width="11.75390625" style="1" customWidth="1"/>
    <col min="6" max="6" width="8.00390625" style="1" customWidth="1"/>
    <col min="7" max="7" width="6.875" style="1" customWidth="1"/>
    <col min="8" max="8" width="6.375" style="1" customWidth="1"/>
    <col min="9" max="9" width="6.875" style="1" customWidth="1"/>
    <col min="10" max="10" width="6.625" style="1" customWidth="1"/>
    <col min="11" max="12" width="8.00390625" style="1" customWidth="1"/>
    <col min="13" max="33" width="6.875" style="1" customWidth="1"/>
    <col min="34" max="34" width="6.625" style="1" customWidth="1"/>
    <col min="35" max="36" width="5.625" style="1" customWidth="1"/>
    <col min="37" max="16384" width="9.125" style="1" customWidth="1"/>
  </cols>
  <sheetData>
    <row r="1" spans="1:34" ht="16.5" customHeight="1" thickBot="1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6" ht="25.5" customHeight="1">
      <c r="A2" s="464" t="s">
        <v>53</v>
      </c>
      <c r="B2" s="465"/>
      <c r="C2" s="465"/>
      <c r="D2" s="465"/>
      <c r="E2" s="465"/>
      <c r="F2" s="465"/>
      <c r="G2" s="465"/>
      <c r="H2" s="468" t="s">
        <v>52</v>
      </c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70"/>
      <c r="AF2" s="52"/>
      <c r="AG2" s="52"/>
      <c r="AH2" s="52"/>
      <c r="AI2" s="52"/>
      <c r="AJ2" s="52"/>
    </row>
    <row r="3" spans="1:36" ht="16.5" customHeight="1" thickBot="1">
      <c r="A3" s="466"/>
      <c r="B3" s="467"/>
      <c r="C3" s="467"/>
      <c r="D3" s="467"/>
      <c r="E3" s="467"/>
      <c r="F3" s="467"/>
      <c r="G3" s="467"/>
      <c r="H3" s="471" t="s">
        <v>217</v>
      </c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3" t="s">
        <v>218</v>
      </c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4"/>
      <c r="AF3" s="51"/>
      <c r="AG3" s="51"/>
      <c r="AH3" s="51"/>
      <c r="AI3" s="51"/>
      <c r="AJ3" s="51"/>
    </row>
    <row r="4" spans="1:36" ht="18" customHeight="1" thickBot="1">
      <c r="A4" s="49"/>
      <c r="B4" s="49"/>
      <c r="C4" s="49"/>
      <c r="D4" s="49"/>
      <c r="E4" s="49"/>
      <c r="F4" s="49"/>
      <c r="G4" s="49"/>
      <c r="H4" s="50"/>
      <c r="I4" s="49"/>
      <c r="J4" s="49"/>
      <c r="K4" s="49"/>
      <c r="L4" s="49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</row>
    <row r="5" spans="1:36" ht="26.25" customHeight="1">
      <c r="A5" s="28" t="s">
        <v>20</v>
      </c>
      <c r="B5" s="475" t="s">
        <v>33</v>
      </c>
      <c r="C5" s="475" t="s">
        <v>32</v>
      </c>
      <c r="D5" s="478" t="s">
        <v>51</v>
      </c>
      <c r="E5" s="479"/>
      <c r="F5" s="482" t="s">
        <v>50</v>
      </c>
      <c r="G5" s="483"/>
      <c r="H5" s="486" t="s">
        <v>49</v>
      </c>
      <c r="I5" s="487"/>
      <c r="J5" s="490" t="s">
        <v>48</v>
      </c>
      <c r="K5" s="491"/>
      <c r="L5" s="491"/>
      <c r="M5" s="491"/>
      <c r="N5" s="491"/>
      <c r="O5" s="492"/>
      <c r="P5" s="495" t="s">
        <v>47</v>
      </c>
      <c r="Q5" s="496"/>
      <c r="R5" s="47" t="s">
        <v>46</v>
      </c>
      <c r="S5" s="46"/>
      <c r="T5" s="495" t="s">
        <v>45</v>
      </c>
      <c r="U5" s="496"/>
      <c r="V5" s="495" t="s">
        <v>44</v>
      </c>
      <c r="W5" s="496"/>
      <c r="X5" s="495" t="s">
        <v>43</v>
      </c>
      <c r="Y5" s="496"/>
      <c r="Z5" s="495" t="s">
        <v>42</v>
      </c>
      <c r="AA5" s="496"/>
      <c r="AB5" s="495" t="s">
        <v>41</v>
      </c>
      <c r="AC5" s="496"/>
      <c r="AD5" s="495" t="s">
        <v>40</v>
      </c>
      <c r="AE5" s="487"/>
      <c r="AI5" s="26"/>
      <c r="AJ5" s="26"/>
    </row>
    <row r="6" spans="1:36" ht="46.5" customHeight="1">
      <c r="A6" s="27" t="s">
        <v>29</v>
      </c>
      <c r="B6" s="476"/>
      <c r="C6" s="476"/>
      <c r="D6" s="480"/>
      <c r="E6" s="481"/>
      <c r="F6" s="484"/>
      <c r="G6" s="485"/>
      <c r="H6" s="488"/>
      <c r="I6" s="489"/>
      <c r="J6" s="504" t="s">
        <v>39</v>
      </c>
      <c r="K6" s="505"/>
      <c r="L6" s="506" t="s">
        <v>38</v>
      </c>
      <c r="M6" s="505"/>
      <c r="N6" s="506" t="s">
        <v>37</v>
      </c>
      <c r="O6" s="507"/>
      <c r="P6" s="497"/>
      <c r="Q6" s="498"/>
      <c r="R6" s="508" t="s">
        <v>36</v>
      </c>
      <c r="S6" s="507"/>
      <c r="T6" s="497"/>
      <c r="U6" s="498"/>
      <c r="V6" s="497"/>
      <c r="W6" s="498"/>
      <c r="X6" s="497"/>
      <c r="Y6" s="498"/>
      <c r="Z6" s="497"/>
      <c r="AA6" s="498"/>
      <c r="AB6" s="497"/>
      <c r="AC6" s="498"/>
      <c r="AD6" s="497"/>
      <c r="AE6" s="503"/>
      <c r="AI6" s="26"/>
      <c r="AJ6" s="26"/>
    </row>
    <row r="7" spans="1:36" s="2" customFormat="1" ht="20.25" customHeight="1" thickBot="1">
      <c r="A7" s="25" t="s">
        <v>20</v>
      </c>
      <c r="B7" s="477"/>
      <c r="C7" s="477"/>
      <c r="D7" s="45" t="s">
        <v>35</v>
      </c>
      <c r="E7" s="45" t="s">
        <v>34</v>
      </c>
      <c r="F7" s="22" t="s">
        <v>19</v>
      </c>
      <c r="G7" s="401" t="s">
        <v>18</v>
      </c>
      <c r="H7" s="114" t="s">
        <v>19</v>
      </c>
      <c r="I7" s="392" t="s">
        <v>18</v>
      </c>
      <c r="J7" s="128" t="s">
        <v>19</v>
      </c>
      <c r="K7" s="114" t="s">
        <v>18</v>
      </c>
      <c r="L7" s="115" t="s">
        <v>19</v>
      </c>
      <c r="M7" s="114" t="s">
        <v>18</v>
      </c>
      <c r="N7" s="115" t="s">
        <v>19</v>
      </c>
      <c r="O7" s="114" t="s">
        <v>18</v>
      </c>
      <c r="P7" s="450" t="s">
        <v>19</v>
      </c>
      <c r="Q7" s="111" t="s">
        <v>18</v>
      </c>
      <c r="R7" s="115" t="s">
        <v>19</v>
      </c>
      <c r="S7" s="114" t="s">
        <v>18</v>
      </c>
      <c r="T7" s="450" t="s">
        <v>19</v>
      </c>
      <c r="U7" s="111" t="s">
        <v>18</v>
      </c>
      <c r="V7" s="450" t="s">
        <v>19</v>
      </c>
      <c r="W7" s="111" t="s">
        <v>18</v>
      </c>
      <c r="X7" s="450" t="s">
        <v>19</v>
      </c>
      <c r="Y7" s="111" t="s">
        <v>18</v>
      </c>
      <c r="Z7" s="450" t="s">
        <v>19</v>
      </c>
      <c r="AA7" s="111" t="s">
        <v>18</v>
      </c>
      <c r="AB7" s="450" t="s">
        <v>19</v>
      </c>
      <c r="AC7" s="111" t="s">
        <v>18</v>
      </c>
      <c r="AD7" s="450" t="s">
        <v>19</v>
      </c>
      <c r="AE7" s="109" t="s">
        <v>18</v>
      </c>
      <c r="AI7" s="17"/>
      <c r="AJ7" s="17"/>
    </row>
    <row r="8" spans="1:36" ht="21" customHeight="1">
      <c r="A8" s="13">
        <v>1</v>
      </c>
      <c r="B8" s="12" t="s">
        <v>4</v>
      </c>
      <c r="C8" s="11" t="s">
        <v>17</v>
      </c>
      <c r="D8" s="42">
        <f aca="true" t="shared" si="0" ref="D8:D16">H8-F8</f>
        <v>-19</v>
      </c>
      <c r="E8" s="41">
        <f aca="true" t="shared" si="1" ref="E8:E17">100-(F8/H8%)</f>
        <v>-4.481132075471692</v>
      </c>
      <c r="F8" s="297">
        <v>443</v>
      </c>
      <c r="G8" s="402">
        <v>266</v>
      </c>
      <c r="H8" s="435">
        <v>424</v>
      </c>
      <c r="I8" s="436">
        <v>255</v>
      </c>
      <c r="J8" s="435">
        <v>397</v>
      </c>
      <c r="K8" s="437">
        <v>241</v>
      </c>
      <c r="L8" s="437">
        <v>23</v>
      </c>
      <c r="M8" s="437">
        <v>8</v>
      </c>
      <c r="N8" s="437">
        <v>27</v>
      </c>
      <c r="O8" s="437">
        <v>14</v>
      </c>
      <c r="P8" s="437">
        <v>0</v>
      </c>
      <c r="Q8" s="437">
        <v>0</v>
      </c>
      <c r="R8" s="437">
        <v>0</v>
      </c>
      <c r="S8" s="437">
        <v>0</v>
      </c>
      <c r="T8" s="437">
        <v>20</v>
      </c>
      <c r="U8" s="437">
        <v>13</v>
      </c>
      <c r="V8" s="437">
        <v>0</v>
      </c>
      <c r="W8" s="437">
        <v>0</v>
      </c>
      <c r="X8" s="437">
        <v>99</v>
      </c>
      <c r="Y8" s="437">
        <v>57</v>
      </c>
      <c r="Z8" s="437">
        <v>45</v>
      </c>
      <c r="AA8" s="437">
        <v>26</v>
      </c>
      <c r="AB8" s="437">
        <v>55</v>
      </c>
      <c r="AC8" s="437">
        <v>55</v>
      </c>
      <c r="AD8" s="437">
        <v>79</v>
      </c>
      <c r="AE8" s="436">
        <v>43</v>
      </c>
      <c r="AI8" s="10"/>
      <c r="AJ8" s="10"/>
    </row>
    <row r="9" spans="1:36" ht="21" customHeight="1">
      <c r="A9" s="16">
        <v>2</v>
      </c>
      <c r="B9" s="15" t="s">
        <v>16</v>
      </c>
      <c r="C9" s="14" t="s">
        <v>15</v>
      </c>
      <c r="D9" s="40">
        <f t="shared" si="0"/>
        <v>-1</v>
      </c>
      <c r="E9" s="39">
        <f t="shared" si="1"/>
        <v>-0.8620689655172526</v>
      </c>
      <c r="F9" s="297">
        <v>117</v>
      </c>
      <c r="G9" s="403">
        <v>74</v>
      </c>
      <c r="H9" s="435">
        <v>116</v>
      </c>
      <c r="I9" s="436">
        <v>72</v>
      </c>
      <c r="J9" s="435">
        <v>107</v>
      </c>
      <c r="K9" s="437">
        <v>66</v>
      </c>
      <c r="L9" s="437">
        <v>5</v>
      </c>
      <c r="M9" s="437">
        <v>1</v>
      </c>
      <c r="N9" s="437">
        <v>9</v>
      </c>
      <c r="O9" s="437">
        <v>6</v>
      </c>
      <c r="P9" s="437">
        <v>116</v>
      </c>
      <c r="Q9" s="437">
        <v>72</v>
      </c>
      <c r="R9" s="437">
        <v>11</v>
      </c>
      <c r="S9" s="437">
        <v>7</v>
      </c>
      <c r="T9" s="437">
        <v>9</v>
      </c>
      <c r="U9" s="437">
        <v>4</v>
      </c>
      <c r="V9" s="437">
        <v>0</v>
      </c>
      <c r="W9" s="437">
        <v>0</v>
      </c>
      <c r="X9" s="437">
        <v>38</v>
      </c>
      <c r="Y9" s="437">
        <v>23</v>
      </c>
      <c r="Z9" s="437">
        <v>14</v>
      </c>
      <c r="AA9" s="437">
        <v>9</v>
      </c>
      <c r="AB9" s="437">
        <v>19</v>
      </c>
      <c r="AC9" s="437">
        <v>19</v>
      </c>
      <c r="AD9" s="437">
        <v>19</v>
      </c>
      <c r="AE9" s="436">
        <v>12</v>
      </c>
      <c r="AI9" s="10"/>
      <c r="AJ9" s="10"/>
    </row>
    <row r="10" spans="1:36" ht="21" customHeight="1">
      <c r="A10" s="16">
        <v>3</v>
      </c>
      <c r="B10" s="15" t="s">
        <v>14</v>
      </c>
      <c r="C10" s="14" t="s">
        <v>13</v>
      </c>
      <c r="D10" s="40">
        <f t="shared" si="0"/>
        <v>-4</v>
      </c>
      <c r="E10" s="39">
        <f t="shared" si="1"/>
        <v>-5.4054054054054035</v>
      </c>
      <c r="F10" s="297">
        <v>78</v>
      </c>
      <c r="G10" s="403">
        <v>43</v>
      </c>
      <c r="H10" s="435">
        <v>74</v>
      </c>
      <c r="I10" s="436">
        <v>45</v>
      </c>
      <c r="J10" s="435">
        <v>69</v>
      </c>
      <c r="K10" s="437">
        <v>43</v>
      </c>
      <c r="L10" s="437">
        <v>3</v>
      </c>
      <c r="M10" s="437">
        <v>0</v>
      </c>
      <c r="N10" s="437">
        <v>5</v>
      </c>
      <c r="O10" s="437">
        <v>2</v>
      </c>
      <c r="P10" s="437">
        <v>58</v>
      </c>
      <c r="Q10" s="437">
        <v>37</v>
      </c>
      <c r="R10" s="437">
        <v>4</v>
      </c>
      <c r="S10" s="437">
        <v>1</v>
      </c>
      <c r="T10" s="437">
        <v>1</v>
      </c>
      <c r="U10" s="437">
        <v>1</v>
      </c>
      <c r="V10" s="437">
        <v>0</v>
      </c>
      <c r="W10" s="437">
        <v>0</v>
      </c>
      <c r="X10" s="437">
        <v>27</v>
      </c>
      <c r="Y10" s="437">
        <v>13</v>
      </c>
      <c r="Z10" s="437">
        <v>11</v>
      </c>
      <c r="AA10" s="437">
        <v>7</v>
      </c>
      <c r="AB10" s="437">
        <v>14</v>
      </c>
      <c r="AC10" s="437">
        <v>14</v>
      </c>
      <c r="AD10" s="437">
        <v>19</v>
      </c>
      <c r="AE10" s="436">
        <v>10</v>
      </c>
      <c r="AI10" s="10"/>
      <c r="AJ10" s="10"/>
    </row>
    <row r="11" spans="1:36" ht="21" customHeight="1">
      <c r="A11" s="16">
        <v>4</v>
      </c>
      <c r="B11" s="15" t="s">
        <v>12</v>
      </c>
      <c r="C11" s="14" t="s">
        <v>11</v>
      </c>
      <c r="D11" s="40">
        <f t="shared" si="0"/>
        <v>-2</v>
      </c>
      <c r="E11" s="39">
        <f t="shared" si="1"/>
        <v>-2.4691358024691255</v>
      </c>
      <c r="F11" s="297">
        <v>83</v>
      </c>
      <c r="G11" s="403">
        <v>56</v>
      </c>
      <c r="H11" s="435">
        <v>81</v>
      </c>
      <c r="I11" s="436">
        <v>53</v>
      </c>
      <c r="J11" s="435">
        <v>70</v>
      </c>
      <c r="K11" s="437">
        <v>46</v>
      </c>
      <c r="L11" s="437">
        <v>3</v>
      </c>
      <c r="M11" s="437">
        <v>1</v>
      </c>
      <c r="N11" s="437">
        <v>11</v>
      </c>
      <c r="O11" s="437">
        <v>7</v>
      </c>
      <c r="P11" s="437">
        <v>81</v>
      </c>
      <c r="Q11" s="437">
        <v>53</v>
      </c>
      <c r="R11" s="437">
        <v>9</v>
      </c>
      <c r="S11" s="437">
        <v>4</v>
      </c>
      <c r="T11" s="437">
        <v>7</v>
      </c>
      <c r="U11" s="437">
        <v>3</v>
      </c>
      <c r="V11" s="437">
        <v>0</v>
      </c>
      <c r="W11" s="437">
        <v>0</v>
      </c>
      <c r="X11" s="437">
        <v>27</v>
      </c>
      <c r="Y11" s="437">
        <v>17</v>
      </c>
      <c r="Z11" s="437">
        <v>17</v>
      </c>
      <c r="AA11" s="437">
        <v>10</v>
      </c>
      <c r="AB11" s="437">
        <v>19</v>
      </c>
      <c r="AC11" s="437">
        <v>19</v>
      </c>
      <c r="AD11" s="437">
        <v>11</v>
      </c>
      <c r="AE11" s="436">
        <v>7</v>
      </c>
      <c r="AI11" s="10"/>
      <c r="AJ11" s="10"/>
    </row>
    <row r="12" spans="1:36" ht="21" customHeight="1">
      <c r="A12" s="16">
        <v>5</v>
      </c>
      <c r="B12" s="15" t="s">
        <v>10</v>
      </c>
      <c r="C12" s="14" t="s">
        <v>9</v>
      </c>
      <c r="D12" s="40">
        <f t="shared" si="0"/>
        <v>-2</v>
      </c>
      <c r="E12" s="39">
        <f t="shared" si="1"/>
        <v>-2.4390243902439153</v>
      </c>
      <c r="F12" s="297">
        <v>84</v>
      </c>
      <c r="G12" s="403">
        <v>65</v>
      </c>
      <c r="H12" s="435">
        <v>82</v>
      </c>
      <c r="I12" s="436">
        <v>62</v>
      </c>
      <c r="J12" s="435">
        <v>73</v>
      </c>
      <c r="K12" s="437">
        <v>56</v>
      </c>
      <c r="L12" s="437">
        <v>1</v>
      </c>
      <c r="M12" s="437">
        <v>1</v>
      </c>
      <c r="N12" s="437">
        <v>9</v>
      </c>
      <c r="O12" s="437">
        <v>6</v>
      </c>
      <c r="P12" s="437">
        <v>82</v>
      </c>
      <c r="Q12" s="437">
        <v>62</v>
      </c>
      <c r="R12" s="437">
        <v>9</v>
      </c>
      <c r="S12" s="437">
        <v>6</v>
      </c>
      <c r="T12" s="437">
        <v>9</v>
      </c>
      <c r="U12" s="437">
        <v>4</v>
      </c>
      <c r="V12" s="437">
        <v>0</v>
      </c>
      <c r="W12" s="437">
        <v>0</v>
      </c>
      <c r="X12" s="437">
        <v>15</v>
      </c>
      <c r="Y12" s="437">
        <v>9</v>
      </c>
      <c r="Z12" s="437">
        <v>11</v>
      </c>
      <c r="AA12" s="437">
        <v>8</v>
      </c>
      <c r="AB12" s="437">
        <v>14</v>
      </c>
      <c r="AC12" s="437">
        <v>14</v>
      </c>
      <c r="AD12" s="437">
        <v>12</v>
      </c>
      <c r="AE12" s="436">
        <v>11</v>
      </c>
      <c r="AI12" s="10"/>
      <c r="AJ12" s="10"/>
    </row>
    <row r="13" spans="1:36" ht="21" customHeight="1">
      <c r="A13" s="16">
        <v>6</v>
      </c>
      <c r="B13" s="15" t="s">
        <v>8</v>
      </c>
      <c r="C13" s="14" t="s">
        <v>7</v>
      </c>
      <c r="D13" s="40">
        <f t="shared" si="0"/>
        <v>0</v>
      </c>
      <c r="E13" s="39">
        <f t="shared" si="1"/>
        <v>0</v>
      </c>
      <c r="F13" s="297">
        <v>60</v>
      </c>
      <c r="G13" s="403">
        <v>38</v>
      </c>
      <c r="H13" s="435">
        <v>60</v>
      </c>
      <c r="I13" s="436">
        <v>36</v>
      </c>
      <c r="J13" s="435">
        <v>53</v>
      </c>
      <c r="K13" s="437">
        <v>32</v>
      </c>
      <c r="L13" s="437">
        <v>4</v>
      </c>
      <c r="M13" s="437">
        <v>3</v>
      </c>
      <c r="N13" s="437">
        <v>7</v>
      </c>
      <c r="O13" s="437">
        <v>4</v>
      </c>
      <c r="P13" s="437">
        <v>60</v>
      </c>
      <c r="Q13" s="437">
        <v>36</v>
      </c>
      <c r="R13" s="437">
        <v>9</v>
      </c>
      <c r="S13" s="437">
        <v>6</v>
      </c>
      <c r="T13" s="437">
        <v>6</v>
      </c>
      <c r="U13" s="437">
        <v>2</v>
      </c>
      <c r="V13" s="437">
        <v>0</v>
      </c>
      <c r="W13" s="437">
        <v>0</v>
      </c>
      <c r="X13" s="437">
        <v>20</v>
      </c>
      <c r="Y13" s="437">
        <v>12</v>
      </c>
      <c r="Z13" s="437">
        <v>9</v>
      </c>
      <c r="AA13" s="437">
        <v>6</v>
      </c>
      <c r="AB13" s="437">
        <v>5</v>
      </c>
      <c r="AC13" s="437">
        <v>5</v>
      </c>
      <c r="AD13" s="437">
        <v>16</v>
      </c>
      <c r="AE13" s="436">
        <v>9</v>
      </c>
      <c r="AI13" s="10"/>
      <c r="AJ13" s="10"/>
    </row>
    <row r="14" spans="1:36" ht="21" customHeight="1">
      <c r="A14" s="16">
        <v>7</v>
      </c>
      <c r="B14" s="15" t="s">
        <v>6</v>
      </c>
      <c r="C14" s="14" t="s">
        <v>5</v>
      </c>
      <c r="D14" s="40">
        <f t="shared" si="0"/>
        <v>-7</v>
      </c>
      <c r="E14" s="39">
        <f t="shared" si="1"/>
        <v>-4.0697674418604635</v>
      </c>
      <c r="F14" s="297">
        <v>179</v>
      </c>
      <c r="G14" s="403">
        <v>113</v>
      </c>
      <c r="H14" s="435">
        <v>172</v>
      </c>
      <c r="I14" s="436">
        <v>109</v>
      </c>
      <c r="J14" s="435">
        <v>149</v>
      </c>
      <c r="K14" s="437">
        <v>95</v>
      </c>
      <c r="L14" s="437">
        <v>4</v>
      </c>
      <c r="M14" s="437">
        <v>3</v>
      </c>
      <c r="N14" s="437">
        <v>23</v>
      </c>
      <c r="O14" s="437">
        <v>14</v>
      </c>
      <c r="P14" s="437">
        <v>117</v>
      </c>
      <c r="Q14" s="437">
        <v>76</v>
      </c>
      <c r="R14" s="437">
        <v>14</v>
      </c>
      <c r="S14" s="437">
        <v>10</v>
      </c>
      <c r="T14" s="437">
        <v>10</v>
      </c>
      <c r="U14" s="437">
        <v>4</v>
      </c>
      <c r="V14" s="437">
        <v>0</v>
      </c>
      <c r="W14" s="437">
        <v>0</v>
      </c>
      <c r="X14" s="437">
        <v>52</v>
      </c>
      <c r="Y14" s="437">
        <v>35</v>
      </c>
      <c r="Z14" s="437">
        <v>37</v>
      </c>
      <c r="AA14" s="437">
        <v>22</v>
      </c>
      <c r="AB14" s="437">
        <v>33</v>
      </c>
      <c r="AC14" s="437">
        <v>33</v>
      </c>
      <c r="AD14" s="437">
        <v>30</v>
      </c>
      <c r="AE14" s="436">
        <v>24</v>
      </c>
      <c r="AI14" s="10"/>
      <c r="AJ14" s="10"/>
    </row>
    <row r="15" spans="1:36" ht="21" customHeight="1">
      <c r="A15" s="16">
        <v>8</v>
      </c>
      <c r="B15" s="15" t="s">
        <v>4</v>
      </c>
      <c r="C15" s="14" t="s">
        <v>3</v>
      </c>
      <c r="D15" s="40">
        <f t="shared" si="0"/>
        <v>0</v>
      </c>
      <c r="E15" s="39">
        <f t="shared" si="1"/>
        <v>0</v>
      </c>
      <c r="F15" s="297">
        <v>123</v>
      </c>
      <c r="G15" s="403">
        <v>79</v>
      </c>
      <c r="H15" s="435">
        <v>123</v>
      </c>
      <c r="I15" s="436">
        <v>77</v>
      </c>
      <c r="J15" s="435">
        <v>111</v>
      </c>
      <c r="K15" s="437">
        <v>70</v>
      </c>
      <c r="L15" s="437">
        <v>7</v>
      </c>
      <c r="M15" s="437">
        <v>2</v>
      </c>
      <c r="N15" s="437">
        <v>12</v>
      </c>
      <c r="O15" s="437">
        <v>7</v>
      </c>
      <c r="P15" s="437">
        <v>123</v>
      </c>
      <c r="Q15" s="437">
        <v>77</v>
      </c>
      <c r="R15" s="437">
        <v>6</v>
      </c>
      <c r="S15" s="437">
        <v>5</v>
      </c>
      <c r="T15" s="437">
        <v>14</v>
      </c>
      <c r="U15" s="437">
        <v>7</v>
      </c>
      <c r="V15" s="437">
        <v>0</v>
      </c>
      <c r="W15" s="437">
        <v>0</v>
      </c>
      <c r="X15" s="437">
        <v>24</v>
      </c>
      <c r="Y15" s="437">
        <v>14</v>
      </c>
      <c r="Z15" s="437">
        <v>16</v>
      </c>
      <c r="AA15" s="437">
        <v>11</v>
      </c>
      <c r="AB15" s="437">
        <v>12</v>
      </c>
      <c r="AC15" s="437">
        <v>12</v>
      </c>
      <c r="AD15" s="437">
        <v>26</v>
      </c>
      <c r="AE15" s="436">
        <v>17</v>
      </c>
      <c r="AI15" s="10"/>
      <c r="AJ15" s="10"/>
    </row>
    <row r="16" spans="1:36" ht="21" customHeight="1" thickBot="1">
      <c r="A16" s="13">
        <v>9</v>
      </c>
      <c r="B16" s="12" t="s">
        <v>2</v>
      </c>
      <c r="C16" s="11" t="s">
        <v>1</v>
      </c>
      <c r="D16" s="36">
        <f t="shared" si="0"/>
        <v>-5</v>
      </c>
      <c r="E16" s="35">
        <f t="shared" si="1"/>
        <v>-3.5714285714285836</v>
      </c>
      <c r="F16" s="297">
        <v>145</v>
      </c>
      <c r="G16" s="404">
        <v>90</v>
      </c>
      <c r="H16" s="435">
        <v>140</v>
      </c>
      <c r="I16" s="436">
        <v>85</v>
      </c>
      <c r="J16" s="435">
        <v>132</v>
      </c>
      <c r="K16" s="437">
        <v>79</v>
      </c>
      <c r="L16" s="437">
        <v>10</v>
      </c>
      <c r="M16" s="437">
        <v>2</v>
      </c>
      <c r="N16" s="437">
        <v>8</v>
      </c>
      <c r="O16" s="437">
        <v>6</v>
      </c>
      <c r="P16" s="437">
        <v>140</v>
      </c>
      <c r="Q16" s="437">
        <v>85</v>
      </c>
      <c r="R16" s="437">
        <v>13</v>
      </c>
      <c r="S16" s="437">
        <v>9</v>
      </c>
      <c r="T16" s="437">
        <v>9</v>
      </c>
      <c r="U16" s="437">
        <v>5</v>
      </c>
      <c r="V16" s="437">
        <v>1</v>
      </c>
      <c r="W16" s="437">
        <v>1</v>
      </c>
      <c r="X16" s="437">
        <v>29</v>
      </c>
      <c r="Y16" s="437">
        <v>12</v>
      </c>
      <c r="Z16" s="437">
        <v>17</v>
      </c>
      <c r="AA16" s="437">
        <v>13</v>
      </c>
      <c r="AB16" s="437">
        <v>19</v>
      </c>
      <c r="AC16" s="437">
        <v>19</v>
      </c>
      <c r="AD16" s="437">
        <v>18</v>
      </c>
      <c r="AE16" s="436">
        <v>9</v>
      </c>
      <c r="AI16" s="10"/>
      <c r="AJ16" s="10"/>
    </row>
    <row r="17" spans="1:36" ht="24" customHeight="1" thickBot="1">
      <c r="A17" s="9"/>
      <c r="B17" s="493" t="s">
        <v>0</v>
      </c>
      <c r="C17" s="494"/>
      <c r="D17" s="29">
        <f>D8+D9+D10+D11+D12+D13+D14+D15+D16</f>
        <v>-40</v>
      </c>
      <c r="E17" s="32">
        <f t="shared" si="1"/>
        <v>-3.144654088050302</v>
      </c>
      <c r="F17" s="31">
        <f>F8+F9+F10+F11+F12+F13+F14+F15+F16</f>
        <v>1312</v>
      </c>
      <c r="G17" s="30">
        <f>G8+G9+G10+G11+G12+G13+G14+G15+G16</f>
        <v>824</v>
      </c>
      <c r="H17" s="393">
        <f>H8+H9+H10+H11+H12+H13+H14+H15+H16</f>
        <v>1272</v>
      </c>
      <c r="I17" s="393">
        <f>I8+I9+I10+I11+I12+I13+I14+I15+I16</f>
        <v>794</v>
      </c>
      <c r="J17" s="393">
        <f aca="true" t="shared" si="2" ref="J17:AE17">J8+J9+J10+J11+J12+J13+J14+J15+J16</f>
        <v>1161</v>
      </c>
      <c r="K17" s="393">
        <f t="shared" si="2"/>
        <v>728</v>
      </c>
      <c r="L17" s="393">
        <f t="shared" si="2"/>
        <v>60</v>
      </c>
      <c r="M17" s="393">
        <f t="shared" si="2"/>
        <v>21</v>
      </c>
      <c r="N17" s="393">
        <f t="shared" si="2"/>
        <v>111</v>
      </c>
      <c r="O17" s="393">
        <f t="shared" si="2"/>
        <v>66</v>
      </c>
      <c r="P17" s="393">
        <f t="shared" si="2"/>
        <v>777</v>
      </c>
      <c r="Q17" s="393">
        <f t="shared" si="2"/>
        <v>498</v>
      </c>
      <c r="R17" s="393">
        <f t="shared" si="2"/>
        <v>75</v>
      </c>
      <c r="S17" s="393">
        <f t="shared" si="2"/>
        <v>48</v>
      </c>
      <c r="T17" s="393">
        <f t="shared" si="2"/>
        <v>85</v>
      </c>
      <c r="U17" s="393">
        <f t="shared" si="2"/>
        <v>43</v>
      </c>
      <c r="V17" s="393">
        <f t="shared" si="2"/>
        <v>1</v>
      </c>
      <c r="W17" s="393">
        <f t="shared" si="2"/>
        <v>1</v>
      </c>
      <c r="X17" s="393">
        <f t="shared" si="2"/>
        <v>331</v>
      </c>
      <c r="Y17" s="393">
        <f t="shared" si="2"/>
        <v>192</v>
      </c>
      <c r="Z17" s="393">
        <f t="shared" si="2"/>
        <v>177</v>
      </c>
      <c r="AA17" s="393">
        <f t="shared" si="2"/>
        <v>112</v>
      </c>
      <c r="AB17" s="393">
        <f t="shared" si="2"/>
        <v>190</v>
      </c>
      <c r="AC17" s="393">
        <f t="shared" si="2"/>
        <v>190</v>
      </c>
      <c r="AD17" s="393">
        <f t="shared" si="2"/>
        <v>230</v>
      </c>
      <c r="AE17" s="394">
        <f t="shared" si="2"/>
        <v>142</v>
      </c>
      <c r="AI17" s="3"/>
      <c r="AJ17" s="3"/>
    </row>
    <row r="18" ht="39" customHeight="1" thickBot="1"/>
    <row r="19" spans="1:28" ht="21" customHeight="1">
      <c r="A19" s="28" t="s">
        <v>20</v>
      </c>
      <c r="B19" s="475" t="s">
        <v>33</v>
      </c>
      <c r="C19" s="478" t="s">
        <v>32</v>
      </c>
      <c r="D19" s="512" t="s">
        <v>31</v>
      </c>
      <c r="E19" s="513"/>
      <c r="F19" s="492" t="s">
        <v>30</v>
      </c>
      <c r="G19" s="516"/>
      <c r="H19" s="516"/>
      <c r="I19" s="516"/>
      <c r="J19" s="516"/>
      <c r="K19" s="516"/>
      <c r="L19" s="516"/>
      <c r="M19" s="516"/>
      <c r="N19" s="516"/>
      <c r="O19" s="516"/>
      <c r="P19" s="516"/>
      <c r="Q19" s="516"/>
      <c r="R19" s="516"/>
      <c r="S19" s="516"/>
      <c r="T19" s="516"/>
      <c r="U19" s="513"/>
      <c r="V19" s="26"/>
      <c r="W19" s="26"/>
      <c r="X19" s="26"/>
      <c r="Y19" s="26"/>
      <c r="Z19" s="26"/>
      <c r="AA19" s="26"/>
      <c r="AB19" s="26"/>
    </row>
    <row r="20" spans="1:28" ht="63.75" customHeight="1">
      <c r="A20" s="27" t="s">
        <v>29</v>
      </c>
      <c r="B20" s="476"/>
      <c r="C20" s="510"/>
      <c r="D20" s="514"/>
      <c r="E20" s="515"/>
      <c r="F20" s="498" t="s">
        <v>28</v>
      </c>
      <c r="G20" s="509"/>
      <c r="H20" s="509" t="s">
        <v>27</v>
      </c>
      <c r="I20" s="509"/>
      <c r="J20" s="517" t="s">
        <v>26</v>
      </c>
      <c r="K20" s="517"/>
      <c r="L20" s="499" t="s">
        <v>25</v>
      </c>
      <c r="M20" s="500"/>
      <c r="N20" s="501" t="s">
        <v>24</v>
      </c>
      <c r="O20" s="500"/>
      <c r="P20" s="501" t="s">
        <v>23</v>
      </c>
      <c r="Q20" s="502"/>
      <c r="R20" s="509" t="s">
        <v>22</v>
      </c>
      <c r="S20" s="509"/>
      <c r="T20" s="499" t="s">
        <v>21</v>
      </c>
      <c r="U20" s="489"/>
      <c r="V20" s="26"/>
      <c r="W20" s="26"/>
      <c r="X20" s="26"/>
      <c r="Y20" s="26"/>
      <c r="Z20" s="26"/>
      <c r="AA20" s="26"/>
      <c r="AB20" s="26"/>
    </row>
    <row r="21" spans="1:28" ht="21" customHeight="1" thickBot="1">
      <c r="A21" s="25" t="s">
        <v>20</v>
      </c>
      <c r="B21" s="477"/>
      <c r="C21" s="511"/>
      <c r="D21" s="449" t="s">
        <v>19</v>
      </c>
      <c r="E21" s="109" t="s">
        <v>18</v>
      </c>
      <c r="F21" s="111" t="s">
        <v>19</v>
      </c>
      <c r="G21" s="111" t="s">
        <v>18</v>
      </c>
      <c r="H21" s="450" t="s">
        <v>19</v>
      </c>
      <c r="I21" s="111" t="s">
        <v>18</v>
      </c>
      <c r="J21" s="450" t="s">
        <v>19</v>
      </c>
      <c r="K21" s="111" t="s">
        <v>18</v>
      </c>
      <c r="L21" s="115" t="s">
        <v>19</v>
      </c>
      <c r="M21" s="114" t="s">
        <v>18</v>
      </c>
      <c r="N21" s="115" t="s">
        <v>19</v>
      </c>
      <c r="O21" s="114" t="s">
        <v>18</v>
      </c>
      <c r="P21" s="115" t="s">
        <v>19</v>
      </c>
      <c r="Q21" s="114" t="s">
        <v>18</v>
      </c>
      <c r="R21" s="450" t="s">
        <v>19</v>
      </c>
      <c r="S21" s="111" t="s">
        <v>18</v>
      </c>
      <c r="T21" s="115" t="s">
        <v>19</v>
      </c>
      <c r="U21" s="127" t="s">
        <v>18</v>
      </c>
      <c r="V21" s="17"/>
      <c r="W21" s="17"/>
      <c r="X21" s="17"/>
      <c r="Y21" s="17"/>
      <c r="Z21" s="17"/>
      <c r="AA21" s="17"/>
      <c r="AB21" s="17"/>
    </row>
    <row r="22" spans="1:28" ht="21" customHeight="1">
      <c r="A22" s="13">
        <v>1</v>
      </c>
      <c r="B22" s="12" t="s">
        <v>4</v>
      </c>
      <c r="C22" s="398" t="s">
        <v>17</v>
      </c>
      <c r="D22" s="435">
        <v>348</v>
      </c>
      <c r="E22" s="436">
        <v>208</v>
      </c>
      <c r="F22" s="435">
        <v>78</v>
      </c>
      <c r="G22" s="437">
        <v>50</v>
      </c>
      <c r="H22" s="437">
        <v>39</v>
      </c>
      <c r="I22" s="437">
        <v>21</v>
      </c>
      <c r="J22" s="437">
        <v>194</v>
      </c>
      <c r="K22" s="437">
        <v>119</v>
      </c>
      <c r="L22" s="437">
        <v>130</v>
      </c>
      <c r="M22" s="437">
        <v>61</v>
      </c>
      <c r="N22" s="437">
        <v>34</v>
      </c>
      <c r="O22" s="437">
        <v>22</v>
      </c>
      <c r="P22" s="437">
        <v>73</v>
      </c>
      <c r="Q22" s="437">
        <v>66</v>
      </c>
      <c r="R22" s="437">
        <v>1</v>
      </c>
      <c r="S22" s="437">
        <v>1</v>
      </c>
      <c r="T22" s="437">
        <v>57</v>
      </c>
      <c r="U22" s="436">
        <v>28</v>
      </c>
      <c r="V22" s="10"/>
      <c r="W22" s="10"/>
      <c r="X22" s="10"/>
      <c r="Y22" s="10"/>
      <c r="Z22" s="10"/>
      <c r="AA22" s="10"/>
      <c r="AB22" s="10"/>
    </row>
    <row r="23" spans="1:28" ht="21" customHeight="1">
      <c r="A23" s="16">
        <v>2</v>
      </c>
      <c r="B23" s="15" t="s">
        <v>16</v>
      </c>
      <c r="C23" s="399" t="s">
        <v>15</v>
      </c>
      <c r="D23" s="435">
        <v>96</v>
      </c>
      <c r="E23" s="436">
        <v>59</v>
      </c>
      <c r="F23" s="435">
        <v>39</v>
      </c>
      <c r="G23" s="437">
        <v>27</v>
      </c>
      <c r="H23" s="437">
        <v>23</v>
      </c>
      <c r="I23" s="437">
        <v>15</v>
      </c>
      <c r="J23" s="437">
        <v>47</v>
      </c>
      <c r="K23" s="437">
        <v>31</v>
      </c>
      <c r="L23" s="437">
        <v>24</v>
      </c>
      <c r="M23" s="437">
        <v>10</v>
      </c>
      <c r="N23" s="437">
        <v>8</v>
      </c>
      <c r="O23" s="437">
        <v>7</v>
      </c>
      <c r="P23" s="437">
        <v>21</v>
      </c>
      <c r="Q23" s="437">
        <v>18</v>
      </c>
      <c r="R23" s="437">
        <v>0</v>
      </c>
      <c r="S23" s="437">
        <v>0</v>
      </c>
      <c r="T23" s="437">
        <v>6</v>
      </c>
      <c r="U23" s="436">
        <v>2</v>
      </c>
      <c r="V23" s="10"/>
      <c r="W23" s="10"/>
      <c r="X23" s="10"/>
      <c r="Y23" s="10"/>
      <c r="Z23" s="10"/>
      <c r="AA23" s="10"/>
      <c r="AB23" s="10"/>
    </row>
    <row r="24" spans="1:28" ht="21" customHeight="1">
      <c r="A24" s="16">
        <v>3</v>
      </c>
      <c r="B24" s="15" t="s">
        <v>14</v>
      </c>
      <c r="C24" s="399" t="s">
        <v>13</v>
      </c>
      <c r="D24" s="435">
        <v>63</v>
      </c>
      <c r="E24" s="436">
        <v>42</v>
      </c>
      <c r="F24" s="435">
        <v>14</v>
      </c>
      <c r="G24" s="437">
        <v>11</v>
      </c>
      <c r="H24" s="437">
        <v>5</v>
      </c>
      <c r="I24" s="437">
        <v>4</v>
      </c>
      <c r="J24" s="437">
        <v>29</v>
      </c>
      <c r="K24" s="437">
        <v>22</v>
      </c>
      <c r="L24" s="437">
        <v>25</v>
      </c>
      <c r="M24" s="437">
        <v>10</v>
      </c>
      <c r="N24" s="437">
        <v>7</v>
      </c>
      <c r="O24" s="437">
        <v>4</v>
      </c>
      <c r="P24" s="437">
        <v>19</v>
      </c>
      <c r="Q24" s="437">
        <v>18</v>
      </c>
      <c r="R24" s="437">
        <v>0</v>
      </c>
      <c r="S24" s="437">
        <v>0</v>
      </c>
      <c r="T24" s="437">
        <v>8</v>
      </c>
      <c r="U24" s="436">
        <v>5</v>
      </c>
      <c r="V24" s="10"/>
      <c r="W24" s="10"/>
      <c r="X24" s="10"/>
      <c r="Y24" s="10"/>
      <c r="Z24" s="10"/>
      <c r="AA24" s="10"/>
      <c r="AB24" s="10"/>
    </row>
    <row r="25" spans="1:28" ht="21" customHeight="1">
      <c r="A25" s="16">
        <v>4</v>
      </c>
      <c r="B25" s="15" t="s">
        <v>12</v>
      </c>
      <c r="C25" s="399" t="s">
        <v>11</v>
      </c>
      <c r="D25" s="435">
        <v>70</v>
      </c>
      <c r="E25" s="436">
        <v>48</v>
      </c>
      <c r="F25" s="435">
        <v>29</v>
      </c>
      <c r="G25" s="437">
        <v>19</v>
      </c>
      <c r="H25" s="437">
        <v>20</v>
      </c>
      <c r="I25" s="437">
        <v>12</v>
      </c>
      <c r="J25" s="437">
        <v>31</v>
      </c>
      <c r="K25" s="437">
        <v>27</v>
      </c>
      <c r="L25" s="437">
        <v>13</v>
      </c>
      <c r="M25" s="437">
        <v>8</v>
      </c>
      <c r="N25" s="437">
        <v>5</v>
      </c>
      <c r="O25" s="437">
        <v>4</v>
      </c>
      <c r="P25" s="437">
        <v>23</v>
      </c>
      <c r="Q25" s="437">
        <v>20</v>
      </c>
      <c r="R25" s="437">
        <v>1</v>
      </c>
      <c r="S25" s="437">
        <v>0</v>
      </c>
      <c r="T25" s="437">
        <v>6</v>
      </c>
      <c r="U25" s="436">
        <v>4</v>
      </c>
      <c r="V25" s="10"/>
      <c r="W25" s="10"/>
      <c r="X25" s="10"/>
      <c r="Y25" s="10"/>
      <c r="Z25" s="10"/>
      <c r="AA25" s="10"/>
      <c r="AB25" s="10"/>
    </row>
    <row r="26" spans="1:28" ht="21" customHeight="1">
      <c r="A26" s="16">
        <v>5</v>
      </c>
      <c r="B26" s="15" t="s">
        <v>10</v>
      </c>
      <c r="C26" s="399" t="s">
        <v>9</v>
      </c>
      <c r="D26" s="435">
        <v>70</v>
      </c>
      <c r="E26" s="436">
        <v>51</v>
      </c>
      <c r="F26" s="435">
        <v>32</v>
      </c>
      <c r="G26" s="437">
        <v>23</v>
      </c>
      <c r="H26" s="437">
        <v>22</v>
      </c>
      <c r="I26" s="437">
        <v>14</v>
      </c>
      <c r="J26" s="437">
        <v>35</v>
      </c>
      <c r="K26" s="437">
        <v>27</v>
      </c>
      <c r="L26" s="437">
        <v>15</v>
      </c>
      <c r="M26" s="437">
        <v>9</v>
      </c>
      <c r="N26" s="437">
        <v>4</v>
      </c>
      <c r="O26" s="437">
        <v>4</v>
      </c>
      <c r="P26" s="437">
        <v>20</v>
      </c>
      <c r="Q26" s="437">
        <v>20</v>
      </c>
      <c r="R26" s="437">
        <v>0</v>
      </c>
      <c r="S26" s="437">
        <v>0</v>
      </c>
      <c r="T26" s="437">
        <v>9</v>
      </c>
      <c r="U26" s="436">
        <v>6</v>
      </c>
      <c r="V26" s="10"/>
      <c r="W26" s="10"/>
      <c r="X26" s="10"/>
      <c r="Y26" s="10"/>
      <c r="Z26" s="10"/>
      <c r="AA26" s="10"/>
      <c r="AB26" s="10"/>
    </row>
    <row r="27" spans="1:28" ht="21" customHeight="1">
      <c r="A27" s="16">
        <v>6</v>
      </c>
      <c r="B27" s="15" t="s">
        <v>8</v>
      </c>
      <c r="C27" s="399" t="s">
        <v>7</v>
      </c>
      <c r="D27" s="435">
        <v>52</v>
      </c>
      <c r="E27" s="436">
        <v>30</v>
      </c>
      <c r="F27" s="435">
        <v>15</v>
      </c>
      <c r="G27" s="437">
        <v>8</v>
      </c>
      <c r="H27" s="437">
        <v>11</v>
      </c>
      <c r="I27" s="437">
        <v>4</v>
      </c>
      <c r="J27" s="437">
        <v>17</v>
      </c>
      <c r="K27" s="437">
        <v>14</v>
      </c>
      <c r="L27" s="437">
        <v>23</v>
      </c>
      <c r="M27" s="437">
        <v>14</v>
      </c>
      <c r="N27" s="437">
        <v>3</v>
      </c>
      <c r="O27" s="437">
        <v>1</v>
      </c>
      <c r="P27" s="437">
        <v>9</v>
      </c>
      <c r="Q27" s="437">
        <v>6</v>
      </c>
      <c r="R27" s="437">
        <v>1</v>
      </c>
      <c r="S27" s="437">
        <v>0</v>
      </c>
      <c r="T27" s="437">
        <v>6</v>
      </c>
      <c r="U27" s="436">
        <v>2</v>
      </c>
      <c r="V27" s="10"/>
      <c r="W27" s="10"/>
      <c r="X27" s="10"/>
      <c r="Y27" s="10"/>
      <c r="Z27" s="10"/>
      <c r="AA27" s="10"/>
      <c r="AB27" s="10"/>
    </row>
    <row r="28" spans="1:28" ht="21" customHeight="1">
      <c r="A28" s="16">
        <v>7</v>
      </c>
      <c r="B28" s="15" t="s">
        <v>6</v>
      </c>
      <c r="C28" s="399" t="s">
        <v>5</v>
      </c>
      <c r="D28" s="435">
        <v>142</v>
      </c>
      <c r="E28" s="436">
        <v>90</v>
      </c>
      <c r="F28" s="435">
        <v>62</v>
      </c>
      <c r="G28" s="437">
        <v>41</v>
      </c>
      <c r="H28" s="437">
        <v>34</v>
      </c>
      <c r="I28" s="437">
        <v>19</v>
      </c>
      <c r="J28" s="437">
        <v>60</v>
      </c>
      <c r="K28" s="437">
        <v>43</v>
      </c>
      <c r="L28" s="437">
        <v>41</v>
      </c>
      <c r="M28" s="437">
        <v>14</v>
      </c>
      <c r="N28" s="437">
        <v>12</v>
      </c>
      <c r="O28" s="437">
        <v>9</v>
      </c>
      <c r="P28" s="437">
        <v>40</v>
      </c>
      <c r="Q28" s="437">
        <v>40</v>
      </c>
      <c r="R28" s="437">
        <v>1</v>
      </c>
      <c r="S28" s="437">
        <v>1</v>
      </c>
      <c r="T28" s="437">
        <v>11</v>
      </c>
      <c r="U28" s="436">
        <v>6</v>
      </c>
      <c r="V28" s="10"/>
      <c r="W28" s="10"/>
      <c r="X28" s="10"/>
      <c r="Y28" s="10"/>
      <c r="Z28" s="10"/>
      <c r="AA28" s="10"/>
      <c r="AB28" s="10"/>
    </row>
    <row r="29" spans="1:28" ht="21" customHeight="1">
      <c r="A29" s="16">
        <v>8</v>
      </c>
      <c r="B29" s="15" t="s">
        <v>4</v>
      </c>
      <c r="C29" s="399" t="s">
        <v>3</v>
      </c>
      <c r="D29" s="435">
        <v>104</v>
      </c>
      <c r="E29" s="436">
        <v>66</v>
      </c>
      <c r="F29" s="435">
        <v>39</v>
      </c>
      <c r="G29" s="437">
        <v>26</v>
      </c>
      <c r="H29" s="437">
        <v>28</v>
      </c>
      <c r="I29" s="437">
        <v>20</v>
      </c>
      <c r="J29" s="437">
        <v>43</v>
      </c>
      <c r="K29" s="437">
        <v>32</v>
      </c>
      <c r="L29" s="437">
        <v>27</v>
      </c>
      <c r="M29" s="437">
        <v>13</v>
      </c>
      <c r="N29" s="437">
        <v>4</v>
      </c>
      <c r="O29" s="437">
        <v>3</v>
      </c>
      <c r="P29" s="437">
        <v>24</v>
      </c>
      <c r="Q29" s="437">
        <v>20</v>
      </c>
      <c r="R29" s="437">
        <v>0</v>
      </c>
      <c r="S29" s="437">
        <v>0</v>
      </c>
      <c r="T29" s="437">
        <v>9</v>
      </c>
      <c r="U29" s="436">
        <v>6</v>
      </c>
      <c r="V29" s="10"/>
      <c r="W29" s="10"/>
      <c r="X29" s="10"/>
      <c r="Y29" s="10"/>
      <c r="Z29" s="10"/>
      <c r="AA29" s="10"/>
      <c r="AB29" s="10"/>
    </row>
    <row r="30" spans="1:28" ht="21" customHeight="1" thickBot="1">
      <c r="A30" s="13">
        <v>9</v>
      </c>
      <c r="B30" s="12" t="s">
        <v>2</v>
      </c>
      <c r="C30" s="400" t="s">
        <v>1</v>
      </c>
      <c r="D30" s="435">
        <v>115</v>
      </c>
      <c r="E30" s="436">
        <v>72</v>
      </c>
      <c r="F30" s="435">
        <v>40</v>
      </c>
      <c r="G30" s="437">
        <v>25</v>
      </c>
      <c r="H30" s="437">
        <v>27</v>
      </c>
      <c r="I30" s="437">
        <v>16</v>
      </c>
      <c r="J30" s="437">
        <v>63</v>
      </c>
      <c r="K30" s="437">
        <v>46</v>
      </c>
      <c r="L30" s="437">
        <v>31</v>
      </c>
      <c r="M30" s="437">
        <v>13</v>
      </c>
      <c r="N30" s="437">
        <v>7</v>
      </c>
      <c r="O30" s="437">
        <v>6</v>
      </c>
      <c r="P30" s="437">
        <v>27</v>
      </c>
      <c r="Q30" s="437">
        <v>24</v>
      </c>
      <c r="R30" s="437">
        <v>1</v>
      </c>
      <c r="S30" s="437">
        <v>0</v>
      </c>
      <c r="T30" s="437">
        <v>8</v>
      </c>
      <c r="U30" s="436">
        <v>5</v>
      </c>
      <c r="V30" s="10"/>
      <c r="W30" s="10"/>
      <c r="X30" s="10"/>
      <c r="Y30" s="10"/>
      <c r="Z30" s="10"/>
      <c r="AA30" s="10"/>
      <c r="AB30" s="10"/>
    </row>
    <row r="31" spans="1:28" ht="27.75" customHeight="1" thickBot="1">
      <c r="A31" s="9"/>
      <c r="B31" s="493" t="s">
        <v>0</v>
      </c>
      <c r="C31" s="494"/>
      <c r="D31" s="395">
        <f aca="true" t="shared" si="3" ref="D31:U31">D22+D23+D24+D25+D26+D27+D28+D29+D30</f>
        <v>1060</v>
      </c>
      <c r="E31" s="394">
        <f t="shared" si="3"/>
        <v>666</v>
      </c>
      <c r="F31" s="396">
        <f t="shared" si="3"/>
        <v>348</v>
      </c>
      <c r="G31" s="397">
        <f t="shared" si="3"/>
        <v>230</v>
      </c>
      <c r="H31" s="397">
        <f t="shared" si="3"/>
        <v>209</v>
      </c>
      <c r="I31" s="397">
        <f t="shared" si="3"/>
        <v>125</v>
      </c>
      <c r="J31" s="397">
        <f t="shared" si="3"/>
        <v>519</v>
      </c>
      <c r="K31" s="397">
        <f t="shared" si="3"/>
        <v>361</v>
      </c>
      <c r="L31" s="397">
        <f t="shared" si="3"/>
        <v>329</v>
      </c>
      <c r="M31" s="397">
        <f t="shared" si="3"/>
        <v>152</v>
      </c>
      <c r="N31" s="397">
        <f t="shared" si="3"/>
        <v>84</v>
      </c>
      <c r="O31" s="397">
        <f t="shared" si="3"/>
        <v>60</v>
      </c>
      <c r="P31" s="397">
        <f t="shared" si="3"/>
        <v>256</v>
      </c>
      <c r="Q31" s="397">
        <f t="shared" si="3"/>
        <v>232</v>
      </c>
      <c r="R31" s="397">
        <f t="shared" si="3"/>
        <v>5</v>
      </c>
      <c r="S31" s="397">
        <f t="shared" si="3"/>
        <v>2</v>
      </c>
      <c r="T31" s="397">
        <f t="shared" si="3"/>
        <v>120</v>
      </c>
      <c r="U31" s="394">
        <f t="shared" si="3"/>
        <v>64</v>
      </c>
      <c r="V31" s="4"/>
      <c r="W31" s="4"/>
      <c r="X31" s="3"/>
      <c r="Y31" s="3"/>
      <c r="Z31" s="3"/>
      <c r="AA31" s="3"/>
      <c r="AB31" s="3"/>
    </row>
    <row r="32" ht="38.25" customHeight="1"/>
  </sheetData>
  <sheetProtection/>
  <mergeCells count="35">
    <mergeCell ref="A2:G3"/>
    <mergeCell ref="H2:AE2"/>
    <mergeCell ref="H3:S3"/>
    <mergeCell ref="T3:AE3"/>
    <mergeCell ref="B5:B7"/>
    <mergeCell ref="C5:C7"/>
    <mergeCell ref="D5:E6"/>
    <mergeCell ref="F5:G6"/>
    <mergeCell ref="H5:I6"/>
    <mergeCell ref="J5:O5"/>
    <mergeCell ref="B17:C17"/>
    <mergeCell ref="P5:Q6"/>
    <mergeCell ref="T5:U6"/>
    <mergeCell ref="V5:W6"/>
    <mergeCell ref="X5:Y6"/>
    <mergeCell ref="Z5:AA6"/>
    <mergeCell ref="P20:Q20"/>
    <mergeCell ref="AD5:AE6"/>
    <mergeCell ref="J6:K6"/>
    <mergeCell ref="L6:M6"/>
    <mergeCell ref="N6:O6"/>
    <mergeCell ref="R6:S6"/>
    <mergeCell ref="AB5:AC6"/>
    <mergeCell ref="R20:S20"/>
    <mergeCell ref="T20:U20"/>
    <mergeCell ref="B31:C31"/>
    <mergeCell ref="B19:B21"/>
    <mergeCell ref="C19:C21"/>
    <mergeCell ref="D19:E20"/>
    <mergeCell ref="F19:U19"/>
    <mergeCell ref="F20:G20"/>
    <mergeCell ref="H20:I20"/>
    <mergeCell ref="J20:K20"/>
    <mergeCell ref="L20:M20"/>
    <mergeCell ref="N20:O20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J7">
      <selection activeCell="S17" sqref="S17"/>
    </sheetView>
  </sheetViews>
  <sheetFormatPr defaultColWidth="9.00390625" defaultRowHeight="12.75"/>
  <cols>
    <col min="1" max="1" width="5.00390625" style="1" customWidth="1"/>
    <col min="2" max="2" width="13.75390625" style="1" customWidth="1"/>
    <col min="3" max="3" width="8.375" style="1" customWidth="1"/>
    <col min="4" max="31" width="6.75390625" style="1" customWidth="1"/>
    <col min="32" max="33" width="6.625" style="1" customWidth="1"/>
    <col min="34" max="16384" width="9.125" style="1" customWidth="1"/>
  </cols>
  <sheetData>
    <row r="1" spans="1:29" ht="45" customHeight="1">
      <c r="A1" s="518" t="s">
        <v>86</v>
      </c>
      <c r="B1" s="518"/>
      <c r="C1" s="518"/>
      <c r="D1" s="518"/>
      <c r="E1" s="518"/>
      <c r="F1" s="519" t="s">
        <v>85</v>
      </c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  <c r="AA1" s="520"/>
      <c r="AB1" s="520"/>
      <c r="AC1" s="520"/>
    </row>
    <row r="2" spans="1:29" ht="16.5" customHeight="1">
      <c r="A2" s="518"/>
      <c r="B2" s="518"/>
      <c r="C2" s="518"/>
      <c r="D2" s="518"/>
      <c r="E2" s="518"/>
      <c r="F2" s="521" t="str">
        <f>'ogolne (9)'!T3</f>
        <v>do 30 września 2021 roku</v>
      </c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522"/>
      <c r="AC2" s="523"/>
    </row>
    <row r="3" ht="22.5" customHeight="1" thickBot="1">
      <c r="F3" s="101"/>
    </row>
    <row r="4" spans="1:29" ht="24.75" customHeight="1">
      <c r="A4" s="88" t="s">
        <v>20</v>
      </c>
      <c r="B4" s="87" t="s">
        <v>20</v>
      </c>
      <c r="C4" s="100" t="s">
        <v>20</v>
      </c>
      <c r="D4" s="524" t="s">
        <v>82</v>
      </c>
      <c r="E4" s="525"/>
      <c r="F4" s="528" t="s">
        <v>84</v>
      </c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30"/>
      <c r="R4" s="528" t="s">
        <v>83</v>
      </c>
      <c r="S4" s="529"/>
      <c r="T4" s="529"/>
      <c r="U4" s="529"/>
      <c r="V4" s="529"/>
      <c r="W4" s="529"/>
      <c r="X4" s="529"/>
      <c r="Y4" s="529"/>
      <c r="Z4" s="529"/>
      <c r="AA4" s="530"/>
      <c r="AB4" s="531" t="s">
        <v>82</v>
      </c>
      <c r="AC4" s="525"/>
    </row>
    <row r="5" spans="1:29" ht="39" customHeight="1">
      <c r="A5" s="86" t="s">
        <v>29</v>
      </c>
      <c r="B5" s="85" t="s">
        <v>33</v>
      </c>
      <c r="C5" s="99" t="s">
        <v>32</v>
      </c>
      <c r="D5" s="526"/>
      <c r="E5" s="527"/>
      <c r="F5" s="533" t="s">
        <v>81</v>
      </c>
      <c r="G5" s="534"/>
      <c r="H5" s="535" t="s">
        <v>80</v>
      </c>
      <c r="I5" s="535"/>
      <c r="J5" s="535" t="s">
        <v>79</v>
      </c>
      <c r="K5" s="535"/>
      <c r="L5" s="535" t="s">
        <v>78</v>
      </c>
      <c r="M5" s="535"/>
      <c r="N5" s="535" t="s">
        <v>77</v>
      </c>
      <c r="O5" s="535"/>
      <c r="P5" s="535" t="s">
        <v>76</v>
      </c>
      <c r="Q5" s="537"/>
      <c r="R5" s="538" t="s">
        <v>75</v>
      </c>
      <c r="S5" s="539"/>
      <c r="T5" s="539" t="s">
        <v>74</v>
      </c>
      <c r="U5" s="539"/>
      <c r="V5" s="539" t="s">
        <v>73</v>
      </c>
      <c r="W5" s="539"/>
      <c r="X5" s="539" t="s">
        <v>72</v>
      </c>
      <c r="Y5" s="539"/>
      <c r="Z5" s="542" t="s">
        <v>71</v>
      </c>
      <c r="AA5" s="543"/>
      <c r="AB5" s="532"/>
      <c r="AC5" s="527"/>
    </row>
    <row r="6" spans="1:29" ht="12.75" customHeight="1" thickBot="1">
      <c r="A6" s="84" t="s">
        <v>20</v>
      </c>
      <c r="B6" s="83" t="s">
        <v>20</v>
      </c>
      <c r="C6" s="98" t="s">
        <v>20</v>
      </c>
      <c r="D6" s="97" t="s">
        <v>19</v>
      </c>
      <c r="E6" s="95" t="s">
        <v>18</v>
      </c>
      <c r="F6" s="309" t="s">
        <v>19</v>
      </c>
      <c r="G6" s="310" t="s">
        <v>18</v>
      </c>
      <c r="H6" s="82" t="s">
        <v>19</v>
      </c>
      <c r="I6" s="310" t="s">
        <v>18</v>
      </c>
      <c r="J6" s="82" t="s">
        <v>19</v>
      </c>
      <c r="K6" s="310" t="s">
        <v>18</v>
      </c>
      <c r="L6" s="82" t="s">
        <v>19</v>
      </c>
      <c r="M6" s="310" t="s">
        <v>18</v>
      </c>
      <c r="N6" s="82" t="s">
        <v>19</v>
      </c>
      <c r="O6" s="310" t="s">
        <v>18</v>
      </c>
      <c r="P6" s="82" t="s">
        <v>19</v>
      </c>
      <c r="Q6" s="311" t="s">
        <v>18</v>
      </c>
      <c r="R6" s="309" t="s">
        <v>19</v>
      </c>
      <c r="S6" s="310" t="s">
        <v>18</v>
      </c>
      <c r="T6" s="82" t="s">
        <v>19</v>
      </c>
      <c r="U6" s="310" t="s">
        <v>18</v>
      </c>
      <c r="V6" s="82" t="s">
        <v>19</v>
      </c>
      <c r="W6" s="310" t="s">
        <v>18</v>
      </c>
      <c r="X6" s="82" t="s">
        <v>19</v>
      </c>
      <c r="Y6" s="310" t="s">
        <v>18</v>
      </c>
      <c r="Z6" s="82" t="s">
        <v>19</v>
      </c>
      <c r="AA6" s="311" t="s">
        <v>18</v>
      </c>
      <c r="AB6" s="96" t="s">
        <v>19</v>
      </c>
      <c r="AC6" s="95" t="s">
        <v>18</v>
      </c>
    </row>
    <row r="7" spans="1:31" ht="24" customHeight="1">
      <c r="A7" s="67">
        <v>1</v>
      </c>
      <c r="B7" s="66" t="s">
        <v>4</v>
      </c>
      <c r="C7" s="65" t="s">
        <v>17</v>
      </c>
      <c r="D7" s="335">
        <f aca="true" t="shared" si="0" ref="D7:E15">SUM(F7+H7+J7+L7+N7+P7)</f>
        <v>424</v>
      </c>
      <c r="E7" s="416">
        <f t="shared" si="0"/>
        <v>255</v>
      </c>
      <c r="F7" s="438">
        <v>39</v>
      </c>
      <c r="G7" s="439">
        <v>21</v>
      </c>
      <c r="H7" s="439">
        <v>81</v>
      </c>
      <c r="I7" s="439">
        <v>54</v>
      </c>
      <c r="J7" s="439">
        <v>112</v>
      </c>
      <c r="K7" s="439">
        <v>79</v>
      </c>
      <c r="L7" s="439">
        <v>116</v>
      </c>
      <c r="M7" s="439">
        <v>73</v>
      </c>
      <c r="N7" s="439">
        <v>49</v>
      </c>
      <c r="O7" s="439">
        <v>28</v>
      </c>
      <c r="P7" s="439">
        <v>27</v>
      </c>
      <c r="Q7" s="440">
        <v>0</v>
      </c>
      <c r="R7" s="438">
        <v>95</v>
      </c>
      <c r="S7" s="439">
        <v>68</v>
      </c>
      <c r="T7" s="439">
        <v>96</v>
      </c>
      <c r="U7" s="439">
        <v>59</v>
      </c>
      <c r="V7" s="439">
        <v>57</v>
      </c>
      <c r="W7" s="439">
        <v>39</v>
      </c>
      <c r="X7" s="439">
        <v>96</v>
      </c>
      <c r="Y7" s="439">
        <v>53</v>
      </c>
      <c r="Z7" s="439">
        <v>80</v>
      </c>
      <c r="AA7" s="408">
        <v>36</v>
      </c>
      <c r="AB7" s="307">
        <f aca="true" t="shared" si="1" ref="AB7:AC15">R7+T7+V7+X7+Z7</f>
        <v>424</v>
      </c>
      <c r="AC7" s="73">
        <f t="shared" si="1"/>
        <v>255</v>
      </c>
      <c r="AE7" s="90"/>
    </row>
    <row r="8" spans="1:31" ht="24" customHeight="1">
      <c r="A8" s="72">
        <v>2</v>
      </c>
      <c r="B8" s="71" t="s">
        <v>16</v>
      </c>
      <c r="C8" s="94" t="s">
        <v>15</v>
      </c>
      <c r="D8" s="336">
        <f t="shared" si="0"/>
        <v>116</v>
      </c>
      <c r="E8" s="92">
        <f t="shared" si="0"/>
        <v>72</v>
      </c>
      <c r="F8" s="438">
        <v>23</v>
      </c>
      <c r="G8" s="439">
        <v>15</v>
      </c>
      <c r="H8" s="439">
        <v>29</v>
      </c>
      <c r="I8" s="439">
        <v>21</v>
      </c>
      <c r="J8" s="439">
        <v>32</v>
      </c>
      <c r="K8" s="439">
        <v>21</v>
      </c>
      <c r="L8" s="439">
        <v>16</v>
      </c>
      <c r="M8" s="439">
        <v>8</v>
      </c>
      <c r="N8" s="439">
        <v>10</v>
      </c>
      <c r="O8" s="439">
        <v>7</v>
      </c>
      <c r="P8" s="439">
        <v>6</v>
      </c>
      <c r="Q8" s="440">
        <v>0</v>
      </c>
      <c r="R8" s="438">
        <v>11</v>
      </c>
      <c r="S8" s="439">
        <v>7</v>
      </c>
      <c r="T8" s="439">
        <v>24</v>
      </c>
      <c r="U8" s="439">
        <v>19</v>
      </c>
      <c r="V8" s="439">
        <v>8</v>
      </c>
      <c r="W8" s="439">
        <v>7</v>
      </c>
      <c r="X8" s="439">
        <v>39</v>
      </c>
      <c r="Y8" s="439">
        <v>23</v>
      </c>
      <c r="Z8" s="439">
        <v>34</v>
      </c>
      <c r="AA8" s="408">
        <v>16</v>
      </c>
      <c r="AB8" s="308">
        <f t="shared" si="1"/>
        <v>116</v>
      </c>
      <c r="AC8" s="68">
        <f t="shared" si="1"/>
        <v>72</v>
      </c>
      <c r="AE8" s="90"/>
    </row>
    <row r="9" spans="1:31" ht="24" customHeight="1">
      <c r="A9" s="72">
        <v>3</v>
      </c>
      <c r="B9" s="71" t="s">
        <v>14</v>
      </c>
      <c r="C9" s="94" t="s">
        <v>13</v>
      </c>
      <c r="D9" s="336">
        <f t="shared" si="0"/>
        <v>74</v>
      </c>
      <c r="E9" s="92">
        <f t="shared" si="0"/>
        <v>45</v>
      </c>
      <c r="F9" s="438">
        <v>5</v>
      </c>
      <c r="G9" s="439">
        <v>4</v>
      </c>
      <c r="H9" s="439">
        <v>22</v>
      </c>
      <c r="I9" s="439">
        <v>19</v>
      </c>
      <c r="J9" s="439">
        <v>13</v>
      </c>
      <c r="K9" s="439">
        <v>7</v>
      </c>
      <c r="L9" s="439">
        <v>17</v>
      </c>
      <c r="M9" s="439">
        <v>7</v>
      </c>
      <c r="N9" s="439">
        <v>12</v>
      </c>
      <c r="O9" s="439">
        <v>8</v>
      </c>
      <c r="P9" s="439">
        <v>5</v>
      </c>
      <c r="Q9" s="440">
        <v>0</v>
      </c>
      <c r="R9" s="438">
        <v>7</v>
      </c>
      <c r="S9" s="439">
        <v>7</v>
      </c>
      <c r="T9" s="439">
        <v>19</v>
      </c>
      <c r="U9" s="439">
        <v>15</v>
      </c>
      <c r="V9" s="439">
        <v>7</v>
      </c>
      <c r="W9" s="439">
        <v>5</v>
      </c>
      <c r="X9" s="439">
        <v>22</v>
      </c>
      <c r="Y9" s="439">
        <v>11</v>
      </c>
      <c r="Z9" s="439">
        <v>19</v>
      </c>
      <c r="AA9" s="408">
        <v>7</v>
      </c>
      <c r="AB9" s="308">
        <f t="shared" si="1"/>
        <v>74</v>
      </c>
      <c r="AC9" s="68">
        <f t="shared" si="1"/>
        <v>45</v>
      </c>
      <c r="AE9" s="90"/>
    </row>
    <row r="10" spans="1:31" ht="24" customHeight="1">
      <c r="A10" s="72">
        <v>4</v>
      </c>
      <c r="B10" s="71" t="s">
        <v>12</v>
      </c>
      <c r="C10" s="94" t="s">
        <v>11</v>
      </c>
      <c r="D10" s="336">
        <f t="shared" si="0"/>
        <v>81</v>
      </c>
      <c r="E10" s="92">
        <f t="shared" si="0"/>
        <v>53</v>
      </c>
      <c r="F10" s="438">
        <v>20</v>
      </c>
      <c r="G10" s="439">
        <v>12</v>
      </c>
      <c r="H10" s="439">
        <v>20</v>
      </c>
      <c r="I10" s="439">
        <v>14</v>
      </c>
      <c r="J10" s="439">
        <v>21</v>
      </c>
      <c r="K10" s="439">
        <v>14</v>
      </c>
      <c r="L10" s="439">
        <v>13</v>
      </c>
      <c r="M10" s="439">
        <v>9</v>
      </c>
      <c r="N10" s="439">
        <v>6</v>
      </c>
      <c r="O10" s="439">
        <v>4</v>
      </c>
      <c r="P10" s="439">
        <v>1</v>
      </c>
      <c r="Q10" s="440">
        <v>0</v>
      </c>
      <c r="R10" s="438">
        <v>2</v>
      </c>
      <c r="S10" s="439">
        <v>2</v>
      </c>
      <c r="T10" s="439">
        <v>25</v>
      </c>
      <c r="U10" s="439">
        <v>15</v>
      </c>
      <c r="V10" s="439">
        <v>7</v>
      </c>
      <c r="W10" s="439">
        <v>4</v>
      </c>
      <c r="X10" s="439">
        <v>21</v>
      </c>
      <c r="Y10" s="439">
        <v>15</v>
      </c>
      <c r="Z10" s="439">
        <v>26</v>
      </c>
      <c r="AA10" s="408">
        <v>17</v>
      </c>
      <c r="AB10" s="308">
        <f t="shared" si="1"/>
        <v>81</v>
      </c>
      <c r="AC10" s="68">
        <f t="shared" si="1"/>
        <v>53</v>
      </c>
      <c r="AE10" s="90"/>
    </row>
    <row r="11" spans="1:31" ht="24" customHeight="1">
      <c r="A11" s="72">
        <v>5</v>
      </c>
      <c r="B11" s="71" t="s">
        <v>10</v>
      </c>
      <c r="C11" s="94" t="s">
        <v>9</v>
      </c>
      <c r="D11" s="336">
        <f t="shared" si="0"/>
        <v>82</v>
      </c>
      <c r="E11" s="92">
        <f t="shared" si="0"/>
        <v>62</v>
      </c>
      <c r="F11" s="438">
        <v>22</v>
      </c>
      <c r="G11" s="439">
        <v>14</v>
      </c>
      <c r="H11" s="439">
        <v>19</v>
      </c>
      <c r="I11" s="439">
        <v>18</v>
      </c>
      <c r="J11" s="439">
        <v>23</v>
      </c>
      <c r="K11" s="439">
        <v>18</v>
      </c>
      <c r="L11" s="439">
        <v>5</v>
      </c>
      <c r="M11" s="439">
        <v>4</v>
      </c>
      <c r="N11" s="439">
        <v>9</v>
      </c>
      <c r="O11" s="439">
        <v>8</v>
      </c>
      <c r="P11" s="439">
        <v>4</v>
      </c>
      <c r="Q11" s="440">
        <v>0</v>
      </c>
      <c r="R11" s="438">
        <v>16</v>
      </c>
      <c r="S11" s="439">
        <v>15</v>
      </c>
      <c r="T11" s="439">
        <v>22</v>
      </c>
      <c r="U11" s="439">
        <v>17</v>
      </c>
      <c r="V11" s="439">
        <v>8</v>
      </c>
      <c r="W11" s="439">
        <v>7</v>
      </c>
      <c r="X11" s="439">
        <v>26</v>
      </c>
      <c r="Y11" s="439">
        <v>16</v>
      </c>
      <c r="Z11" s="439">
        <v>10</v>
      </c>
      <c r="AA11" s="408">
        <v>7</v>
      </c>
      <c r="AB11" s="308">
        <f t="shared" si="1"/>
        <v>82</v>
      </c>
      <c r="AC11" s="68">
        <f t="shared" si="1"/>
        <v>62</v>
      </c>
      <c r="AE11" s="90"/>
    </row>
    <row r="12" spans="1:31" ht="24" customHeight="1">
      <c r="A12" s="72">
        <v>6</v>
      </c>
      <c r="B12" s="71" t="s">
        <v>8</v>
      </c>
      <c r="C12" s="94" t="s">
        <v>7</v>
      </c>
      <c r="D12" s="336">
        <f t="shared" si="0"/>
        <v>60</v>
      </c>
      <c r="E12" s="92">
        <f t="shared" si="0"/>
        <v>36</v>
      </c>
      <c r="F12" s="438">
        <v>11</v>
      </c>
      <c r="G12" s="439">
        <v>4</v>
      </c>
      <c r="H12" s="439">
        <v>9</v>
      </c>
      <c r="I12" s="439">
        <v>8</v>
      </c>
      <c r="J12" s="439">
        <v>11</v>
      </c>
      <c r="K12" s="439">
        <v>8</v>
      </c>
      <c r="L12" s="439">
        <v>18</v>
      </c>
      <c r="M12" s="439">
        <v>10</v>
      </c>
      <c r="N12" s="439">
        <v>8</v>
      </c>
      <c r="O12" s="439">
        <v>6</v>
      </c>
      <c r="P12" s="439">
        <v>3</v>
      </c>
      <c r="Q12" s="440">
        <v>0</v>
      </c>
      <c r="R12" s="438">
        <v>6</v>
      </c>
      <c r="S12" s="439">
        <v>3</v>
      </c>
      <c r="T12" s="439">
        <v>16</v>
      </c>
      <c r="U12" s="439">
        <v>11</v>
      </c>
      <c r="V12" s="439">
        <v>9</v>
      </c>
      <c r="W12" s="439">
        <v>8</v>
      </c>
      <c r="X12" s="439">
        <v>14</v>
      </c>
      <c r="Y12" s="439">
        <v>6</v>
      </c>
      <c r="Z12" s="439">
        <v>15</v>
      </c>
      <c r="AA12" s="408">
        <v>8</v>
      </c>
      <c r="AB12" s="308">
        <f t="shared" si="1"/>
        <v>60</v>
      </c>
      <c r="AC12" s="68">
        <f t="shared" si="1"/>
        <v>36</v>
      </c>
      <c r="AE12" s="90"/>
    </row>
    <row r="13" spans="1:31" ht="24" customHeight="1">
      <c r="A13" s="72">
        <v>7</v>
      </c>
      <c r="B13" s="71" t="s">
        <v>6</v>
      </c>
      <c r="C13" s="94" t="s">
        <v>5</v>
      </c>
      <c r="D13" s="336">
        <f t="shared" si="0"/>
        <v>172</v>
      </c>
      <c r="E13" s="92">
        <f t="shared" si="0"/>
        <v>109</v>
      </c>
      <c r="F13" s="438">
        <v>34</v>
      </c>
      <c r="G13" s="439">
        <v>19</v>
      </c>
      <c r="H13" s="439">
        <v>52</v>
      </c>
      <c r="I13" s="439">
        <v>43</v>
      </c>
      <c r="J13" s="439">
        <v>31</v>
      </c>
      <c r="K13" s="439">
        <v>22</v>
      </c>
      <c r="L13" s="439">
        <v>31</v>
      </c>
      <c r="M13" s="439">
        <v>18</v>
      </c>
      <c r="N13" s="439">
        <v>16</v>
      </c>
      <c r="O13" s="439">
        <v>7</v>
      </c>
      <c r="P13" s="439">
        <v>8</v>
      </c>
      <c r="Q13" s="440">
        <v>0</v>
      </c>
      <c r="R13" s="438">
        <v>27</v>
      </c>
      <c r="S13" s="439">
        <v>24</v>
      </c>
      <c r="T13" s="439">
        <v>45</v>
      </c>
      <c r="U13" s="439">
        <v>30</v>
      </c>
      <c r="V13" s="439">
        <v>18</v>
      </c>
      <c r="W13" s="439">
        <v>15</v>
      </c>
      <c r="X13" s="439">
        <v>45</v>
      </c>
      <c r="Y13" s="439">
        <v>21</v>
      </c>
      <c r="Z13" s="439">
        <v>37</v>
      </c>
      <c r="AA13" s="408">
        <v>19</v>
      </c>
      <c r="AB13" s="308">
        <f t="shared" si="1"/>
        <v>172</v>
      </c>
      <c r="AC13" s="68">
        <f t="shared" si="1"/>
        <v>109</v>
      </c>
      <c r="AE13" s="90"/>
    </row>
    <row r="14" spans="1:31" ht="24" customHeight="1">
      <c r="A14" s="72">
        <v>8</v>
      </c>
      <c r="B14" s="71" t="s">
        <v>4</v>
      </c>
      <c r="C14" s="94" t="s">
        <v>3</v>
      </c>
      <c r="D14" s="336">
        <f t="shared" si="0"/>
        <v>123</v>
      </c>
      <c r="E14" s="92">
        <f t="shared" si="0"/>
        <v>77</v>
      </c>
      <c r="F14" s="438">
        <v>28</v>
      </c>
      <c r="G14" s="439">
        <v>20</v>
      </c>
      <c r="H14" s="439">
        <v>27</v>
      </c>
      <c r="I14" s="439">
        <v>19</v>
      </c>
      <c r="J14" s="439">
        <v>33</v>
      </c>
      <c r="K14" s="439">
        <v>20</v>
      </c>
      <c r="L14" s="439">
        <v>18</v>
      </c>
      <c r="M14" s="439">
        <v>11</v>
      </c>
      <c r="N14" s="439">
        <v>8</v>
      </c>
      <c r="O14" s="439">
        <v>6</v>
      </c>
      <c r="P14" s="439">
        <v>9</v>
      </c>
      <c r="Q14" s="440">
        <v>1</v>
      </c>
      <c r="R14" s="438">
        <v>23</v>
      </c>
      <c r="S14" s="439">
        <v>17</v>
      </c>
      <c r="T14" s="439">
        <v>34</v>
      </c>
      <c r="U14" s="439">
        <v>22</v>
      </c>
      <c r="V14" s="439">
        <v>8</v>
      </c>
      <c r="W14" s="439">
        <v>6</v>
      </c>
      <c r="X14" s="439">
        <v>35</v>
      </c>
      <c r="Y14" s="439">
        <v>18</v>
      </c>
      <c r="Z14" s="439">
        <v>23</v>
      </c>
      <c r="AA14" s="408">
        <v>14</v>
      </c>
      <c r="AB14" s="308">
        <f t="shared" si="1"/>
        <v>123</v>
      </c>
      <c r="AC14" s="68">
        <f t="shared" si="1"/>
        <v>77</v>
      </c>
      <c r="AE14" s="90"/>
    </row>
    <row r="15" spans="1:31" ht="24" customHeight="1" thickBot="1">
      <c r="A15" s="67">
        <v>9</v>
      </c>
      <c r="B15" s="66" t="s">
        <v>2</v>
      </c>
      <c r="C15" s="65" t="s">
        <v>1</v>
      </c>
      <c r="D15" s="337">
        <f t="shared" si="0"/>
        <v>140</v>
      </c>
      <c r="E15" s="417">
        <f t="shared" si="0"/>
        <v>85</v>
      </c>
      <c r="F15" s="441">
        <v>27</v>
      </c>
      <c r="G15" s="442">
        <v>16</v>
      </c>
      <c r="H15" s="442">
        <v>36</v>
      </c>
      <c r="I15" s="442">
        <v>24</v>
      </c>
      <c r="J15" s="442">
        <v>34</v>
      </c>
      <c r="K15" s="442">
        <v>25</v>
      </c>
      <c r="L15" s="442">
        <v>24</v>
      </c>
      <c r="M15" s="442">
        <v>14</v>
      </c>
      <c r="N15" s="442">
        <v>12</v>
      </c>
      <c r="O15" s="442">
        <v>6</v>
      </c>
      <c r="P15" s="442">
        <v>7</v>
      </c>
      <c r="Q15" s="443">
        <v>0</v>
      </c>
      <c r="R15" s="441">
        <v>28</v>
      </c>
      <c r="S15" s="442">
        <v>22</v>
      </c>
      <c r="T15" s="442">
        <v>39</v>
      </c>
      <c r="U15" s="442">
        <v>26</v>
      </c>
      <c r="V15" s="442">
        <v>10</v>
      </c>
      <c r="W15" s="442">
        <v>5</v>
      </c>
      <c r="X15" s="442">
        <v>37</v>
      </c>
      <c r="Y15" s="442">
        <v>25</v>
      </c>
      <c r="Z15" s="442">
        <v>26</v>
      </c>
      <c r="AA15" s="415">
        <v>7</v>
      </c>
      <c r="AB15" s="307">
        <f t="shared" si="1"/>
        <v>140</v>
      </c>
      <c r="AC15" s="73">
        <f t="shared" si="1"/>
        <v>85</v>
      </c>
      <c r="AE15" s="90"/>
    </row>
    <row r="16" spans="1:29" ht="19.5" customHeight="1" thickBot="1">
      <c r="A16" s="452"/>
      <c r="B16" s="544" t="s">
        <v>54</v>
      </c>
      <c r="C16" s="544"/>
      <c r="D16" s="57">
        <f aca="true" t="shared" si="2" ref="D16:AC16">D7+D8+D9+D10+D11+D12+D13+D14+D15</f>
        <v>1272</v>
      </c>
      <c r="E16" s="55">
        <f t="shared" si="2"/>
        <v>794</v>
      </c>
      <c r="F16" s="57">
        <f t="shared" si="2"/>
        <v>209</v>
      </c>
      <c r="G16" s="56">
        <f t="shared" si="2"/>
        <v>125</v>
      </c>
      <c r="H16" s="56">
        <f t="shared" si="2"/>
        <v>295</v>
      </c>
      <c r="I16" s="56">
        <f t="shared" si="2"/>
        <v>220</v>
      </c>
      <c r="J16" s="56">
        <f t="shared" si="2"/>
        <v>310</v>
      </c>
      <c r="K16" s="56">
        <f t="shared" si="2"/>
        <v>214</v>
      </c>
      <c r="L16" s="56">
        <f t="shared" si="2"/>
        <v>258</v>
      </c>
      <c r="M16" s="56">
        <f t="shared" si="2"/>
        <v>154</v>
      </c>
      <c r="N16" s="56">
        <f t="shared" si="2"/>
        <v>130</v>
      </c>
      <c r="O16" s="56">
        <f t="shared" si="2"/>
        <v>80</v>
      </c>
      <c r="P16" s="56">
        <f t="shared" si="2"/>
        <v>70</v>
      </c>
      <c r="Q16" s="56">
        <f t="shared" si="2"/>
        <v>1</v>
      </c>
      <c r="R16" s="57">
        <f t="shared" si="2"/>
        <v>215</v>
      </c>
      <c r="S16" s="57">
        <f t="shared" si="2"/>
        <v>165</v>
      </c>
      <c r="T16" s="56">
        <f t="shared" si="2"/>
        <v>320</v>
      </c>
      <c r="U16" s="56">
        <f t="shared" si="2"/>
        <v>214</v>
      </c>
      <c r="V16" s="56">
        <f t="shared" si="2"/>
        <v>132</v>
      </c>
      <c r="W16" s="56">
        <f t="shared" si="2"/>
        <v>96</v>
      </c>
      <c r="X16" s="56">
        <f t="shared" si="2"/>
        <v>335</v>
      </c>
      <c r="Y16" s="56">
        <f t="shared" si="2"/>
        <v>188</v>
      </c>
      <c r="Z16" s="56">
        <f t="shared" si="2"/>
        <v>270</v>
      </c>
      <c r="AA16" s="56">
        <f t="shared" si="2"/>
        <v>131</v>
      </c>
      <c r="AB16" s="59">
        <f t="shared" si="2"/>
        <v>1272</v>
      </c>
      <c r="AC16" s="55">
        <f t="shared" si="2"/>
        <v>794</v>
      </c>
    </row>
    <row r="17" ht="42.75" customHeight="1" thickBot="1"/>
    <row r="18" spans="1:33" ht="23.25" customHeight="1">
      <c r="A18" s="88" t="s">
        <v>20</v>
      </c>
      <c r="B18" s="87" t="s">
        <v>20</v>
      </c>
      <c r="C18" s="545" t="s">
        <v>32</v>
      </c>
      <c r="D18" s="524" t="s">
        <v>68</v>
      </c>
      <c r="E18" s="525"/>
      <c r="F18" s="548" t="s">
        <v>70</v>
      </c>
      <c r="G18" s="549"/>
      <c r="H18" s="549"/>
      <c r="I18" s="549"/>
      <c r="J18" s="549"/>
      <c r="K18" s="549"/>
      <c r="L18" s="549"/>
      <c r="M18" s="549"/>
      <c r="N18" s="549"/>
      <c r="O18" s="549"/>
      <c r="P18" s="549"/>
      <c r="Q18" s="549"/>
      <c r="R18" s="549"/>
      <c r="S18" s="550"/>
      <c r="T18" s="551" t="s">
        <v>69</v>
      </c>
      <c r="U18" s="549"/>
      <c r="V18" s="549"/>
      <c r="W18" s="549"/>
      <c r="X18" s="549"/>
      <c r="Y18" s="549"/>
      <c r="Z18" s="549"/>
      <c r="AA18" s="549"/>
      <c r="AB18" s="549"/>
      <c r="AC18" s="549"/>
      <c r="AD18" s="549"/>
      <c r="AE18" s="552"/>
      <c r="AF18" s="548" t="s">
        <v>68</v>
      </c>
      <c r="AG18" s="552"/>
    </row>
    <row r="19" spans="1:33" ht="33" customHeight="1">
      <c r="A19" s="86" t="s">
        <v>29</v>
      </c>
      <c r="B19" s="85" t="s">
        <v>33</v>
      </c>
      <c r="C19" s="546"/>
      <c r="D19" s="526"/>
      <c r="E19" s="527"/>
      <c r="F19" s="536" t="s">
        <v>67</v>
      </c>
      <c r="G19" s="541"/>
      <c r="H19" s="536" t="s">
        <v>66</v>
      </c>
      <c r="I19" s="536"/>
      <c r="J19" s="536" t="s">
        <v>65</v>
      </c>
      <c r="K19" s="536"/>
      <c r="L19" s="536" t="s">
        <v>64</v>
      </c>
      <c r="M19" s="536"/>
      <c r="N19" s="536" t="s">
        <v>63</v>
      </c>
      <c r="O19" s="536"/>
      <c r="P19" s="536" t="s">
        <v>62</v>
      </c>
      <c r="Q19" s="536"/>
      <c r="R19" s="536" t="s">
        <v>61</v>
      </c>
      <c r="S19" s="558"/>
      <c r="T19" s="540" t="s">
        <v>60</v>
      </c>
      <c r="U19" s="541"/>
      <c r="V19" s="536" t="s">
        <v>59</v>
      </c>
      <c r="W19" s="536"/>
      <c r="X19" s="536" t="s">
        <v>58</v>
      </c>
      <c r="Y19" s="536"/>
      <c r="Z19" s="536" t="s">
        <v>57</v>
      </c>
      <c r="AA19" s="536"/>
      <c r="AB19" s="536" t="s">
        <v>56</v>
      </c>
      <c r="AC19" s="536"/>
      <c r="AD19" s="536" t="s">
        <v>55</v>
      </c>
      <c r="AE19" s="553"/>
      <c r="AF19" s="556"/>
      <c r="AG19" s="557"/>
    </row>
    <row r="20" spans="1:33" ht="12.75" customHeight="1" thickBot="1">
      <c r="A20" s="84" t="s">
        <v>20</v>
      </c>
      <c r="B20" s="83" t="s">
        <v>20</v>
      </c>
      <c r="C20" s="547"/>
      <c r="D20" s="80" t="s">
        <v>19</v>
      </c>
      <c r="E20" s="77" t="s">
        <v>18</v>
      </c>
      <c r="F20" s="310" t="s">
        <v>19</v>
      </c>
      <c r="G20" s="310" t="s">
        <v>18</v>
      </c>
      <c r="H20" s="82" t="s">
        <v>19</v>
      </c>
      <c r="I20" s="310" t="s">
        <v>18</v>
      </c>
      <c r="J20" s="82" t="s">
        <v>19</v>
      </c>
      <c r="K20" s="310" t="s">
        <v>18</v>
      </c>
      <c r="L20" s="82" t="s">
        <v>19</v>
      </c>
      <c r="M20" s="310" t="s">
        <v>18</v>
      </c>
      <c r="N20" s="82" t="s">
        <v>19</v>
      </c>
      <c r="O20" s="310" t="s">
        <v>18</v>
      </c>
      <c r="P20" s="82" t="s">
        <v>19</v>
      </c>
      <c r="Q20" s="310" t="s">
        <v>18</v>
      </c>
      <c r="R20" s="82" t="s">
        <v>19</v>
      </c>
      <c r="S20" s="314" t="s">
        <v>18</v>
      </c>
      <c r="T20" s="309" t="s">
        <v>19</v>
      </c>
      <c r="U20" s="310" t="s">
        <v>18</v>
      </c>
      <c r="V20" s="82" t="s">
        <v>19</v>
      </c>
      <c r="W20" s="310" t="s">
        <v>18</v>
      </c>
      <c r="X20" s="82" t="s">
        <v>19</v>
      </c>
      <c r="Y20" s="310" t="s">
        <v>18</v>
      </c>
      <c r="Z20" s="82" t="s">
        <v>19</v>
      </c>
      <c r="AA20" s="310" t="s">
        <v>18</v>
      </c>
      <c r="AB20" s="82" t="s">
        <v>19</v>
      </c>
      <c r="AC20" s="310" t="s">
        <v>18</v>
      </c>
      <c r="AD20" s="82" t="s">
        <v>19</v>
      </c>
      <c r="AE20" s="311" t="s">
        <v>18</v>
      </c>
      <c r="AF20" s="76" t="s">
        <v>19</v>
      </c>
      <c r="AG20" s="75" t="s">
        <v>18</v>
      </c>
    </row>
    <row r="21" spans="1:33" ht="24.75" customHeight="1">
      <c r="A21" s="67">
        <v>1</v>
      </c>
      <c r="B21" s="66" t="s">
        <v>4</v>
      </c>
      <c r="C21" s="65" t="s">
        <v>17</v>
      </c>
      <c r="D21" s="60">
        <f aca="true" t="shared" si="3" ref="D21:E29">SUM(F21+H21+J21+L21+N21+P21+R21)</f>
        <v>424</v>
      </c>
      <c r="E21" s="335">
        <f t="shared" si="3"/>
        <v>255</v>
      </c>
      <c r="F21" s="438">
        <v>51</v>
      </c>
      <c r="G21" s="439">
        <v>37</v>
      </c>
      <c r="H21" s="439">
        <v>110</v>
      </c>
      <c r="I21" s="439">
        <v>76</v>
      </c>
      <c r="J21" s="439">
        <v>72</v>
      </c>
      <c r="K21" s="439">
        <v>44</v>
      </c>
      <c r="L21" s="439">
        <v>78</v>
      </c>
      <c r="M21" s="439">
        <v>50</v>
      </c>
      <c r="N21" s="439">
        <v>53</v>
      </c>
      <c r="O21" s="439">
        <v>23</v>
      </c>
      <c r="P21" s="439">
        <v>33</v>
      </c>
      <c r="Q21" s="439">
        <v>11</v>
      </c>
      <c r="R21" s="439">
        <v>27</v>
      </c>
      <c r="S21" s="440">
        <v>14</v>
      </c>
      <c r="T21" s="438">
        <v>59</v>
      </c>
      <c r="U21" s="439">
        <v>32</v>
      </c>
      <c r="V21" s="439">
        <v>78</v>
      </c>
      <c r="W21" s="439">
        <v>49</v>
      </c>
      <c r="X21" s="439">
        <v>80</v>
      </c>
      <c r="Y21" s="439">
        <v>47</v>
      </c>
      <c r="Z21" s="439">
        <v>75</v>
      </c>
      <c r="AA21" s="439">
        <v>47</v>
      </c>
      <c r="AB21" s="439">
        <v>73</v>
      </c>
      <c r="AC21" s="439">
        <v>47</v>
      </c>
      <c r="AD21" s="439">
        <v>59</v>
      </c>
      <c r="AE21" s="440">
        <v>33</v>
      </c>
      <c r="AF21" s="74">
        <f aca="true" t="shared" si="4" ref="AF21:AG29">T21+V21+X21+Z21+AB21+AD21</f>
        <v>424</v>
      </c>
      <c r="AG21" s="73">
        <f t="shared" si="4"/>
        <v>255</v>
      </c>
    </row>
    <row r="22" spans="1:33" ht="24.75" customHeight="1">
      <c r="A22" s="72">
        <v>2</v>
      </c>
      <c r="B22" s="71" t="s">
        <v>16</v>
      </c>
      <c r="C22" s="70" t="s">
        <v>15</v>
      </c>
      <c r="D22" s="60">
        <f t="shared" si="3"/>
        <v>116</v>
      </c>
      <c r="E22" s="336">
        <f t="shared" si="3"/>
        <v>72</v>
      </c>
      <c r="F22" s="438">
        <v>19</v>
      </c>
      <c r="G22" s="439">
        <v>13</v>
      </c>
      <c r="H22" s="439">
        <v>38</v>
      </c>
      <c r="I22" s="439">
        <v>28</v>
      </c>
      <c r="J22" s="439">
        <v>22</v>
      </c>
      <c r="K22" s="439">
        <v>13</v>
      </c>
      <c r="L22" s="439">
        <v>15</v>
      </c>
      <c r="M22" s="439">
        <v>10</v>
      </c>
      <c r="N22" s="439">
        <v>10</v>
      </c>
      <c r="O22" s="439">
        <v>2</v>
      </c>
      <c r="P22" s="439">
        <v>3</v>
      </c>
      <c r="Q22" s="439">
        <v>0</v>
      </c>
      <c r="R22" s="439">
        <v>9</v>
      </c>
      <c r="S22" s="440">
        <v>6</v>
      </c>
      <c r="T22" s="438">
        <v>22</v>
      </c>
      <c r="U22" s="439">
        <v>11</v>
      </c>
      <c r="V22" s="439">
        <v>23</v>
      </c>
      <c r="W22" s="439">
        <v>13</v>
      </c>
      <c r="X22" s="439">
        <v>15</v>
      </c>
      <c r="Y22" s="439">
        <v>10</v>
      </c>
      <c r="Z22" s="439">
        <v>18</v>
      </c>
      <c r="AA22" s="439">
        <v>13</v>
      </c>
      <c r="AB22" s="439">
        <v>20</v>
      </c>
      <c r="AC22" s="439">
        <v>10</v>
      </c>
      <c r="AD22" s="439">
        <v>18</v>
      </c>
      <c r="AE22" s="440">
        <v>15</v>
      </c>
      <c r="AF22" s="69">
        <f t="shared" si="4"/>
        <v>116</v>
      </c>
      <c r="AG22" s="68">
        <f t="shared" si="4"/>
        <v>72</v>
      </c>
    </row>
    <row r="23" spans="1:33" ht="24.75" customHeight="1">
      <c r="A23" s="72">
        <v>3</v>
      </c>
      <c r="B23" s="71" t="s">
        <v>14</v>
      </c>
      <c r="C23" s="70" t="s">
        <v>13</v>
      </c>
      <c r="D23" s="60">
        <f t="shared" si="3"/>
        <v>74</v>
      </c>
      <c r="E23" s="336">
        <f t="shared" si="3"/>
        <v>45</v>
      </c>
      <c r="F23" s="438">
        <v>13</v>
      </c>
      <c r="G23" s="439">
        <v>10</v>
      </c>
      <c r="H23" s="439">
        <v>21</v>
      </c>
      <c r="I23" s="439">
        <v>14</v>
      </c>
      <c r="J23" s="439">
        <v>11</v>
      </c>
      <c r="K23" s="439">
        <v>8</v>
      </c>
      <c r="L23" s="439">
        <v>12</v>
      </c>
      <c r="M23" s="439">
        <v>6</v>
      </c>
      <c r="N23" s="439">
        <v>6</v>
      </c>
      <c r="O23" s="439">
        <v>4</v>
      </c>
      <c r="P23" s="439">
        <v>6</v>
      </c>
      <c r="Q23" s="439">
        <v>1</v>
      </c>
      <c r="R23" s="439">
        <v>5</v>
      </c>
      <c r="S23" s="440">
        <v>2</v>
      </c>
      <c r="T23" s="438">
        <v>14</v>
      </c>
      <c r="U23" s="439">
        <v>7</v>
      </c>
      <c r="V23" s="439">
        <v>15</v>
      </c>
      <c r="W23" s="439">
        <v>9</v>
      </c>
      <c r="X23" s="439">
        <v>7</v>
      </c>
      <c r="Y23" s="439">
        <v>2</v>
      </c>
      <c r="Z23" s="439">
        <v>14</v>
      </c>
      <c r="AA23" s="439">
        <v>9</v>
      </c>
      <c r="AB23" s="439">
        <v>14</v>
      </c>
      <c r="AC23" s="439">
        <v>11</v>
      </c>
      <c r="AD23" s="439">
        <v>10</v>
      </c>
      <c r="AE23" s="440">
        <v>7</v>
      </c>
      <c r="AF23" s="69">
        <f t="shared" si="4"/>
        <v>74</v>
      </c>
      <c r="AG23" s="68">
        <f t="shared" si="4"/>
        <v>45</v>
      </c>
    </row>
    <row r="24" spans="1:33" ht="24.75" customHeight="1">
      <c r="A24" s="72">
        <v>4</v>
      </c>
      <c r="B24" s="71" t="s">
        <v>12</v>
      </c>
      <c r="C24" s="70" t="s">
        <v>11</v>
      </c>
      <c r="D24" s="60">
        <f t="shared" si="3"/>
        <v>81</v>
      </c>
      <c r="E24" s="336">
        <f t="shared" si="3"/>
        <v>53</v>
      </c>
      <c r="F24" s="438">
        <v>15</v>
      </c>
      <c r="G24" s="439">
        <v>10</v>
      </c>
      <c r="H24" s="439">
        <v>22</v>
      </c>
      <c r="I24" s="439">
        <v>15</v>
      </c>
      <c r="J24" s="439">
        <v>12</v>
      </c>
      <c r="K24" s="439">
        <v>10</v>
      </c>
      <c r="L24" s="439">
        <v>13</v>
      </c>
      <c r="M24" s="439">
        <v>6</v>
      </c>
      <c r="N24" s="439">
        <v>4</v>
      </c>
      <c r="O24" s="439">
        <v>3</v>
      </c>
      <c r="P24" s="439">
        <v>4</v>
      </c>
      <c r="Q24" s="439">
        <v>2</v>
      </c>
      <c r="R24" s="439">
        <v>11</v>
      </c>
      <c r="S24" s="440">
        <v>7</v>
      </c>
      <c r="T24" s="438">
        <v>17</v>
      </c>
      <c r="U24" s="439">
        <v>8</v>
      </c>
      <c r="V24" s="439">
        <v>19</v>
      </c>
      <c r="W24" s="439">
        <v>8</v>
      </c>
      <c r="X24" s="439">
        <v>10</v>
      </c>
      <c r="Y24" s="439">
        <v>7</v>
      </c>
      <c r="Z24" s="439">
        <v>11</v>
      </c>
      <c r="AA24" s="439">
        <v>9</v>
      </c>
      <c r="AB24" s="439">
        <v>11</v>
      </c>
      <c r="AC24" s="439">
        <v>10</v>
      </c>
      <c r="AD24" s="439">
        <v>13</v>
      </c>
      <c r="AE24" s="440">
        <v>11</v>
      </c>
      <c r="AF24" s="69">
        <f t="shared" si="4"/>
        <v>81</v>
      </c>
      <c r="AG24" s="68">
        <f t="shared" si="4"/>
        <v>53</v>
      </c>
    </row>
    <row r="25" spans="1:33" ht="24.75" customHeight="1">
      <c r="A25" s="72">
        <v>5</v>
      </c>
      <c r="B25" s="71" t="s">
        <v>10</v>
      </c>
      <c r="C25" s="70" t="s">
        <v>9</v>
      </c>
      <c r="D25" s="60">
        <f t="shared" si="3"/>
        <v>82</v>
      </c>
      <c r="E25" s="336">
        <f t="shared" si="3"/>
        <v>62</v>
      </c>
      <c r="F25" s="438">
        <v>9</v>
      </c>
      <c r="G25" s="439">
        <v>8</v>
      </c>
      <c r="H25" s="439">
        <v>29</v>
      </c>
      <c r="I25" s="439">
        <v>20</v>
      </c>
      <c r="J25" s="439">
        <v>18</v>
      </c>
      <c r="K25" s="439">
        <v>15</v>
      </c>
      <c r="L25" s="439">
        <v>10</v>
      </c>
      <c r="M25" s="439">
        <v>9</v>
      </c>
      <c r="N25" s="439">
        <v>5</v>
      </c>
      <c r="O25" s="439">
        <v>3</v>
      </c>
      <c r="P25" s="439">
        <v>2</v>
      </c>
      <c r="Q25" s="439">
        <v>1</v>
      </c>
      <c r="R25" s="439">
        <v>9</v>
      </c>
      <c r="S25" s="440">
        <v>6</v>
      </c>
      <c r="T25" s="438">
        <v>19</v>
      </c>
      <c r="U25" s="439">
        <v>14</v>
      </c>
      <c r="V25" s="439">
        <v>21</v>
      </c>
      <c r="W25" s="439">
        <v>13</v>
      </c>
      <c r="X25" s="439">
        <v>11</v>
      </c>
      <c r="Y25" s="439">
        <v>11</v>
      </c>
      <c r="Z25" s="439">
        <v>9</v>
      </c>
      <c r="AA25" s="439">
        <v>7</v>
      </c>
      <c r="AB25" s="439">
        <v>10</v>
      </c>
      <c r="AC25" s="439">
        <v>7</v>
      </c>
      <c r="AD25" s="439">
        <v>12</v>
      </c>
      <c r="AE25" s="440">
        <v>10</v>
      </c>
      <c r="AF25" s="69">
        <f t="shared" si="4"/>
        <v>82</v>
      </c>
      <c r="AG25" s="68">
        <f t="shared" si="4"/>
        <v>62</v>
      </c>
    </row>
    <row r="26" spans="1:33" ht="24.75" customHeight="1">
      <c r="A26" s="72">
        <v>6</v>
      </c>
      <c r="B26" s="71" t="s">
        <v>8</v>
      </c>
      <c r="C26" s="70" t="s">
        <v>7</v>
      </c>
      <c r="D26" s="60">
        <f t="shared" si="3"/>
        <v>60</v>
      </c>
      <c r="E26" s="336">
        <f t="shared" si="3"/>
        <v>36</v>
      </c>
      <c r="F26" s="438">
        <v>11</v>
      </c>
      <c r="G26" s="439">
        <v>10</v>
      </c>
      <c r="H26" s="439">
        <v>12</v>
      </c>
      <c r="I26" s="439">
        <v>8</v>
      </c>
      <c r="J26" s="439">
        <v>5</v>
      </c>
      <c r="K26" s="439">
        <v>4</v>
      </c>
      <c r="L26" s="439">
        <v>14</v>
      </c>
      <c r="M26" s="439">
        <v>5</v>
      </c>
      <c r="N26" s="439">
        <v>6</v>
      </c>
      <c r="O26" s="439">
        <v>3</v>
      </c>
      <c r="P26" s="439">
        <v>5</v>
      </c>
      <c r="Q26" s="439">
        <v>2</v>
      </c>
      <c r="R26" s="439">
        <v>7</v>
      </c>
      <c r="S26" s="440">
        <v>4</v>
      </c>
      <c r="T26" s="438">
        <v>13</v>
      </c>
      <c r="U26" s="439">
        <v>5</v>
      </c>
      <c r="V26" s="439">
        <v>13</v>
      </c>
      <c r="W26" s="439">
        <v>4</v>
      </c>
      <c r="X26" s="439">
        <v>7</v>
      </c>
      <c r="Y26" s="439">
        <v>5</v>
      </c>
      <c r="Z26" s="439">
        <v>13</v>
      </c>
      <c r="AA26" s="439">
        <v>11</v>
      </c>
      <c r="AB26" s="439">
        <v>8</v>
      </c>
      <c r="AC26" s="439">
        <v>5</v>
      </c>
      <c r="AD26" s="439">
        <v>6</v>
      </c>
      <c r="AE26" s="440">
        <v>6</v>
      </c>
      <c r="AF26" s="69">
        <f t="shared" si="4"/>
        <v>60</v>
      </c>
      <c r="AG26" s="68">
        <f t="shared" si="4"/>
        <v>36</v>
      </c>
    </row>
    <row r="27" spans="1:33" ht="24.75" customHeight="1">
      <c r="A27" s="72">
        <v>7</v>
      </c>
      <c r="B27" s="71" t="s">
        <v>6</v>
      </c>
      <c r="C27" s="70" t="s">
        <v>5</v>
      </c>
      <c r="D27" s="60">
        <f t="shared" si="3"/>
        <v>172</v>
      </c>
      <c r="E27" s="336">
        <f t="shared" si="3"/>
        <v>109</v>
      </c>
      <c r="F27" s="438">
        <v>33</v>
      </c>
      <c r="G27" s="439">
        <v>23</v>
      </c>
      <c r="H27" s="439">
        <v>45</v>
      </c>
      <c r="I27" s="439">
        <v>39</v>
      </c>
      <c r="J27" s="439">
        <v>30</v>
      </c>
      <c r="K27" s="439">
        <v>18</v>
      </c>
      <c r="L27" s="439">
        <v>22</v>
      </c>
      <c r="M27" s="439">
        <v>8</v>
      </c>
      <c r="N27" s="439">
        <v>15</v>
      </c>
      <c r="O27" s="439">
        <v>6</v>
      </c>
      <c r="P27" s="439">
        <v>4</v>
      </c>
      <c r="Q27" s="439">
        <v>1</v>
      </c>
      <c r="R27" s="439">
        <v>23</v>
      </c>
      <c r="S27" s="440">
        <v>14</v>
      </c>
      <c r="T27" s="438">
        <v>34</v>
      </c>
      <c r="U27" s="439">
        <v>18</v>
      </c>
      <c r="V27" s="439">
        <v>42</v>
      </c>
      <c r="W27" s="439">
        <v>30</v>
      </c>
      <c r="X27" s="439">
        <v>23</v>
      </c>
      <c r="Y27" s="439">
        <v>15</v>
      </c>
      <c r="Z27" s="439">
        <v>22</v>
      </c>
      <c r="AA27" s="439">
        <v>12</v>
      </c>
      <c r="AB27" s="439">
        <v>23</v>
      </c>
      <c r="AC27" s="439">
        <v>17</v>
      </c>
      <c r="AD27" s="439">
        <v>28</v>
      </c>
      <c r="AE27" s="440">
        <v>17</v>
      </c>
      <c r="AF27" s="69">
        <f t="shared" si="4"/>
        <v>172</v>
      </c>
      <c r="AG27" s="68">
        <f t="shared" si="4"/>
        <v>109</v>
      </c>
    </row>
    <row r="28" spans="1:33" ht="24.75" customHeight="1">
      <c r="A28" s="72">
        <v>8</v>
      </c>
      <c r="B28" s="71" t="s">
        <v>4</v>
      </c>
      <c r="C28" s="70" t="s">
        <v>3</v>
      </c>
      <c r="D28" s="60">
        <f t="shared" si="3"/>
        <v>123</v>
      </c>
      <c r="E28" s="336">
        <f t="shared" si="3"/>
        <v>77</v>
      </c>
      <c r="F28" s="438">
        <v>14</v>
      </c>
      <c r="G28" s="439">
        <v>13</v>
      </c>
      <c r="H28" s="439">
        <v>32</v>
      </c>
      <c r="I28" s="439">
        <v>24</v>
      </c>
      <c r="J28" s="439">
        <v>25</v>
      </c>
      <c r="K28" s="439">
        <v>17</v>
      </c>
      <c r="L28" s="439">
        <v>20</v>
      </c>
      <c r="M28" s="439">
        <v>8</v>
      </c>
      <c r="N28" s="439">
        <v>12</v>
      </c>
      <c r="O28" s="439">
        <v>7</v>
      </c>
      <c r="P28" s="439">
        <v>8</v>
      </c>
      <c r="Q28" s="439">
        <v>1</v>
      </c>
      <c r="R28" s="439">
        <v>12</v>
      </c>
      <c r="S28" s="440">
        <v>7</v>
      </c>
      <c r="T28" s="438">
        <v>34</v>
      </c>
      <c r="U28" s="439">
        <v>21</v>
      </c>
      <c r="V28" s="439">
        <v>22</v>
      </c>
      <c r="W28" s="439">
        <v>12</v>
      </c>
      <c r="X28" s="439">
        <v>20</v>
      </c>
      <c r="Y28" s="439">
        <v>12</v>
      </c>
      <c r="Z28" s="439">
        <v>15</v>
      </c>
      <c r="AA28" s="439">
        <v>10</v>
      </c>
      <c r="AB28" s="439">
        <v>19</v>
      </c>
      <c r="AC28" s="439">
        <v>11</v>
      </c>
      <c r="AD28" s="439">
        <v>13</v>
      </c>
      <c r="AE28" s="440">
        <v>11</v>
      </c>
      <c r="AF28" s="69">
        <f t="shared" si="4"/>
        <v>123</v>
      </c>
      <c r="AG28" s="68">
        <f t="shared" si="4"/>
        <v>77</v>
      </c>
    </row>
    <row r="29" spans="1:33" ht="24.75" customHeight="1" thickBot="1">
      <c r="A29" s="67">
        <v>9</v>
      </c>
      <c r="B29" s="66" t="s">
        <v>2</v>
      </c>
      <c r="C29" s="65" t="s">
        <v>1</v>
      </c>
      <c r="D29" s="60">
        <f t="shared" si="3"/>
        <v>140</v>
      </c>
      <c r="E29" s="409">
        <f t="shared" si="3"/>
        <v>85</v>
      </c>
      <c r="F29" s="441">
        <v>24</v>
      </c>
      <c r="G29" s="442">
        <v>17</v>
      </c>
      <c r="H29" s="442">
        <v>39</v>
      </c>
      <c r="I29" s="442">
        <v>28</v>
      </c>
      <c r="J29" s="442">
        <v>24</v>
      </c>
      <c r="K29" s="442">
        <v>14</v>
      </c>
      <c r="L29" s="442">
        <v>22</v>
      </c>
      <c r="M29" s="442">
        <v>13</v>
      </c>
      <c r="N29" s="442">
        <v>16</v>
      </c>
      <c r="O29" s="442">
        <v>7</v>
      </c>
      <c r="P29" s="442">
        <v>7</v>
      </c>
      <c r="Q29" s="442">
        <v>0</v>
      </c>
      <c r="R29" s="442">
        <v>8</v>
      </c>
      <c r="S29" s="443">
        <v>6</v>
      </c>
      <c r="T29" s="441">
        <v>22</v>
      </c>
      <c r="U29" s="442">
        <v>12</v>
      </c>
      <c r="V29" s="442">
        <v>33</v>
      </c>
      <c r="W29" s="442">
        <v>15</v>
      </c>
      <c r="X29" s="442">
        <v>8</v>
      </c>
      <c r="Y29" s="442">
        <v>4</v>
      </c>
      <c r="Z29" s="442">
        <v>25</v>
      </c>
      <c r="AA29" s="442">
        <v>15</v>
      </c>
      <c r="AB29" s="442">
        <v>24</v>
      </c>
      <c r="AC29" s="442">
        <v>19</v>
      </c>
      <c r="AD29" s="442">
        <v>28</v>
      </c>
      <c r="AE29" s="443">
        <v>20</v>
      </c>
      <c r="AF29" s="74">
        <f t="shared" si="4"/>
        <v>140</v>
      </c>
      <c r="AG29" s="73">
        <f t="shared" si="4"/>
        <v>85</v>
      </c>
    </row>
    <row r="30" spans="1:33" ht="19.5" customHeight="1" thickBot="1">
      <c r="A30" s="62"/>
      <c r="B30" s="554" t="s">
        <v>54</v>
      </c>
      <c r="C30" s="555"/>
      <c r="D30" s="61">
        <f>D21+D22+D24+D23+D25+D26+D27+D28+D29</f>
        <v>1272</v>
      </c>
      <c r="E30" s="170">
        <f>SUM(G30+I30+K30+M30+O30+Q30+S30)</f>
        <v>794</v>
      </c>
      <c r="F30" s="59">
        <f aca="true" t="shared" si="5" ref="F30:AE30">F21+F22+F23+F24+F25+F26+F27+F28+F29</f>
        <v>189</v>
      </c>
      <c r="G30" s="56">
        <f t="shared" si="5"/>
        <v>141</v>
      </c>
      <c r="H30" s="56">
        <f t="shared" si="5"/>
        <v>348</v>
      </c>
      <c r="I30" s="56">
        <f t="shared" si="5"/>
        <v>252</v>
      </c>
      <c r="J30" s="56">
        <f t="shared" si="5"/>
        <v>219</v>
      </c>
      <c r="K30" s="56">
        <f t="shared" si="5"/>
        <v>143</v>
      </c>
      <c r="L30" s="56">
        <f t="shared" si="5"/>
        <v>206</v>
      </c>
      <c r="M30" s="56">
        <f t="shared" si="5"/>
        <v>115</v>
      </c>
      <c r="N30" s="56">
        <f t="shared" si="5"/>
        <v>127</v>
      </c>
      <c r="O30" s="56">
        <f t="shared" si="5"/>
        <v>58</v>
      </c>
      <c r="P30" s="56">
        <f t="shared" si="5"/>
        <v>72</v>
      </c>
      <c r="Q30" s="56">
        <f t="shared" si="5"/>
        <v>19</v>
      </c>
      <c r="R30" s="56">
        <f t="shared" si="5"/>
        <v>111</v>
      </c>
      <c r="S30" s="56">
        <f t="shared" si="5"/>
        <v>66</v>
      </c>
      <c r="T30" s="57">
        <f t="shared" si="5"/>
        <v>234</v>
      </c>
      <c r="U30" s="56">
        <f t="shared" si="5"/>
        <v>128</v>
      </c>
      <c r="V30" s="56">
        <f t="shared" si="5"/>
        <v>266</v>
      </c>
      <c r="W30" s="56">
        <f t="shared" si="5"/>
        <v>153</v>
      </c>
      <c r="X30" s="56">
        <f t="shared" si="5"/>
        <v>181</v>
      </c>
      <c r="Y30" s="56">
        <f t="shared" si="5"/>
        <v>113</v>
      </c>
      <c r="Z30" s="56">
        <f t="shared" si="5"/>
        <v>202</v>
      </c>
      <c r="AA30" s="56">
        <f t="shared" si="5"/>
        <v>133</v>
      </c>
      <c r="AB30" s="56">
        <f t="shared" si="5"/>
        <v>202</v>
      </c>
      <c r="AC30" s="56">
        <f t="shared" si="5"/>
        <v>137</v>
      </c>
      <c r="AD30" s="56">
        <f t="shared" si="5"/>
        <v>187</v>
      </c>
      <c r="AE30" s="55">
        <f t="shared" si="5"/>
        <v>130</v>
      </c>
      <c r="AF30" s="413">
        <f>AF21+AF22+AF24+AF23+AF25+AF26+AF27+AF28+AF29</f>
        <v>1272</v>
      </c>
      <c r="AG30" s="414">
        <f>AG21+AG22+AG24+AG23+AG25+AG26+AG27+AG28+AG29</f>
        <v>794</v>
      </c>
    </row>
  </sheetData>
  <sheetProtection/>
  <mergeCells count="38">
    <mergeCell ref="H5:I5"/>
    <mergeCell ref="J5:K5"/>
    <mergeCell ref="T19:U19"/>
    <mergeCell ref="V19:W19"/>
    <mergeCell ref="A1:E2"/>
    <mergeCell ref="F1:AC1"/>
    <mergeCell ref="F2:AC2"/>
    <mergeCell ref="D4:E5"/>
    <mergeCell ref="F4:Q4"/>
    <mergeCell ref="R4:AA4"/>
    <mergeCell ref="AB4:AC5"/>
    <mergeCell ref="F5:G5"/>
    <mergeCell ref="L5:M5"/>
    <mergeCell ref="N5:O5"/>
    <mergeCell ref="P5:Q5"/>
    <mergeCell ref="R5:S5"/>
    <mergeCell ref="T5:U5"/>
    <mergeCell ref="V5:W5"/>
    <mergeCell ref="X5:Y5"/>
    <mergeCell ref="Z5:AA5"/>
    <mergeCell ref="B16:C16"/>
    <mergeCell ref="C18:C20"/>
    <mergeCell ref="D18:E19"/>
    <mergeCell ref="F18:S18"/>
    <mergeCell ref="T18:AE18"/>
    <mergeCell ref="X19:Y19"/>
    <mergeCell ref="AD19:AE19"/>
    <mergeCell ref="Z19:AA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AB19:AC19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T4">
      <selection activeCell="AJ24" sqref="AJ24:AK32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559" t="s">
        <v>86</v>
      </c>
      <c r="B2" s="559"/>
      <c r="C2" s="559"/>
      <c r="D2" s="560" t="s">
        <v>126</v>
      </c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561"/>
      <c r="AH2" s="561"/>
      <c r="AI2" s="561"/>
      <c r="AJ2" s="561"/>
      <c r="AK2" s="561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2"/>
      <c r="AW2" s="132"/>
      <c r="AX2" s="132"/>
    </row>
    <row r="3" spans="1:50" ht="19.5" customHeight="1">
      <c r="A3" s="559"/>
      <c r="B3" s="559"/>
      <c r="C3" s="559"/>
      <c r="D3" s="562" t="str">
        <f>'ogolne (9)'!H3</f>
        <v>od 01 września 2021 roku</v>
      </c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3"/>
      <c r="T3" s="564" t="str">
        <f>'ogolne (9)'!T3</f>
        <v>do 30 września 2021 roku</v>
      </c>
      <c r="U3" s="564"/>
      <c r="V3" s="564"/>
      <c r="W3" s="564"/>
      <c r="X3" s="564"/>
      <c r="Y3" s="564"/>
      <c r="Z3" s="564"/>
      <c r="AA3" s="564"/>
      <c r="AB3" s="564"/>
      <c r="AC3" s="564"/>
      <c r="AD3" s="564"/>
      <c r="AE3" s="564"/>
      <c r="AF3" s="564"/>
      <c r="AG3" s="564"/>
      <c r="AH3" s="564"/>
      <c r="AI3" s="564"/>
      <c r="AJ3" s="564"/>
      <c r="AK3" s="565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2"/>
      <c r="AW3" s="132"/>
      <c r="AX3" s="132"/>
    </row>
    <row r="4" spans="1:47" ht="13.5" customHeight="1" thickBo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</row>
    <row r="5" spans="1:47" ht="22.5" customHeight="1">
      <c r="A5" s="566" t="s">
        <v>108</v>
      </c>
      <c r="B5" s="569" t="s">
        <v>107</v>
      </c>
      <c r="C5" s="570"/>
      <c r="D5" s="573" t="s">
        <v>125</v>
      </c>
      <c r="E5" s="574"/>
      <c r="F5" s="577" t="s">
        <v>106</v>
      </c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579"/>
      <c r="AL5" s="130"/>
      <c r="AM5" s="130"/>
      <c r="AN5" s="130"/>
      <c r="AO5" s="130"/>
      <c r="AP5" s="130"/>
      <c r="AQ5" s="130"/>
      <c r="AR5" s="130"/>
      <c r="AS5" s="130"/>
      <c r="AT5" s="130"/>
      <c r="AU5" s="130"/>
    </row>
    <row r="6" spans="1:47" ht="21.75" customHeight="1">
      <c r="A6" s="567"/>
      <c r="B6" s="571"/>
      <c r="C6" s="572"/>
      <c r="D6" s="575"/>
      <c r="E6" s="576"/>
      <c r="F6" s="580" t="s">
        <v>124</v>
      </c>
      <c r="G6" s="580"/>
      <c r="H6" s="582" t="s">
        <v>123</v>
      </c>
      <c r="I6" s="582"/>
      <c r="J6" s="583" t="s">
        <v>122</v>
      </c>
      <c r="K6" s="580"/>
      <c r="L6" s="582" t="s">
        <v>121</v>
      </c>
      <c r="M6" s="582"/>
      <c r="N6" s="585" t="s">
        <v>106</v>
      </c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586"/>
      <c r="AG6" s="586"/>
      <c r="AH6" s="586"/>
      <c r="AI6" s="586"/>
      <c r="AJ6" s="586"/>
      <c r="AK6" s="587"/>
      <c r="AL6" s="129"/>
      <c r="AM6" s="129"/>
      <c r="AN6" s="129"/>
      <c r="AO6" s="129"/>
      <c r="AP6" s="129"/>
      <c r="AQ6" s="129"/>
      <c r="AR6" s="129"/>
      <c r="AS6" s="129"/>
      <c r="AT6" s="129"/>
      <c r="AU6" s="129"/>
    </row>
    <row r="7" spans="1:47" ht="86.25" customHeight="1">
      <c r="A7" s="567"/>
      <c r="B7" s="571"/>
      <c r="C7" s="572"/>
      <c r="D7" s="575"/>
      <c r="E7" s="576"/>
      <c r="F7" s="581"/>
      <c r="G7" s="581"/>
      <c r="H7" s="582"/>
      <c r="I7" s="582"/>
      <c r="J7" s="584"/>
      <c r="K7" s="581"/>
      <c r="L7" s="582"/>
      <c r="M7" s="582"/>
      <c r="N7" s="588" t="s">
        <v>120</v>
      </c>
      <c r="O7" s="589"/>
      <c r="P7" s="588" t="s">
        <v>119</v>
      </c>
      <c r="Q7" s="589"/>
      <c r="R7" s="588" t="s">
        <v>118</v>
      </c>
      <c r="S7" s="589"/>
      <c r="T7" s="588" t="s">
        <v>117</v>
      </c>
      <c r="U7" s="589"/>
      <c r="V7" s="582" t="s">
        <v>116</v>
      </c>
      <c r="W7" s="582"/>
      <c r="X7" s="582" t="s">
        <v>115</v>
      </c>
      <c r="Y7" s="582"/>
      <c r="Z7" s="582" t="s">
        <v>114</v>
      </c>
      <c r="AA7" s="582"/>
      <c r="AB7" s="590" t="s">
        <v>113</v>
      </c>
      <c r="AC7" s="590"/>
      <c r="AD7" s="588" t="s">
        <v>112</v>
      </c>
      <c r="AE7" s="589"/>
      <c r="AF7" s="588" t="s">
        <v>111</v>
      </c>
      <c r="AG7" s="589"/>
      <c r="AH7" s="588" t="s">
        <v>110</v>
      </c>
      <c r="AI7" s="589"/>
      <c r="AJ7" s="588" t="s">
        <v>109</v>
      </c>
      <c r="AK7" s="591"/>
      <c r="AL7" s="129"/>
      <c r="AM7" s="129"/>
      <c r="AN7" s="129"/>
      <c r="AO7" s="129"/>
      <c r="AP7" s="129"/>
      <c r="AQ7" s="129"/>
      <c r="AR7" s="129"/>
      <c r="AS7" s="129"/>
      <c r="AT7" s="129"/>
      <c r="AU7" s="129"/>
    </row>
    <row r="8" spans="1:47" ht="19.5" customHeight="1" thickBot="1">
      <c r="A8" s="568"/>
      <c r="B8" s="128" t="s">
        <v>19</v>
      </c>
      <c r="C8" s="127" t="s">
        <v>18</v>
      </c>
      <c r="D8" s="111" t="s">
        <v>19</v>
      </c>
      <c r="E8" s="111" t="s">
        <v>18</v>
      </c>
      <c r="F8" s="111" t="s">
        <v>19</v>
      </c>
      <c r="G8" s="111" t="s">
        <v>18</v>
      </c>
      <c r="H8" s="450" t="s">
        <v>19</v>
      </c>
      <c r="I8" s="111" t="s">
        <v>18</v>
      </c>
      <c r="J8" s="115" t="s">
        <v>19</v>
      </c>
      <c r="K8" s="114" t="s">
        <v>18</v>
      </c>
      <c r="L8" s="450" t="s">
        <v>19</v>
      </c>
      <c r="M8" s="111" t="s">
        <v>18</v>
      </c>
      <c r="N8" s="115" t="s">
        <v>19</v>
      </c>
      <c r="O8" s="114" t="s">
        <v>18</v>
      </c>
      <c r="P8" s="115" t="s">
        <v>19</v>
      </c>
      <c r="Q8" s="114" t="s">
        <v>18</v>
      </c>
      <c r="R8" s="115" t="s">
        <v>19</v>
      </c>
      <c r="S8" s="114" t="s">
        <v>18</v>
      </c>
      <c r="T8" s="115" t="s">
        <v>19</v>
      </c>
      <c r="U8" s="114" t="s">
        <v>18</v>
      </c>
      <c r="V8" s="450" t="s">
        <v>19</v>
      </c>
      <c r="W8" s="111" t="s">
        <v>18</v>
      </c>
      <c r="X8" s="450" t="s">
        <v>19</v>
      </c>
      <c r="Y8" s="111" t="s">
        <v>18</v>
      </c>
      <c r="Z8" s="450" t="s">
        <v>19</v>
      </c>
      <c r="AA8" s="348" t="s">
        <v>18</v>
      </c>
      <c r="AB8" s="112" t="s">
        <v>19</v>
      </c>
      <c r="AC8" s="111" t="s">
        <v>18</v>
      </c>
      <c r="AD8" s="112" t="s">
        <v>19</v>
      </c>
      <c r="AE8" s="111" t="s">
        <v>18</v>
      </c>
      <c r="AF8" s="115" t="s">
        <v>19</v>
      </c>
      <c r="AG8" s="114" t="s">
        <v>18</v>
      </c>
      <c r="AH8" s="115" t="s">
        <v>19</v>
      </c>
      <c r="AI8" s="114" t="s">
        <v>18</v>
      </c>
      <c r="AJ8" s="115" t="s">
        <v>19</v>
      </c>
      <c r="AK8" s="127" t="s">
        <v>18</v>
      </c>
      <c r="AL8" s="124"/>
      <c r="AM8" s="124"/>
      <c r="AN8" s="124"/>
      <c r="AO8" s="124"/>
      <c r="AP8" s="124"/>
      <c r="AQ8" s="124"/>
      <c r="AR8" s="124"/>
      <c r="AS8" s="124"/>
      <c r="AT8" s="124"/>
      <c r="AU8" s="124"/>
    </row>
    <row r="9" spans="1:47" ht="21" customHeight="1">
      <c r="A9" s="123" t="s">
        <v>88</v>
      </c>
      <c r="B9" s="186">
        <f aca="true" t="shared" si="0" ref="B9:C17">SUM(D9+D24+H24+L24+R24+T24,V24,X24,Z24,AB24,AD24,AF24,AH24+AJ24)</f>
        <v>78</v>
      </c>
      <c r="C9" s="351">
        <f t="shared" si="0"/>
        <v>43</v>
      </c>
      <c r="D9" s="444">
        <v>51</v>
      </c>
      <c r="E9" s="445">
        <v>31</v>
      </c>
      <c r="F9" s="445">
        <v>49</v>
      </c>
      <c r="G9" s="445">
        <v>29</v>
      </c>
      <c r="H9" s="445">
        <v>2</v>
      </c>
      <c r="I9" s="445">
        <v>0</v>
      </c>
      <c r="J9" s="445">
        <v>0</v>
      </c>
      <c r="K9" s="445">
        <v>0</v>
      </c>
      <c r="L9" s="445">
        <v>2</v>
      </c>
      <c r="M9" s="445">
        <v>2</v>
      </c>
      <c r="N9" s="445">
        <v>0</v>
      </c>
      <c r="O9" s="445">
        <v>0</v>
      </c>
      <c r="P9" s="445">
        <v>1</v>
      </c>
      <c r="Q9" s="445">
        <v>1</v>
      </c>
      <c r="R9" s="445">
        <v>0</v>
      </c>
      <c r="S9" s="445">
        <v>0</v>
      </c>
      <c r="T9" s="445">
        <v>0</v>
      </c>
      <c r="U9" s="445">
        <v>0</v>
      </c>
      <c r="V9" s="445">
        <v>0</v>
      </c>
      <c r="W9" s="445">
        <v>0</v>
      </c>
      <c r="X9" s="445">
        <v>1</v>
      </c>
      <c r="Y9" s="445">
        <v>1</v>
      </c>
      <c r="Z9" s="445">
        <v>0</v>
      </c>
      <c r="AA9" s="445">
        <v>0</v>
      </c>
      <c r="AB9" s="445">
        <v>0</v>
      </c>
      <c r="AC9" s="445">
        <v>0</v>
      </c>
      <c r="AD9" s="445">
        <v>0</v>
      </c>
      <c r="AE9" s="445">
        <v>0</v>
      </c>
      <c r="AF9" s="445">
        <v>0</v>
      </c>
      <c r="AG9" s="445">
        <v>0</v>
      </c>
      <c r="AH9" s="445">
        <v>0</v>
      </c>
      <c r="AI9" s="445">
        <v>0</v>
      </c>
      <c r="AJ9" s="445">
        <v>0</v>
      </c>
      <c r="AK9" s="445">
        <v>0</v>
      </c>
      <c r="AL9" s="121"/>
      <c r="AM9" s="121"/>
      <c r="AN9" s="121"/>
      <c r="AO9" s="121"/>
      <c r="AP9" s="121"/>
      <c r="AQ9" s="121"/>
      <c r="AR9" s="121"/>
      <c r="AS9" s="121"/>
      <c r="AT9" s="121"/>
      <c r="AU9" s="121"/>
    </row>
    <row r="10" spans="1:47" ht="21" customHeight="1">
      <c r="A10" s="122" t="s">
        <v>16</v>
      </c>
      <c r="B10" s="186">
        <f t="shared" si="0"/>
        <v>27</v>
      </c>
      <c r="C10" s="351">
        <f t="shared" si="0"/>
        <v>12</v>
      </c>
      <c r="D10" s="444">
        <v>13</v>
      </c>
      <c r="E10" s="445">
        <v>6</v>
      </c>
      <c r="F10" s="445">
        <v>12</v>
      </c>
      <c r="G10" s="445">
        <v>6</v>
      </c>
      <c r="H10" s="445">
        <v>0</v>
      </c>
      <c r="I10" s="445">
        <v>0</v>
      </c>
      <c r="J10" s="445">
        <v>0</v>
      </c>
      <c r="K10" s="445">
        <v>0</v>
      </c>
      <c r="L10" s="445">
        <v>1</v>
      </c>
      <c r="M10" s="445">
        <v>0</v>
      </c>
      <c r="N10" s="445">
        <v>0</v>
      </c>
      <c r="O10" s="445">
        <v>0</v>
      </c>
      <c r="P10" s="445">
        <v>1</v>
      </c>
      <c r="Q10" s="445">
        <v>0</v>
      </c>
      <c r="R10" s="445">
        <v>0</v>
      </c>
      <c r="S10" s="445">
        <v>0</v>
      </c>
      <c r="T10" s="445">
        <v>0</v>
      </c>
      <c r="U10" s="445">
        <v>0</v>
      </c>
      <c r="V10" s="445">
        <v>0</v>
      </c>
      <c r="W10" s="445">
        <v>0</v>
      </c>
      <c r="X10" s="445">
        <v>0</v>
      </c>
      <c r="Y10" s="445">
        <v>0</v>
      </c>
      <c r="Z10" s="445">
        <v>0</v>
      </c>
      <c r="AA10" s="445">
        <v>0</v>
      </c>
      <c r="AB10" s="445">
        <v>0</v>
      </c>
      <c r="AC10" s="445">
        <v>0</v>
      </c>
      <c r="AD10" s="445">
        <v>0</v>
      </c>
      <c r="AE10" s="445">
        <v>0</v>
      </c>
      <c r="AF10" s="445">
        <v>0</v>
      </c>
      <c r="AG10" s="445">
        <v>0</v>
      </c>
      <c r="AH10" s="445">
        <v>0</v>
      </c>
      <c r="AI10" s="445">
        <v>0</v>
      </c>
      <c r="AJ10" s="445">
        <v>0</v>
      </c>
      <c r="AK10" s="445">
        <v>0</v>
      </c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</row>
    <row r="11" spans="1:47" ht="21" customHeight="1">
      <c r="A11" s="122" t="s">
        <v>14</v>
      </c>
      <c r="B11" s="186">
        <f t="shared" si="0"/>
        <v>24</v>
      </c>
      <c r="C11" s="351">
        <f t="shared" si="0"/>
        <v>9</v>
      </c>
      <c r="D11" s="444">
        <v>11</v>
      </c>
      <c r="E11" s="445">
        <v>5</v>
      </c>
      <c r="F11" s="445">
        <v>11</v>
      </c>
      <c r="G11" s="445">
        <v>5</v>
      </c>
      <c r="H11" s="445">
        <v>0</v>
      </c>
      <c r="I11" s="445">
        <v>0</v>
      </c>
      <c r="J11" s="445">
        <v>0</v>
      </c>
      <c r="K11" s="445">
        <v>0</v>
      </c>
      <c r="L11" s="445">
        <v>0</v>
      </c>
      <c r="M11" s="445">
        <v>0</v>
      </c>
      <c r="N11" s="445">
        <v>0</v>
      </c>
      <c r="O11" s="445">
        <v>0</v>
      </c>
      <c r="P11" s="445">
        <v>0</v>
      </c>
      <c r="Q11" s="445">
        <v>0</v>
      </c>
      <c r="R11" s="445">
        <v>0</v>
      </c>
      <c r="S11" s="445">
        <v>0</v>
      </c>
      <c r="T11" s="445">
        <v>0</v>
      </c>
      <c r="U11" s="445">
        <v>0</v>
      </c>
      <c r="V11" s="445">
        <v>0</v>
      </c>
      <c r="W11" s="445">
        <v>0</v>
      </c>
      <c r="X11" s="445">
        <v>0</v>
      </c>
      <c r="Y11" s="445">
        <v>0</v>
      </c>
      <c r="Z11" s="445">
        <v>0</v>
      </c>
      <c r="AA11" s="445">
        <v>0</v>
      </c>
      <c r="AB11" s="445">
        <v>0</v>
      </c>
      <c r="AC11" s="445">
        <v>0</v>
      </c>
      <c r="AD11" s="445">
        <v>0</v>
      </c>
      <c r="AE11" s="445">
        <v>0</v>
      </c>
      <c r="AF11" s="445">
        <v>0</v>
      </c>
      <c r="AG11" s="445">
        <v>0</v>
      </c>
      <c r="AH11" s="445">
        <v>0</v>
      </c>
      <c r="AI11" s="445">
        <v>0</v>
      </c>
      <c r="AJ11" s="445">
        <v>0</v>
      </c>
      <c r="AK11" s="445">
        <v>0</v>
      </c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</row>
    <row r="12" spans="1:47" ht="21" customHeight="1">
      <c r="A12" s="122" t="s">
        <v>12</v>
      </c>
      <c r="B12" s="186">
        <f t="shared" si="0"/>
        <v>23</v>
      </c>
      <c r="C12" s="351">
        <f t="shared" si="0"/>
        <v>12</v>
      </c>
      <c r="D12" s="444">
        <v>14</v>
      </c>
      <c r="E12" s="445">
        <v>9</v>
      </c>
      <c r="F12" s="445">
        <v>11</v>
      </c>
      <c r="G12" s="445">
        <v>7</v>
      </c>
      <c r="H12" s="445">
        <v>0</v>
      </c>
      <c r="I12" s="445">
        <v>0</v>
      </c>
      <c r="J12" s="445">
        <v>0</v>
      </c>
      <c r="K12" s="445">
        <v>0</v>
      </c>
      <c r="L12" s="445">
        <v>3</v>
      </c>
      <c r="M12" s="445">
        <v>2</v>
      </c>
      <c r="N12" s="445">
        <v>1</v>
      </c>
      <c r="O12" s="445">
        <v>1</v>
      </c>
      <c r="P12" s="445">
        <v>0</v>
      </c>
      <c r="Q12" s="445">
        <v>0</v>
      </c>
      <c r="R12" s="445">
        <v>1</v>
      </c>
      <c r="S12" s="445">
        <v>1</v>
      </c>
      <c r="T12" s="445">
        <v>0</v>
      </c>
      <c r="U12" s="445">
        <v>0</v>
      </c>
      <c r="V12" s="445">
        <v>1</v>
      </c>
      <c r="W12" s="445">
        <v>0</v>
      </c>
      <c r="X12" s="445">
        <v>0</v>
      </c>
      <c r="Y12" s="445">
        <v>0</v>
      </c>
      <c r="Z12" s="445">
        <v>0</v>
      </c>
      <c r="AA12" s="445">
        <v>0</v>
      </c>
      <c r="AB12" s="445">
        <v>0</v>
      </c>
      <c r="AC12" s="445">
        <v>0</v>
      </c>
      <c r="AD12" s="445">
        <v>0</v>
      </c>
      <c r="AE12" s="445">
        <v>0</v>
      </c>
      <c r="AF12" s="445">
        <v>0</v>
      </c>
      <c r="AG12" s="445">
        <v>0</v>
      </c>
      <c r="AH12" s="445">
        <v>0</v>
      </c>
      <c r="AI12" s="445">
        <v>0</v>
      </c>
      <c r="AJ12" s="445">
        <v>0</v>
      </c>
      <c r="AK12" s="445">
        <v>0</v>
      </c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</row>
    <row r="13" spans="1:47" ht="21" customHeight="1">
      <c r="A13" s="122" t="s">
        <v>10</v>
      </c>
      <c r="B13" s="186">
        <f t="shared" si="0"/>
        <v>29</v>
      </c>
      <c r="C13" s="351">
        <f t="shared" si="0"/>
        <v>20</v>
      </c>
      <c r="D13" s="444">
        <v>20</v>
      </c>
      <c r="E13" s="445">
        <v>16</v>
      </c>
      <c r="F13" s="445">
        <v>20</v>
      </c>
      <c r="G13" s="445">
        <v>16</v>
      </c>
      <c r="H13" s="445">
        <v>0</v>
      </c>
      <c r="I13" s="445">
        <v>0</v>
      </c>
      <c r="J13" s="445">
        <v>0</v>
      </c>
      <c r="K13" s="445">
        <v>0</v>
      </c>
      <c r="L13" s="445">
        <v>0</v>
      </c>
      <c r="M13" s="445">
        <v>0</v>
      </c>
      <c r="N13" s="445">
        <v>0</v>
      </c>
      <c r="O13" s="445">
        <v>0</v>
      </c>
      <c r="P13" s="445">
        <v>0</v>
      </c>
      <c r="Q13" s="445">
        <v>0</v>
      </c>
      <c r="R13" s="445">
        <v>0</v>
      </c>
      <c r="S13" s="445">
        <v>0</v>
      </c>
      <c r="T13" s="445">
        <v>0</v>
      </c>
      <c r="U13" s="445">
        <v>0</v>
      </c>
      <c r="V13" s="445">
        <v>0</v>
      </c>
      <c r="W13" s="445">
        <v>0</v>
      </c>
      <c r="X13" s="445">
        <v>0</v>
      </c>
      <c r="Y13" s="445">
        <v>0</v>
      </c>
      <c r="Z13" s="445">
        <v>0</v>
      </c>
      <c r="AA13" s="445">
        <v>0</v>
      </c>
      <c r="AB13" s="445">
        <v>0</v>
      </c>
      <c r="AC13" s="445">
        <v>0</v>
      </c>
      <c r="AD13" s="445">
        <v>0</v>
      </c>
      <c r="AE13" s="445">
        <v>0</v>
      </c>
      <c r="AF13" s="445">
        <v>0</v>
      </c>
      <c r="AG13" s="445">
        <v>0</v>
      </c>
      <c r="AH13" s="445">
        <v>0</v>
      </c>
      <c r="AI13" s="445">
        <v>0</v>
      </c>
      <c r="AJ13" s="445">
        <v>0</v>
      </c>
      <c r="AK13" s="445">
        <v>0</v>
      </c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</row>
    <row r="14" spans="1:47" ht="21" customHeight="1">
      <c r="A14" s="122" t="s">
        <v>8</v>
      </c>
      <c r="B14" s="186">
        <f t="shared" si="0"/>
        <v>14</v>
      </c>
      <c r="C14" s="351">
        <f t="shared" si="0"/>
        <v>8</v>
      </c>
      <c r="D14" s="444">
        <v>6</v>
      </c>
      <c r="E14" s="445">
        <v>3</v>
      </c>
      <c r="F14" s="445">
        <v>5</v>
      </c>
      <c r="G14" s="445">
        <v>3</v>
      </c>
      <c r="H14" s="445">
        <v>0</v>
      </c>
      <c r="I14" s="445">
        <v>0</v>
      </c>
      <c r="J14" s="445">
        <v>0</v>
      </c>
      <c r="K14" s="445">
        <v>0</v>
      </c>
      <c r="L14" s="445">
        <v>1</v>
      </c>
      <c r="M14" s="445">
        <v>0</v>
      </c>
      <c r="N14" s="445">
        <v>1</v>
      </c>
      <c r="O14" s="445">
        <v>0</v>
      </c>
      <c r="P14" s="445">
        <v>0</v>
      </c>
      <c r="Q14" s="445">
        <v>0</v>
      </c>
      <c r="R14" s="445">
        <v>0</v>
      </c>
      <c r="S14" s="445">
        <v>0</v>
      </c>
      <c r="T14" s="445">
        <v>0</v>
      </c>
      <c r="U14" s="445">
        <v>0</v>
      </c>
      <c r="V14" s="445">
        <v>0</v>
      </c>
      <c r="W14" s="445">
        <v>0</v>
      </c>
      <c r="X14" s="445">
        <v>0</v>
      </c>
      <c r="Y14" s="445">
        <v>0</v>
      </c>
      <c r="Z14" s="445">
        <v>0</v>
      </c>
      <c r="AA14" s="445">
        <v>0</v>
      </c>
      <c r="AB14" s="445">
        <v>0</v>
      </c>
      <c r="AC14" s="445">
        <v>0</v>
      </c>
      <c r="AD14" s="445">
        <v>0</v>
      </c>
      <c r="AE14" s="445">
        <v>0</v>
      </c>
      <c r="AF14" s="445">
        <v>0</v>
      </c>
      <c r="AG14" s="445">
        <v>0</v>
      </c>
      <c r="AH14" s="445">
        <v>0</v>
      </c>
      <c r="AI14" s="445">
        <v>0</v>
      </c>
      <c r="AJ14" s="445">
        <v>0</v>
      </c>
      <c r="AK14" s="445">
        <v>0</v>
      </c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</row>
    <row r="15" spans="1:47" ht="21" customHeight="1">
      <c r="A15" s="122" t="s">
        <v>6</v>
      </c>
      <c r="B15" s="186">
        <f t="shared" si="0"/>
        <v>48</v>
      </c>
      <c r="C15" s="351">
        <f t="shared" si="0"/>
        <v>29</v>
      </c>
      <c r="D15" s="444">
        <v>27</v>
      </c>
      <c r="E15" s="445">
        <v>16</v>
      </c>
      <c r="F15" s="445">
        <v>25</v>
      </c>
      <c r="G15" s="445">
        <v>16</v>
      </c>
      <c r="H15" s="445">
        <v>0</v>
      </c>
      <c r="I15" s="445">
        <v>0</v>
      </c>
      <c r="J15" s="445">
        <v>0</v>
      </c>
      <c r="K15" s="445">
        <v>0</v>
      </c>
      <c r="L15" s="445">
        <v>2</v>
      </c>
      <c r="M15" s="445">
        <v>0</v>
      </c>
      <c r="N15" s="445">
        <v>1</v>
      </c>
      <c r="O15" s="445">
        <v>0</v>
      </c>
      <c r="P15" s="445">
        <v>0</v>
      </c>
      <c r="Q15" s="445">
        <v>0</v>
      </c>
      <c r="R15" s="445">
        <v>0</v>
      </c>
      <c r="S15" s="445">
        <v>0</v>
      </c>
      <c r="T15" s="445">
        <v>0</v>
      </c>
      <c r="U15" s="445">
        <v>0</v>
      </c>
      <c r="V15" s="445">
        <v>0</v>
      </c>
      <c r="W15" s="445">
        <v>0</v>
      </c>
      <c r="X15" s="445">
        <v>1</v>
      </c>
      <c r="Y15" s="445">
        <v>0</v>
      </c>
      <c r="Z15" s="445">
        <v>0</v>
      </c>
      <c r="AA15" s="445">
        <v>0</v>
      </c>
      <c r="AB15" s="445">
        <v>0</v>
      </c>
      <c r="AC15" s="445">
        <v>0</v>
      </c>
      <c r="AD15" s="445">
        <v>0</v>
      </c>
      <c r="AE15" s="445">
        <v>0</v>
      </c>
      <c r="AF15" s="445">
        <v>0</v>
      </c>
      <c r="AG15" s="445">
        <v>0</v>
      </c>
      <c r="AH15" s="445">
        <v>0</v>
      </c>
      <c r="AI15" s="445">
        <v>0</v>
      </c>
      <c r="AJ15" s="445">
        <v>0</v>
      </c>
      <c r="AK15" s="445">
        <v>0</v>
      </c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</row>
    <row r="16" spans="1:47" ht="21" customHeight="1">
      <c r="A16" s="122" t="s">
        <v>87</v>
      </c>
      <c r="B16" s="186">
        <f t="shared" si="0"/>
        <v>44</v>
      </c>
      <c r="C16" s="351">
        <f t="shared" si="0"/>
        <v>30</v>
      </c>
      <c r="D16" s="444">
        <v>20</v>
      </c>
      <c r="E16" s="445">
        <v>15</v>
      </c>
      <c r="F16" s="445">
        <v>20</v>
      </c>
      <c r="G16" s="445">
        <v>15</v>
      </c>
      <c r="H16" s="445">
        <v>1</v>
      </c>
      <c r="I16" s="445">
        <v>1</v>
      </c>
      <c r="J16" s="445">
        <v>0</v>
      </c>
      <c r="K16" s="445">
        <v>0</v>
      </c>
      <c r="L16" s="445">
        <v>0</v>
      </c>
      <c r="M16" s="445">
        <v>0</v>
      </c>
      <c r="N16" s="445">
        <v>0</v>
      </c>
      <c r="O16" s="445">
        <v>0</v>
      </c>
      <c r="P16" s="445">
        <v>0</v>
      </c>
      <c r="Q16" s="445">
        <v>0</v>
      </c>
      <c r="R16" s="445">
        <v>0</v>
      </c>
      <c r="S16" s="445">
        <v>0</v>
      </c>
      <c r="T16" s="445">
        <v>0</v>
      </c>
      <c r="U16" s="445">
        <v>0</v>
      </c>
      <c r="V16" s="445">
        <v>0</v>
      </c>
      <c r="W16" s="445">
        <v>0</v>
      </c>
      <c r="X16" s="445">
        <v>0</v>
      </c>
      <c r="Y16" s="445">
        <v>0</v>
      </c>
      <c r="Z16" s="445">
        <v>0</v>
      </c>
      <c r="AA16" s="445">
        <v>0</v>
      </c>
      <c r="AB16" s="445">
        <v>0</v>
      </c>
      <c r="AC16" s="445">
        <v>0</v>
      </c>
      <c r="AD16" s="445">
        <v>0</v>
      </c>
      <c r="AE16" s="445">
        <v>0</v>
      </c>
      <c r="AF16" s="445">
        <v>0</v>
      </c>
      <c r="AG16" s="445">
        <v>0</v>
      </c>
      <c r="AH16" s="445">
        <v>0</v>
      </c>
      <c r="AI16" s="445">
        <v>0</v>
      </c>
      <c r="AJ16" s="445">
        <v>0</v>
      </c>
      <c r="AK16" s="445">
        <v>0</v>
      </c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</row>
    <row r="17" spans="1:47" ht="21" customHeight="1" thickBot="1">
      <c r="A17" s="122" t="s">
        <v>2</v>
      </c>
      <c r="B17" s="355">
        <f t="shared" si="0"/>
        <v>31</v>
      </c>
      <c r="C17" s="356">
        <f t="shared" si="0"/>
        <v>20</v>
      </c>
      <c r="D17" s="446">
        <v>20</v>
      </c>
      <c r="E17" s="447">
        <v>12</v>
      </c>
      <c r="F17" s="447">
        <v>19</v>
      </c>
      <c r="G17" s="447">
        <v>11</v>
      </c>
      <c r="H17" s="447">
        <v>0</v>
      </c>
      <c r="I17" s="447">
        <v>0</v>
      </c>
      <c r="J17" s="447">
        <v>0</v>
      </c>
      <c r="K17" s="447">
        <v>0</v>
      </c>
      <c r="L17" s="447">
        <v>1</v>
      </c>
      <c r="M17" s="447">
        <v>1</v>
      </c>
      <c r="N17" s="447">
        <v>1</v>
      </c>
      <c r="O17" s="447">
        <v>1</v>
      </c>
      <c r="P17" s="447">
        <v>0</v>
      </c>
      <c r="Q17" s="447">
        <v>0</v>
      </c>
      <c r="R17" s="447">
        <v>0</v>
      </c>
      <c r="S17" s="447">
        <v>0</v>
      </c>
      <c r="T17" s="447">
        <v>0</v>
      </c>
      <c r="U17" s="447">
        <v>0</v>
      </c>
      <c r="V17" s="447">
        <v>0</v>
      </c>
      <c r="W17" s="447">
        <v>0</v>
      </c>
      <c r="X17" s="447">
        <v>0</v>
      </c>
      <c r="Y17" s="447">
        <v>0</v>
      </c>
      <c r="Z17" s="447">
        <v>0</v>
      </c>
      <c r="AA17" s="447">
        <v>0</v>
      </c>
      <c r="AB17" s="447">
        <v>0</v>
      </c>
      <c r="AC17" s="447">
        <v>0</v>
      </c>
      <c r="AD17" s="447">
        <v>0</v>
      </c>
      <c r="AE17" s="447">
        <v>0</v>
      </c>
      <c r="AF17" s="447">
        <v>0</v>
      </c>
      <c r="AG17" s="447">
        <v>0</v>
      </c>
      <c r="AH17" s="447">
        <v>0</v>
      </c>
      <c r="AI17" s="447">
        <v>0</v>
      </c>
      <c r="AJ17" s="447">
        <v>0</v>
      </c>
      <c r="AK17" s="447">
        <v>0</v>
      </c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</row>
    <row r="18" spans="1:47" ht="30" customHeight="1" thickBot="1">
      <c r="A18" s="120" t="s">
        <v>0</v>
      </c>
      <c r="B18" s="360">
        <f aca="true" t="shared" si="1" ref="B18:AK18">B9+B10+B11+B12+B13+B14+B15+B16+B17</f>
        <v>318</v>
      </c>
      <c r="C18" s="361">
        <f t="shared" si="1"/>
        <v>183</v>
      </c>
      <c r="D18" s="361">
        <f t="shared" si="1"/>
        <v>182</v>
      </c>
      <c r="E18" s="361">
        <f t="shared" si="1"/>
        <v>113</v>
      </c>
      <c r="F18" s="361">
        <f t="shared" si="1"/>
        <v>172</v>
      </c>
      <c r="G18" s="361">
        <f t="shared" si="1"/>
        <v>108</v>
      </c>
      <c r="H18" s="361">
        <f t="shared" si="1"/>
        <v>3</v>
      </c>
      <c r="I18" s="361">
        <f t="shared" si="1"/>
        <v>1</v>
      </c>
      <c r="J18" s="361">
        <f t="shared" si="1"/>
        <v>0</v>
      </c>
      <c r="K18" s="361">
        <f t="shared" si="1"/>
        <v>0</v>
      </c>
      <c r="L18" s="361">
        <f t="shared" si="1"/>
        <v>10</v>
      </c>
      <c r="M18" s="361">
        <f t="shared" si="1"/>
        <v>5</v>
      </c>
      <c r="N18" s="361">
        <f t="shared" si="1"/>
        <v>4</v>
      </c>
      <c r="O18" s="361">
        <f t="shared" si="1"/>
        <v>2</v>
      </c>
      <c r="P18" s="361">
        <f t="shared" si="1"/>
        <v>2</v>
      </c>
      <c r="Q18" s="361">
        <f t="shared" si="1"/>
        <v>1</v>
      </c>
      <c r="R18" s="361">
        <f t="shared" si="1"/>
        <v>1</v>
      </c>
      <c r="S18" s="361">
        <f t="shared" si="1"/>
        <v>1</v>
      </c>
      <c r="T18" s="361">
        <f t="shared" si="1"/>
        <v>0</v>
      </c>
      <c r="U18" s="361">
        <f t="shared" si="1"/>
        <v>0</v>
      </c>
      <c r="V18" s="361">
        <f t="shared" si="1"/>
        <v>1</v>
      </c>
      <c r="W18" s="361">
        <f t="shared" si="1"/>
        <v>0</v>
      </c>
      <c r="X18" s="361">
        <f t="shared" si="1"/>
        <v>2</v>
      </c>
      <c r="Y18" s="361">
        <f t="shared" si="1"/>
        <v>1</v>
      </c>
      <c r="Z18" s="361">
        <f t="shared" si="1"/>
        <v>0</v>
      </c>
      <c r="AA18" s="361">
        <f t="shared" si="1"/>
        <v>0</v>
      </c>
      <c r="AB18" s="361">
        <f t="shared" si="1"/>
        <v>0</v>
      </c>
      <c r="AC18" s="361">
        <f t="shared" si="1"/>
        <v>0</v>
      </c>
      <c r="AD18" s="361">
        <f t="shared" si="1"/>
        <v>0</v>
      </c>
      <c r="AE18" s="361">
        <f t="shared" si="1"/>
        <v>0</v>
      </c>
      <c r="AF18" s="361">
        <f t="shared" si="1"/>
        <v>0</v>
      </c>
      <c r="AG18" s="361">
        <f t="shared" si="1"/>
        <v>0</v>
      </c>
      <c r="AH18" s="361">
        <f t="shared" si="1"/>
        <v>0</v>
      </c>
      <c r="AI18" s="361">
        <f t="shared" si="1"/>
        <v>0</v>
      </c>
      <c r="AJ18" s="361">
        <f t="shared" si="1"/>
        <v>0</v>
      </c>
      <c r="AK18" s="361">
        <f t="shared" si="1"/>
        <v>0</v>
      </c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</row>
    <row r="19" ht="41.25" customHeight="1" thickBot="1"/>
    <row r="20" spans="1:37" ht="13.5" customHeight="1">
      <c r="A20" s="592" t="s">
        <v>108</v>
      </c>
      <c r="B20" s="569" t="s">
        <v>107</v>
      </c>
      <c r="C20" s="595"/>
      <c r="D20" s="597" t="s">
        <v>106</v>
      </c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8"/>
      <c r="AF20" s="578"/>
      <c r="AG20" s="578"/>
      <c r="AH20" s="578"/>
      <c r="AI20" s="578"/>
      <c r="AJ20" s="578"/>
      <c r="AK20" s="579"/>
    </row>
    <row r="21" spans="1:37" ht="13.5" customHeight="1">
      <c r="A21" s="593"/>
      <c r="B21" s="571"/>
      <c r="C21" s="596"/>
      <c r="D21" s="598" t="s">
        <v>105</v>
      </c>
      <c r="E21" s="580"/>
      <c r="F21" s="601" t="s">
        <v>46</v>
      </c>
      <c r="G21" s="601"/>
      <c r="H21" s="606" t="s">
        <v>104</v>
      </c>
      <c r="I21" s="606"/>
      <c r="J21" s="607" t="s">
        <v>46</v>
      </c>
      <c r="K21" s="608"/>
      <c r="L21" s="602" t="s">
        <v>103</v>
      </c>
      <c r="M21" s="609"/>
      <c r="N21" s="606" t="s">
        <v>102</v>
      </c>
      <c r="O21" s="606"/>
      <c r="P21" s="611" t="s">
        <v>46</v>
      </c>
      <c r="Q21" s="611"/>
      <c r="R21" s="602" t="s">
        <v>101</v>
      </c>
      <c r="S21" s="603"/>
      <c r="T21" s="606" t="s">
        <v>100</v>
      </c>
      <c r="U21" s="606"/>
      <c r="V21" s="602" t="s">
        <v>99</v>
      </c>
      <c r="W21" s="603"/>
      <c r="X21" s="606" t="s">
        <v>98</v>
      </c>
      <c r="Y21" s="606"/>
      <c r="Z21" s="606" t="s">
        <v>97</v>
      </c>
      <c r="AA21" s="606"/>
      <c r="AB21" s="602" t="s">
        <v>96</v>
      </c>
      <c r="AC21" s="603"/>
      <c r="AD21" s="606" t="s">
        <v>95</v>
      </c>
      <c r="AE21" s="606"/>
      <c r="AF21" s="606" t="s">
        <v>94</v>
      </c>
      <c r="AG21" s="606"/>
      <c r="AH21" s="606" t="s">
        <v>93</v>
      </c>
      <c r="AI21" s="606"/>
      <c r="AJ21" s="606" t="s">
        <v>92</v>
      </c>
      <c r="AK21" s="614"/>
    </row>
    <row r="22" spans="1:37" ht="67.5" customHeight="1">
      <c r="A22" s="593"/>
      <c r="B22" s="571"/>
      <c r="C22" s="596"/>
      <c r="D22" s="599"/>
      <c r="E22" s="600"/>
      <c r="F22" s="582" t="s">
        <v>91</v>
      </c>
      <c r="G22" s="582"/>
      <c r="H22" s="606"/>
      <c r="I22" s="606"/>
      <c r="J22" s="615" t="s">
        <v>90</v>
      </c>
      <c r="K22" s="582"/>
      <c r="L22" s="604"/>
      <c r="M22" s="610"/>
      <c r="N22" s="606"/>
      <c r="O22" s="606"/>
      <c r="P22" s="616" t="s">
        <v>89</v>
      </c>
      <c r="Q22" s="589"/>
      <c r="R22" s="612"/>
      <c r="S22" s="613"/>
      <c r="T22" s="606"/>
      <c r="U22" s="606"/>
      <c r="V22" s="604"/>
      <c r="W22" s="605"/>
      <c r="X22" s="606"/>
      <c r="Y22" s="606"/>
      <c r="Z22" s="606"/>
      <c r="AA22" s="606"/>
      <c r="AB22" s="604"/>
      <c r="AC22" s="605"/>
      <c r="AD22" s="606"/>
      <c r="AE22" s="606"/>
      <c r="AF22" s="606"/>
      <c r="AG22" s="606"/>
      <c r="AH22" s="606"/>
      <c r="AI22" s="606"/>
      <c r="AJ22" s="606"/>
      <c r="AK22" s="614"/>
    </row>
    <row r="23" spans="1:37" ht="15" customHeight="1" thickBot="1">
      <c r="A23" s="594"/>
      <c r="B23" s="43" t="s">
        <v>19</v>
      </c>
      <c r="C23" s="44" t="s">
        <v>18</v>
      </c>
      <c r="D23" s="449" t="s">
        <v>19</v>
      </c>
      <c r="E23" s="111" t="s">
        <v>18</v>
      </c>
      <c r="F23" s="450" t="s">
        <v>19</v>
      </c>
      <c r="G23" s="111" t="s">
        <v>18</v>
      </c>
      <c r="H23" s="450" t="s">
        <v>19</v>
      </c>
      <c r="I23" s="111" t="s">
        <v>18</v>
      </c>
      <c r="J23" s="450" t="s">
        <v>19</v>
      </c>
      <c r="K23" s="111" t="s">
        <v>18</v>
      </c>
      <c r="L23" s="450" t="s">
        <v>19</v>
      </c>
      <c r="M23" s="111" t="s">
        <v>18</v>
      </c>
      <c r="N23" s="450" t="s">
        <v>19</v>
      </c>
      <c r="O23" s="111" t="s">
        <v>18</v>
      </c>
      <c r="P23" s="115" t="s">
        <v>19</v>
      </c>
      <c r="Q23" s="114" t="s">
        <v>18</v>
      </c>
      <c r="R23" s="115" t="s">
        <v>19</v>
      </c>
      <c r="S23" s="114" t="s">
        <v>18</v>
      </c>
      <c r="T23" s="450" t="s">
        <v>19</v>
      </c>
      <c r="U23" s="111" t="s">
        <v>18</v>
      </c>
      <c r="V23" s="450" t="s">
        <v>19</v>
      </c>
      <c r="W23" s="111" t="s">
        <v>18</v>
      </c>
      <c r="X23" s="450" t="s">
        <v>19</v>
      </c>
      <c r="Y23" s="111" t="s">
        <v>18</v>
      </c>
      <c r="Z23" s="450" t="s">
        <v>19</v>
      </c>
      <c r="AA23" s="113" t="s">
        <v>18</v>
      </c>
      <c r="AB23" s="112" t="s">
        <v>19</v>
      </c>
      <c r="AC23" s="111" t="s">
        <v>18</v>
      </c>
      <c r="AD23" s="450" t="s">
        <v>19</v>
      </c>
      <c r="AE23" s="111" t="s">
        <v>18</v>
      </c>
      <c r="AF23" s="450" t="s">
        <v>19</v>
      </c>
      <c r="AG23" s="111" t="s">
        <v>18</v>
      </c>
      <c r="AH23" s="450" t="s">
        <v>19</v>
      </c>
      <c r="AI23" s="111" t="s">
        <v>18</v>
      </c>
      <c r="AJ23" s="450" t="s">
        <v>19</v>
      </c>
      <c r="AK23" s="109" t="s">
        <v>18</v>
      </c>
    </row>
    <row r="24" spans="1:37" ht="21" customHeight="1" thickBot="1">
      <c r="A24" s="108" t="s">
        <v>88</v>
      </c>
      <c r="B24" s="106">
        <f aca="true" t="shared" si="2" ref="B24:C32">B9</f>
        <v>78</v>
      </c>
      <c r="C24" s="353">
        <f t="shared" si="2"/>
        <v>43</v>
      </c>
      <c r="D24" s="444">
        <v>4</v>
      </c>
      <c r="E24" s="445">
        <v>0</v>
      </c>
      <c r="F24" s="445">
        <v>0</v>
      </c>
      <c r="G24" s="445">
        <v>0</v>
      </c>
      <c r="H24" s="445">
        <v>3</v>
      </c>
      <c r="I24" s="445">
        <v>2</v>
      </c>
      <c r="J24" s="445">
        <v>0</v>
      </c>
      <c r="K24" s="445">
        <v>0</v>
      </c>
      <c r="L24" s="445">
        <v>0</v>
      </c>
      <c r="M24" s="445">
        <v>0</v>
      </c>
      <c r="N24" s="445">
        <v>0</v>
      </c>
      <c r="O24" s="445">
        <v>0</v>
      </c>
      <c r="P24" s="445">
        <v>0</v>
      </c>
      <c r="Q24" s="445">
        <v>0</v>
      </c>
      <c r="R24" s="445">
        <v>0</v>
      </c>
      <c r="S24" s="445">
        <v>0</v>
      </c>
      <c r="T24" s="445">
        <v>2</v>
      </c>
      <c r="U24" s="445">
        <v>0</v>
      </c>
      <c r="V24" s="445">
        <v>0</v>
      </c>
      <c r="W24" s="445">
        <v>0</v>
      </c>
      <c r="X24" s="445">
        <v>1</v>
      </c>
      <c r="Y24" s="445">
        <v>0</v>
      </c>
      <c r="Z24" s="445">
        <v>5</v>
      </c>
      <c r="AA24" s="445">
        <v>3</v>
      </c>
      <c r="AB24" s="445">
        <v>0</v>
      </c>
      <c r="AC24" s="445">
        <v>0</v>
      </c>
      <c r="AD24" s="445">
        <v>0</v>
      </c>
      <c r="AE24" s="445">
        <v>0</v>
      </c>
      <c r="AF24" s="445">
        <v>1</v>
      </c>
      <c r="AG24" s="445">
        <v>1</v>
      </c>
      <c r="AH24" s="445">
        <v>1</v>
      </c>
      <c r="AI24" s="445">
        <v>0</v>
      </c>
      <c r="AJ24" s="445">
        <v>10</v>
      </c>
      <c r="AK24" s="448">
        <v>6</v>
      </c>
    </row>
    <row r="25" spans="1:37" ht="21" customHeight="1" thickBot="1">
      <c r="A25" s="107" t="s">
        <v>16</v>
      </c>
      <c r="B25" s="106">
        <f t="shared" si="2"/>
        <v>27</v>
      </c>
      <c r="C25" s="353">
        <f t="shared" si="2"/>
        <v>12</v>
      </c>
      <c r="D25" s="444">
        <v>2</v>
      </c>
      <c r="E25" s="445">
        <v>0</v>
      </c>
      <c r="F25" s="445">
        <v>0</v>
      </c>
      <c r="G25" s="445">
        <v>0</v>
      </c>
      <c r="H25" s="445">
        <v>3</v>
      </c>
      <c r="I25" s="445">
        <v>1</v>
      </c>
      <c r="J25" s="445">
        <v>0</v>
      </c>
      <c r="K25" s="445">
        <v>0</v>
      </c>
      <c r="L25" s="445">
        <v>0</v>
      </c>
      <c r="M25" s="445">
        <v>0</v>
      </c>
      <c r="N25" s="445">
        <v>0</v>
      </c>
      <c r="O25" s="445">
        <v>0</v>
      </c>
      <c r="P25" s="445">
        <v>0</v>
      </c>
      <c r="Q25" s="445">
        <v>0</v>
      </c>
      <c r="R25" s="445">
        <v>0</v>
      </c>
      <c r="S25" s="445">
        <v>0</v>
      </c>
      <c r="T25" s="445">
        <v>0</v>
      </c>
      <c r="U25" s="445">
        <v>0</v>
      </c>
      <c r="V25" s="445">
        <v>0</v>
      </c>
      <c r="W25" s="445">
        <v>0</v>
      </c>
      <c r="X25" s="445">
        <v>0</v>
      </c>
      <c r="Y25" s="445">
        <v>0</v>
      </c>
      <c r="Z25" s="445">
        <v>5</v>
      </c>
      <c r="AA25" s="445">
        <v>4</v>
      </c>
      <c r="AB25" s="445">
        <v>0</v>
      </c>
      <c r="AC25" s="445">
        <v>0</v>
      </c>
      <c r="AD25" s="445">
        <v>0</v>
      </c>
      <c r="AE25" s="445">
        <v>0</v>
      </c>
      <c r="AF25" s="445">
        <v>0</v>
      </c>
      <c r="AG25" s="445">
        <v>0</v>
      </c>
      <c r="AH25" s="445">
        <v>0</v>
      </c>
      <c r="AI25" s="445">
        <v>0</v>
      </c>
      <c r="AJ25" s="445">
        <v>4</v>
      </c>
      <c r="AK25" s="448">
        <v>1</v>
      </c>
    </row>
    <row r="26" spans="1:37" ht="21" customHeight="1" thickBot="1">
      <c r="A26" s="107" t="s">
        <v>14</v>
      </c>
      <c r="B26" s="106">
        <f t="shared" si="2"/>
        <v>24</v>
      </c>
      <c r="C26" s="353">
        <f t="shared" si="2"/>
        <v>9</v>
      </c>
      <c r="D26" s="444">
        <v>0</v>
      </c>
      <c r="E26" s="445">
        <v>0</v>
      </c>
      <c r="F26" s="445">
        <v>0</v>
      </c>
      <c r="G26" s="445">
        <v>0</v>
      </c>
      <c r="H26" s="445">
        <v>0</v>
      </c>
      <c r="I26" s="445">
        <v>0</v>
      </c>
      <c r="J26" s="445">
        <v>0</v>
      </c>
      <c r="K26" s="445">
        <v>0</v>
      </c>
      <c r="L26" s="445">
        <v>0</v>
      </c>
      <c r="M26" s="445">
        <v>0</v>
      </c>
      <c r="N26" s="445">
        <v>0</v>
      </c>
      <c r="O26" s="445">
        <v>0</v>
      </c>
      <c r="P26" s="445">
        <v>0</v>
      </c>
      <c r="Q26" s="445">
        <v>0</v>
      </c>
      <c r="R26" s="445">
        <v>0</v>
      </c>
      <c r="S26" s="445">
        <v>0</v>
      </c>
      <c r="T26" s="445">
        <v>3</v>
      </c>
      <c r="U26" s="445">
        <v>1</v>
      </c>
      <c r="V26" s="445">
        <v>0</v>
      </c>
      <c r="W26" s="445">
        <v>0</v>
      </c>
      <c r="X26" s="445">
        <v>1</v>
      </c>
      <c r="Y26" s="445">
        <v>0</v>
      </c>
      <c r="Z26" s="445">
        <v>3</v>
      </c>
      <c r="AA26" s="445">
        <v>0</v>
      </c>
      <c r="AB26" s="445">
        <v>0</v>
      </c>
      <c r="AC26" s="445">
        <v>0</v>
      </c>
      <c r="AD26" s="445">
        <v>1</v>
      </c>
      <c r="AE26" s="445">
        <v>1</v>
      </c>
      <c r="AF26" s="445">
        <v>0</v>
      </c>
      <c r="AG26" s="445">
        <v>0</v>
      </c>
      <c r="AH26" s="445">
        <v>0</v>
      </c>
      <c r="AI26" s="445">
        <v>0</v>
      </c>
      <c r="AJ26" s="445">
        <v>5</v>
      </c>
      <c r="AK26" s="448">
        <v>2</v>
      </c>
    </row>
    <row r="27" spans="1:37" ht="21" customHeight="1" thickBot="1">
      <c r="A27" s="107" t="s">
        <v>12</v>
      </c>
      <c r="B27" s="106">
        <f t="shared" si="2"/>
        <v>23</v>
      </c>
      <c r="C27" s="353">
        <f t="shared" si="2"/>
        <v>12</v>
      </c>
      <c r="D27" s="444">
        <v>1</v>
      </c>
      <c r="E27" s="445">
        <v>0</v>
      </c>
      <c r="F27" s="445">
        <v>0</v>
      </c>
      <c r="G27" s="445">
        <v>0</v>
      </c>
      <c r="H27" s="445">
        <v>1</v>
      </c>
      <c r="I27" s="445">
        <v>1</v>
      </c>
      <c r="J27" s="445">
        <v>0</v>
      </c>
      <c r="K27" s="445">
        <v>0</v>
      </c>
      <c r="L27" s="445">
        <v>0</v>
      </c>
      <c r="M27" s="445">
        <v>0</v>
      </c>
      <c r="N27" s="445">
        <v>0</v>
      </c>
      <c r="O27" s="445">
        <v>0</v>
      </c>
      <c r="P27" s="445">
        <v>0</v>
      </c>
      <c r="Q27" s="445">
        <v>0</v>
      </c>
      <c r="R27" s="445">
        <v>0</v>
      </c>
      <c r="S27" s="445">
        <v>0</v>
      </c>
      <c r="T27" s="445">
        <v>2</v>
      </c>
      <c r="U27" s="445">
        <v>1</v>
      </c>
      <c r="V27" s="445">
        <v>0</v>
      </c>
      <c r="W27" s="445">
        <v>0</v>
      </c>
      <c r="X27" s="445">
        <v>1</v>
      </c>
      <c r="Y27" s="445">
        <v>0</v>
      </c>
      <c r="Z27" s="445">
        <v>0</v>
      </c>
      <c r="AA27" s="445">
        <v>0</v>
      </c>
      <c r="AB27" s="445">
        <v>0</v>
      </c>
      <c r="AC27" s="445">
        <v>0</v>
      </c>
      <c r="AD27" s="445">
        <v>0</v>
      </c>
      <c r="AE27" s="445">
        <v>0</v>
      </c>
      <c r="AF27" s="445">
        <v>0</v>
      </c>
      <c r="AG27" s="445">
        <v>0</v>
      </c>
      <c r="AH27" s="445">
        <v>0</v>
      </c>
      <c r="AI27" s="445">
        <v>0</v>
      </c>
      <c r="AJ27" s="445">
        <v>4</v>
      </c>
      <c r="AK27" s="448">
        <v>1</v>
      </c>
    </row>
    <row r="28" spans="1:37" ht="21" customHeight="1" thickBot="1">
      <c r="A28" s="107" t="s">
        <v>10</v>
      </c>
      <c r="B28" s="106">
        <f t="shared" si="2"/>
        <v>29</v>
      </c>
      <c r="C28" s="353">
        <f t="shared" si="2"/>
        <v>20</v>
      </c>
      <c r="D28" s="444">
        <v>1</v>
      </c>
      <c r="E28" s="445">
        <v>0</v>
      </c>
      <c r="F28" s="445">
        <v>0</v>
      </c>
      <c r="G28" s="445">
        <v>0</v>
      </c>
      <c r="H28" s="445">
        <v>1</v>
      </c>
      <c r="I28" s="445">
        <v>0</v>
      </c>
      <c r="J28" s="445">
        <v>0</v>
      </c>
      <c r="K28" s="445">
        <v>0</v>
      </c>
      <c r="L28" s="445">
        <v>0</v>
      </c>
      <c r="M28" s="445">
        <v>0</v>
      </c>
      <c r="N28" s="445">
        <v>0</v>
      </c>
      <c r="O28" s="445">
        <v>0</v>
      </c>
      <c r="P28" s="445">
        <v>0</v>
      </c>
      <c r="Q28" s="445">
        <v>0</v>
      </c>
      <c r="R28" s="445">
        <v>0</v>
      </c>
      <c r="S28" s="445">
        <v>0</v>
      </c>
      <c r="T28" s="445">
        <v>1</v>
      </c>
      <c r="U28" s="445">
        <v>1</v>
      </c>
      <c r="V28" s="445">
        <v>0</v>
      </c>
      <c r="W28" s="445">
        <v>0</v>
      </c>
      <c r="X28" s="445">
        <v>2</v>
      </c>
      <c r="Y28" s="445">
        <v>1</v>
      </c>
      <c r="Z28" s="445">
        <v>0</v>
      </c>
      <c r="AA28" s="445">
        <v>0</v>
      </c>
      <c r="AB28" s="445">
        <v>0</v>
      </c>
      <c r="AC28" s="445">
        <v>0</v>
      </c>
      <c r="AD28" s="445">
        <v>0</v>
      </c>
      <c r="AE28" s="445">
        <v>0</v>
      </c>
      <c r="AF28" s="445">
        <v>0</v>
      </c>
      <c r="AG28" s="445">
        <v>0</v>
      </c>
      <c r="AH28" s="445">
        <v>0</v>
      </c>
      <c r="AI28" s="445">
        <v>0</v>
      </c>
      <c r="AJ28" s="445">
        <v>4</v>
      </c>
      <c r="AK28" s="448">
        <v>2</v>
      </c>
    </row>
    <row r="29" spans="1:37" ht="21" customHeight="1" thickBot="1">
      <c r="A29" s="107" t="s">
        <v>8</v>
      </c>
      <c r="B29" s="106">
        <f t="shared" si="2"/>
        <v>14</v>
      </c>
      <c r="C29" s="353">
        <f t="shared" si="2"/>
        <v>8</v>
      </c>
      <c r="D29" s="444">
        <v>1</v>
      </c>
      <c r="E29" s="445">
        <v>0</v>
      </c>
      <c r="F29" s="445">
        <v>0</v>
      </c>
      <c r="G29" s="445">
        <v>0</v>
      </c>
      <c r="H29" s="445">
        <v>1</v>
      </c>
      <c r="I29" s="445">
        <v>1</v>
      </c>
      <c r="J29" s="445">
        <v>0</v>
      </c>
      <c r="K29" s="445">
        <v>0</v>
      </c>
      <c r="L29" s="445">
        <v>0</v>
      </c>
      <c r="M29" s="445">
        <v>0</v>
      </c>
      <c r="N29" s="445">
        <v>0</v>
      </c>
      <c r="O29" s="445">
        <v>0</v>
      </c>
      <c r="P29" s="445">
        <v>0</v>
      </c>
      <c r="Q29" s="445">
        <v>0</v>
      </c>
      <c r="R29" s="445">
        <v>0</v>
      </c>
      <c r="S29" s="445">
        <v>0</v>
      </c>
      <c r="T29" s="445">
        <v>0</v>
      </c>
      <c r="U29" s="445">
        <v>0</v>
      </c>
      <c r="V29" s="445">
        <v>0</v>
      </c>
      <c r="W29" s="445">
        <v>0</v>
      </c>
      <c r="X29" s="445">
        <v>0</v>
      </c>
      <c r="Y29" s="445">
        <v>0</v>
      </c>
      <c r="Z29" s="445">
        <v>2</v>
      </c>
      <c r="AA29" s="445">
        <v>2</v>
      </c>
      <c r="AB29" s="445">
        <v>0</v>
      </c>
      <c r="AC29" s="445">
        <v>0</v>
      </c>
      <c r="AD29" s="445">
        <v>0</v>
      </c>
      <c r="AE29" s="445">
        <v>0</v>
      </c>
      <c r="AF29" s="445">
        <v>1</v>
      </c>
      <c r="AG29" s="445">
        <v>1</v>
      </c>
      <c r="AH29" s="445">
        <v>0</v>
      </c>
      <c r="AI29" s="445">
        <v>0</v>
      </c>
      <c r="AJ29" s="445">
        <v>3</v>
      </c>
      <c r="AK29" s="448">
        <v>1</v>
      </c>
    </row>
    <row r="30" spans="1:37" ht="21" customHeight="1" thickBot="1">
      <c r="A30" s="107" t="s">
        <v>6</v>
      </c>
      <c r="B30" s="106">
        <f t="shared" si="2"/>
        <v>48</v>
      </c>
      <c r="C30" s="353">
        <f t="shared" si="2"/>
        <v>29</v>
      </c>
      <c r="D30" s="444">
        <v>2</v>
      </c>
      <c r="E30" s="445">
        <v>0</v>
      </c>
      <c r="F30" s="445">
        <v>0</v>
      </c>
      <c r="G30" s="445">
        <v>0</v>
      </c>
      <c r="H30" s="445">
        <v>5</v>
      </c>
      <c r="I30" s="445">
        <v>3</v>
      </c>
      <c r="J30" s="445">
        <v>0</v>
      </c>
      <c r="K30" s="445">
        <v>0</v>
      </c>
      <c r="L30" s="445">
        <v>0</v>
      </c>
      <c r="M30" s="445">
        <v>0</v>
      </c>
      <c r="N30" s="445">
        <v>0</v>
      </c>
      <c r="O30" s="445">
        <v>0</v>
      </c>
      <c r="P30" s="445">
        <v>0</v>
      </c>
      <c r="Q30" s="445">
        <v>0</v>
      </c>
      <c r="R30" s="445">
        <v>0</v>
      </c>
      <c r="S30" s="445">
        <v>0</v>
      </c>
      <c r="T30" s="445">
        <v>4</v>
      </c>
      <c r="U30" s="445">
        <v>3</v>
      </c>
      <c r="V30" s="445">
        <v>0</v>
      </c>
      <c r="W30" s="445">
        <v>0</v>
      </c>
      <c r="X30" s="445">
        <v>3</v>
      </c>
      <c r="Y30" s="445">
        <v>2</v>
      </c>
      <c r="Z30" s="445">
        <v>2</v>
      </c>
      <c r="AA30" s="445">
        <v>2</v>
      </c>
      <c r="AB30" s="445">
        <v>0</v>
      </c>
      <c r="AC30" s="445">
        <v>0</v>
      </c>
      <c r="AD30" s="445">
        <v>0</v>
      </c>
      <c r="AE30" s="445">
        <v>0</v>
      </c>
      <c r="AF30" s="445">
        <v>0</v>
      </c>
      <c r="AG30" s="445">
        <v>0</v>
      </c>
      <c r="AH30" s="445">
        <v>1</v>
      </c>
      <c r="AI30" s="445">
        <v>0</v>
      </c>
      <c r="AJ30" s="445">
        <v>4</v>
      </c>
      <c r="AK30" s="448">
        <v>3</v>
      </c>
    </row>
    <row r="31" spans="1:37" ht="21" customHeight="1" thickBot="1">
      <c r="A31" s="107" t="s">
        <v>87</v>
      </c>
      <c r="B31" s="106">
        <f t="shared" si="2"/>
        <v>44</v>
      </c>
      <c r="C31" s="353">
        <f t="shared" si="2"/>
        <v>30</v>
      </c>
      <c r="D31" s="444">
        <v>1</v>
      </c>
      <c r="E31" s="445">
        <v>0</v>
      </c>
      <c r="F31" s="445">
        <v>0</v>
      </c>
      <c r="G31" s="445">
        <v>0</v>
      </c>
      <c r="H31" s="445">
        <v>7</v>
      </c>
      <c r="I31" s="445">
        <v>6</v>
      </c>
      <c r="J31" s="445">
        <v>0</v>
      </c>
      <c r="K31" s="445">
        <v>0</v>
      </c>
      <c r="L31" s="445">
        <v>0</v>
      </c>
      <c r="M31" s="445">
        <v>0</v>
      </c>
      <c r="N31" s="445">
        <v>0</v>
      </c>
      <c r="O31" s="445">
        <v>0</v>
      </c>
      <c r="P31" s="445">
        <v>0</v>
      </c>
      <c r="Q31" s="445">
        <v>0</v>
      </c>
      <c r="R31" s="445">
        <v>0</v>
      </c>
      <c r="S31" s="445">
        <v>0</v>
      </c>
      <c r="T31" s="445">
        <v>2</v>
      </c>
      <c r="U31" s="445">
        <v>1</v>
      </c>
      <c r="V31" s="445">
        <v>0</v>
      </c>
      <c r="W31" s="445">
        <v>0</v>
      </c>
      <c r="X31" s="445">
        <v>2</v>
      </c>
      <c r="Y31" s="445">
        <v>1</v>
      </c>
      <c r="Z31" s="445">
        <v>3</v>
      </c>
      <c r="AA31" s="445">
        <v>3</v>
      </c>
      <c r="AB31" s="445">
        <v>0</v>
      </c>
      <c r="AC31" s="445">
        <v>0</v>
      </c>
      <c r="AD31" s="445">
        <v>0</v>
      </c>
      <c r="AE31" s="445">
        <v>0</v>
      </c>
      <c r="AF31" s="445">
        <v>1</v>
      </c>
      <c r="AG31" s="445">
        <v>1</v>
      </c>
      <c r="AH31" s="445">
        <v>1</v>
      </c>
      <c r="AI31" s="445">
        <v>0</v>
      </c>
      <c r="AJ31" s="445">
        <v>7</v>
      </c>
      <c r="AK31" s="448">
        <v>3</v>
      </c>
    </row>
    <row r="32" spans="1:37" ht="21" customHeight="1">
      <c r="A32" s="107" t="s">
        <v>2</v>
      </c>
      <c r="B32" s="106">
        <f t="shared" si="2"/>
        <v>31</v>
      </c>
      <c r="C32" s="421">
        <f t="shared" si="2"/>
        <v>20</v>
      </c>
      <c r="D32" s="444">
        <v>0</v>
      </c>
      <c r="E32" s="445">
        <v>0</v>
      </c>
      <c r="F32" s="445">
        <v>0</v>
      </c>
      <c r="G32" s="445">
        <v>0</v>
      </c>
      <c r="H32" s="445">
        <v>1</v>
      </c>
      <c r="I32" s="445">
        <v>1</v>
      </c>
      <c r="J32" s="445">
        <v>0</v>
      </c>
      <c r="K32" s="445">
        <v>0</v>
      </c>
      <c r="L32" s="445">
        <v>0</v>
      </c>
      <c r="M32" s="445">
        <v>0</v>
      </c>
      <c r="N32" s="445">
        <v>0</v>
      </c>
      <c r="O32" s="445">
        <v>0</v>
      </c>
      <c r="P32" s="445">
        <v>0</v>
      </c>
      <c r="Q32" s="445">
        <v>0</v>
      </c>
      <c r="R32" s="445">
        <v>0</v>
      </c>
      <c r="S32" s="445">
        <v>0</v>
      </c>
      <c r="T32" s="445">
        <v>0</v>
      </c>
      <c r="U32" s="445">
        <v>0</v>
      </c>
      <c r="V32" s="445">
        <v>0</v>
      </c>
      <c r="W32" s="445">
        <v>0</v>
      </c>
      <c r="X32" s="445">
        <v>0</v>
      </c>
      <c r="Y32" s="445">
        <v>0</v>
      </c>
      <c r="Z32" s="445">
        <v>4</v>
      </c>
      <c r="AA32" s="445">
        <v>4</v>
      </c>
      <c r="AB32" s="445">
        <v>0</v>
      </c>
      <c r="AC32" s="445">
        <v>0</v>
      </c>
      <c r="AD32" s="445">
        <v>1</v>
      </c>
      <c r="AE32" s="445">
        <v>1</v>
      </c>
      <c r="AF32" s="445">
        <v>1</v>
      </c>
      <c r="AG32" s="445">
        <v>0</v>
      </c>
      <c r="AH32" s="445">
        <v>0</v>
      </c>
      <c r="AI32" s="445">
        <v>0</v>
      </c>
      <c r="AJ32" s="445">
        <v>4</v>
      </c>
      <c r="AK32" s="448">
        <v>2</v>
      </c>
    </row>
    <row r="33" spans="1:37" ht="31.5" customHeight="1" thickBot="1">
      <c r="A33" s="105" t="s">
        <v>0</v>
      </c>
      <c r="B33" s="103">
        <f>B24+B25+B26+B27+B28+B29+B30+B31+B32</f>
        <v>318</v>
      </c>
      <c r="C33" s="104">
        <f>C24+C25+C26+C27+C28+C29+C30+C31+C32</f>
        <v>183</v>
      </c>
      <c r="D33" s="103">
        <f aca="true" t="shared" si="3" ref="D33:AK33">SUM(D24:D32)</f>
        <v>12</v>
      </c>
      <c r="E33" s="102">
        <f t="shared" si="3"/>
        <v>0</v>
      </c>
      <c r="F33" s="102">
        <f t="shared" si="3"/>
        <v>0</v>
      </c>
      <c r="G33" s="102">
        <f t="shared" si="3"/>
        <v>0</v>
      </c>
      <c r="H33" s="102">
        <f t="shared" si="3"/>
        <v>22</v>
      </c>
      <c r="I33" s="102">
        <f t="shared" si="3"/>
        <v>15</v>
      </c>
      <c r="J33" s="102">
        <f t="shared" si="3"/>
        <v>0</v>
      </c>
      <c r="K33" s="102">
        <f t="shared" si="3"/>
        <v>0</v>
      </c>
      <c r="L33" s="102">
        <f t="shared" si="3"/>
        <v>0</v>
      </c>
      <c r="M33" s="102">
        <f t="shared" si="3"/>
        <v>0</v>
      </c>
      <c r="N33" s="102">
        <f t="shared" si="3"/>
        <v>0</v>
      </c>
      <c r="O33" s="102">
        <f t="shared" si="3"/>
        <v>0</v>
      </c>
      <c r="P33" s="102">
        <f t="shared" si="3"/>
        <v>0</v>
      </c>
      <c r="Q33" s="102">
        <f t="shared" si="3"/>
        <v>0</v>
      </c>
      <c r="R33" s="102">
        <f t="shared" si="3"/>
        <v>0</v>
      </c>
      <c r="S33" s="102">
        <f t="shared" si="3"/>
        <v>0</v>
      </c>
      <c r="T33" s="102">
        <f t="shared" si="3"/>
        <v>14</v>
      </c>
      <c r="U33" s="102">
        <f t="shared" si="3"/>
        <v>7</v>
      </c>
      <c r="V33" s="102">
        <f t="shared" si="3"/>
        <v>0</v>
      </c>
      <c r="W33" s="102">
        <f t="shared" si="3"/>
        <v>0</v>
      </c>
      <c r="X33" s="102">
        <f t="shared" si="3"/>
        <v>10</v>
      </c>
      <c r="Y33" s="102">
        <f t="shared" si="3"/>
        <v>4</v>
      </c>
      <c r="Z33" s="102">
        <f t="shared" si="3"/>
        <v>24</v>
      </c>
      <c r="AA33" s="102">
        <f t="shared" si="3"/>
        <v>18</v>
      </c>
      <c r="AB33" s="102">
        <f t="shared" si="3"/>
        <v>0</v>
      </c>
      <c r="AC33" s="102">
        <f t="shared" si="3"/>
        <v>0</v>
      </c>
      <c r="AD33" s="102">
        <f t="shared" si="3"/>
        <v>2</v>
      </c>
      <c r="AE33" s="102">
        <f t="shared" si="3"/>
        <v>2</v>
      </c>
      <c r="AF33" s="102">
        <f t="shared" si="3"/>
        <v>4</v>
      </c>
      <c r="AG33" s="102">
        <f t="shared" si="3"/>
        <v>3</v>
      </c>
      <c r="AH33" s="102">
        <f t="shared" si="3"/>
        <v>3</v>
      </c>
      <c r="AI33" s="102">
        <f t="shared" si="3"/>
        <v>0</v>
      </c>
      <c r="AJ33" s="102">
        <f t="shared" si="3"/>
        <v>45</v>
      </c>
      <c r="AK33" s="102">
        <f t="shared" si="3"/>
        <v>21</v>
      </c>
    </row>
  </sheetData>
  <sheetProtection/>
  <mergeCells count="48"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AB21:AC22"/>
    <mergeCell ref="AD21:AE22"/>
    <mergeCell ref="H21:I22"/>
    <mergeCell ref="J21:K21"/>
    <mergeCell ref="L21:M22"/>
    <mergeCell ref="N21:O22"/>
    <mergeCell ref="P21:Q21"/>
    <mergeCell ref="R21:S22"/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A7">
      <selection activeCell="S17" sqref="S17"/>
    </sheetView>
  </sheetViews>
  <sheetFormatPr defaultColWidth="9.00390625" defaultRowHeight="12.75"/>
  <cols>
    <col min="1" max="1" width="3.625" style="135" customWidth="1"/>
    <col min="2" max="2" width="14.25390625" style="135" customWidth="1"/>
    <col min="3" max="3" width="8.125" style="135" customWidth="1"/>
    <col min="4" max="31" width="5.875" style="135" customWidth="1"/>
    <col min="32" max="16384" width="9.125" style="135" customWidth="1"/>
  </cols>
  <sheetData>
    <row r="1" spans="1:27" ht="19.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</row>
    <row r="2" spans="1:31" ht="25.5" customHeight="1">
      <c r="A2" s="617" t="s">
        <v>156</v>
      </c>
      <c r="B2" s="617"/>
      <c r="C2" s="617"/>
      <c r="D2" s="617"/>
      <c r="E2" s="617"/>
      <c r="F2" s="618" t="s">
        <v>155</v>
      </c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</row>
    <row r="3" spans="1:31" ht="15" customHeight="1">
      <c r="A3" s="617"/>
      <c r="B3" s="617"/>
      <c r="C3" s="617"/>
      <c r="D3" s="617"/>
      <c r="E3" s="617"/>
      <c r="F3" s="619" t="str">
        <f>'ogolne (9)'!H3</f>
        <v>od 01 września 2021 roku</v>
      </c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20"/>
      <c r="R3" s="621" t="str">
        <f>'ogolne (9)'!T3</f>
        <v>do 30 września 2021 roku</v>
      </c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</row>
    <row r="4" spans="1:27" ht="12.75" customHeight="1" thickBot="1">
      <c r="A4" s="623" t="s">
        <v>154</v>
      </c>
      <c r="B4" s="623"/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3"/>
      <c r="R4" s="623"/>
      <c r="S4" s="623"/>
      <c r="T4" s="623"/>
      <c r="U4" s="623"/>
      <c r="V4" s="623"/>
      <c r="W4" s="623"/>
      <c r="X4" s="623"/>
      <c r="Y4" s="623"/>
      <c r="Z4" s="623"/>
      <c r="AA4" s="623"/>
    </row>
    <row r="5" spans="1:31" ht="25.5" customHeight="1" thickBot="1">
      <c r="A5" s="624" t="s">
        <v>29</v>
      </c>
      <c r="B5" s="627" t="s">
        <v>33</v>
      </c>
      <c r="C5" s="630" t="s">
        <v>32</v>
      </c>
      <c r="D5" s="486" t="s">
        <v>82</v>
      </c>
      <c r="E5" s="487"/>
      <c r="F5" s="633" t="s">
        <v>153</v>
      </c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  <c r="S5" s="634"/>
      <c r="T5" s="634"/>
      <c r="U5" s="634"/>
      <c r="V5" s="634"/>
      <c r="W5" s="634"/>
      <c r="X5" s="634"/>
      <c r="Y5" s="634"/>
      <c r="Z5" s="634"/>
      <c r="AA5" s="634"/>
      <c r="AB5" s="634"/>
      <c r="AC5" s="634"/>
      <c r="AD5" s="634"/>
      <c r="AE5" s="635"/>
    </row>
    <row r="6" spans="1:31" ht="52.5" customHeight="1">
      <c r="A6" s="625"/>
      <c r="B6" s="628"/>
      <c r="C6" s="631"/>
      <c r="D6" s="488"/>
      <c r="E6" s="489"/>
      <c r="F6" s="636" t="s">
        <v>152</v>
      </c>
      <c r="G6" s="637"/>
      <c r="H6" s="638" t="s">
        <v>151</v>
      </c>
      <c r="I6" s="637"/>
      <c r="J6" s="638" t="s">
        <v>150</v>
      </c>
      <c r="K6" s="637"/>
      <c r="L6" s="638" t="s">
        <v>149</v>
      </c>
      <c r="M6" s="637"/>
      <c r="N6" s="638" t="s">
        <v>148</v>
      </c>
      <c r="O6" s="637"/>
      <c r="P6" s="638" t="s">
        <v>147</v>
      </c>
      <c r="Q6" s="637"/>
      <c r="R6" s="638" t="s">
        <v>146</v>
      </c>
      <c r="S6" s="637"/>
      <c r="T6" s="638" t="s">
        <v>145</v>
      </c>
      <c r="U6" s="637"/>
      <c r="V6" s="638" t="s">
        <v>144</v>
      </c>
      <c r="W6" s="637"/>
      <c r="X6" s="638" t="s">
        <v>143</v>
      </c>
      <c r="Y6" s="637"/>
      <c r="Z6" s="638" t="s">
        <v>142</v>
      </c>
      <c r="AA6" s="637"/>
      <c r="AB6" s="638" t="s">
        <v>141</v>
      </c>
      <c r="AC6" s="637"/>
      <c r="AD6" s="638" t="s">
        <v>140</v>
      </c>
      <c r="AE6" s="641"/>
    </row>
    <row r="7" spans="1:31" ht="13.5" customHeight="1" thickBot="1">
      <c r="A7" s="626"/>
      <c r="B7" s="629"/>
      <c r="C7" s="632"/>
      <c r="D7" s="338" t="s">
        <v>19</v>
      </c>
      <c r="E7" s="339" t="s">
        <v>18</v>
      </c>
      <c r="F7" s="338" t="s">
        <v>19</v>
      </c>
      <c r="G7" s="164" t="s">
        <v>18</v>
      </c>
      <c r="H7" s="165" t="s">
        <v>19</v>
      </c>
      <c r="I7" s="164" t="s">
        <v>18</v>
      </c>
      <c r="J7" s="165" t="s">
        <v>19</v>
      </c>
      <c r="K7" s="164" t="s">
        <v>18</v>
      </c>
      <c r="L7" s="165" t="s">
        <v>19</v>
      </c>
      <c r="M7" s="164" t="s">
        <v>18</v>
      </c>
      <c r="N7" s="165" t="s">
        <v>19</v>
      </c>
      <c r="O7" s="164" t="s">
        <v>18</v>
      </c>
      <c r="P7" s="165" t="s">
        <v>19</v>
      </c>
      <c r="Q7" s="164" t="s">
        <v>18</v>
      </c>
      <c r="R7" s="165" t="s">
        <v>19</v>
      </c>
      <c r="S7" s="164" t="s">
        <v>18</v>
      </c>
      <c r="T7" s="165" t="s">
        <v>19</v>
      </c>
      <c r="U7" s="164" t="s">
        <v>18</v>
      </c>
      <c r="V7" s="165" t="s">
        <v>19</v>
      </c>
      <c r="W7" s="164" t="s">
        <v>18</v>
      </c>
      <c r="X7" s="165" t="s">
        <v>19</v>
      </c>
      <c r="Y7" s="164" t="s">
        <v>18</v>
      </c>
      <c r="Z7" s="165" t="s">
        <v>19</v>
      </c>
      <c r="AA7" s="340" t="s">
        <v>18</v>
      </c>
      <c r="AB7" s="341" t="s">
        <v>19</v>
      </c>
      <c r="AC7" s="340" t="s">
        <v>18</v>
      </c>
      <c r="AD7" s="341" t="s">
        <v>19</v>
      </c>
      <c r="AE7" s="339" t="s">
        <v>18</v>
      </c>
    </row>
    <row r="8" spans="1:31" ht="21.75" customHeight="1">
      <c r="A8" s="147">
        <v>1</v>
      </c>
      <c r="B8" s="146" t="s">
        <v>4</v>
      </c>
      <c r="C8" s="371" t="s">
        <v>17</v>
      </c>
      <c r="D8" s="444">
        <v>64</v>
      </c>
      <c r="E8" s="448">
        <v>35</v>
      </c>
      <c r="F8" s="444">
        <v>9</v>
      </c>
      <c r="G8" s="445">
        <v>4</v>
      </c>
      <c r="H8" s="445">
        <v>2</v>
      </c>
      <c r="I8" s="445">
        <v>0</v>
      </c>
      <c r="J8" s="445">
        <v>7</v>
      </c>
      <c r="K8" s="445">
        <v>3</v>
      </c>
      <c r="L8" s="445">
        <v>0</v>
      </c>
      <c r="M8" s="445">
        <v>0</v>
      </c>
      <c r="N8" s="445">
        <v>0</v>
      </c>
      <c r="O8" s="445">
        <v>0</v>
      </c>
      <c r="P8" s="445">
        <v>4</v>
      </c>
      <c r="Q8" s="445">
        <v>3</v>
      </c>
      <c r="R8" s="445">
        <v>0</v>
      </c>
      <c r="S8" s="445">
        <v>0</v>
      </c>
      <c r="T8" s="445">
        <v>3</v>
      </c>
      <c r="U8" s="445">
        <v>0</v>
      </c>
      <c r="V8" s="445">
        <v>0</v>
      </c>
      <c r="W8" s="445">
        <v>0</v>
      </c>
      <c r="X8" s="445">
        <v>0</v>
      </c>
      <c r="Y8" s="445">
        <v>0</v>
      </c>
      <c r="Z8" s="445">
        <v>2</v>
      </c>
      <c r="AA8" s="445">
        <v>1</v>
      </c>
      <c r="AB8" s="445">
        <v>11</v>
      </c>
      <c r="AC8" s="445">
        <v>6</v>
      </c>
      <c r="AD8" s="445">
        <v>28</v>
      </c>
      <c r="AE8" s="448">
        <v>18</v>
      </c>
    </row>
    <row r="9" spans="1:31" ht="21.75" customHeight="1">
      <c r="A9" s="158">
        <v>2</v>
      </c>
      <c r="B9" s="157" t="s">
        <v>16</v>
      </c>
      <c r="C9" s="372" t="s">
        <v>15</v>
      </c>
      <c r="D9" s="444">
        <v>29</v>
      </c>
      <c r="E9" s="448">
        <v>14</v>
      </c>
      <c r="F9" s="444">
        <v>3</v>
      </c>
      <c r="G9" s="445">
        <v>1</v>
      </c>
      <c r="H9" s="445">
        <v>1</v>
      </c>
      <c r="I9" s="445">
        <v>0</v>
      </c>
      <c r="J9" s="445">
        <v>0</v>
      </c>
      <c r="K9" s="445">
        <v>0</v>
      </c>
      <c r="L9" s="445">
        <v>0</v>
      </c>
      <c r="M9" s="445">
        <v>0</v>
      </c>
      <c r="N9" s="445">
        <v>0</v>
      </c>
      <c r="O9" s="445">
        <v>0</v>
      </c>
      <c r="P9" s="445">
        <v>2</v>
      </c>
      <c r="Q9" s="445">
        <v>0</v>
      </c>
      <c r="R9" s="445">
        <v>0</v>
      </c>
      <c r="S9" s="445">
        <v>0</v>
      </c>
      <c r="T9" s="445">
        <v>2</v>
      </c>
      <c r="U9" s="445">
        <v>0</v>
      </c>
      <c r="V9" s="445">
        <v>0</v>
      </c>
      <c r="W9" s="445">
        <v>0</v>
      </c>
      <c r="X9" s="445">
        <v>0</v>
      </c>
      <c r="Y9" s="445">
        <v>0</v>
      </c>
      <c r="Z9" s="445">
        <v>2</v>
      </c>
      <c r="AA9" s="445">
        <v>1</v>
      </c>
      <c r="AB9" s="445">
        <v>9</v>
      </c>
      <c r="AC9" s="445">
        <v>4</v>
      </c>
      <c r="AD9" s="445">
        <v>10</v>
      </c>
      <c r="AE9" s="448">
        <v>8</v>
      </c>
    </row>
    <row r="10" spans="1:31" ht="21.75" customHeight="1">
      <c r="A10" s="158">
        <v>3</v>
      </c>
      <c r="B10" s="157" t="s">
        <v>14</v>
      </c>
      <c r="C10" s="372" t="s">
        <v>13</v>
      </c>
      <c r="D10" s="444">
        <v>19</v>
      </c>
      <c r="E10" s="448">
        <v>10</v>
      </c>
      <c r="F10" s="444">
        <v>4</v>
      </c>
      <c r="G10" s="445">
        <v>2</v>
      </c>
      <c r="H10" s="445">
        <v>0</v>
      </c>
      <c r="I10" s="445">
        <v>0</v>
      </c>
      <c r="J10" s="445">
        <v>1</v>
      </c>
      <c r="K10" s="445">
        <v>0</v>
      </c>
      <c r="L10" s="445">
        <v>0</v>
      </c>
      <c r="M10" s="445">
        <v>0</v>
      </c>
      <c r="N10" s="445">
        <v>0</v>
      </c>
      <c r="O10" s="445">
        <v>0</v>
      </c>
      <c r="P10" s="445">
        <v>4</v>
      </c>
      <c r="Q10" s="445">
        <v>3</v>
      </c>
      <c r="R10" s="445">
        <v>0</v>
      </c>
      <c r="S10" s="445">
        <v>0</v>
      </c>
      <c r="T10" s="445">
        <v>0</v>
      </c>
      <c r="U10" s="445">
        <v>0</v>
      </c>
      <c r="V10" s="445">
        <v>0</v>
      </c>
      <c r="W10" s="445">
        <v>0</v>
      </c>
      <c r="X10" s="445">
        <v>0</v>
      </c>
      <c r="Y10" s="445">
        <v>0</v>
      </c>
      <c r="Z10" s="445">
        <v>1</v>
      </c>
      <c r="AA10" s="445">
        <v>1</v>
      </c>
      <c r="AB10" s="445">
        <v>2</v>
      </c>
      <c r="AC10" s="445">
        <v>0</v>
      </c>
      <c r="AD10" s="445">
        <v>7</v>
      </c>
      <c r="AE10" s="448">
        <v>4</v>
      </c>
    </row>
    <row r="11" spans="1:31" ht="21.75" customHeight="1">
      <c r="A11" s="158">
        <v>4</v>
      </c>
      <c r="B11" s="157" t="s">
        <v>12</v>
      </c>
      <c r="C11" s="372" t="s">
        <v>11</v>
      </c>
      <c r="D11" s="444">
        <v>19</v>
      </c>
      <c r="E11" s="448">
        <v>9</v>
      </c>
      <c r="F11" s="444">
        <v>0</v>
      </c>
      <c r="G11" s="445">
        <v>0</v>
      </c>
      <c r="H11" s="445">
        <v>0</v>
      </c>
      <c r="I11" s="445">
        <v>0</v>
      </c>
      <c r="J11" s="445">
        <v>1</v>
      </c>
      <c r="K11" s="445">
        <v>1</v>
      </c>
      <c r="L11" s="445">
        <v>0</v>
      </c>
      <c r="M11" s="445">
        <v>0</v>
      </c>
      <c r="N11" s="445">
        <v>0</v>
      </c>
      <c r="O11" s="445">
        <v>0</v>
      </c>
      <c r="P11" s="445">
        <v>3</v>
      </c>
      <c r="Q11" s="445">
        <v>2</v>
      </c>
      <c r="R11" s="445">
        <v>0</v>
      </c>
      <c r="S11" s="445">
        <v>0</v>
      </c>
      <c r="T11" s="445">
        <v>0</v>
      </c>
      <c r="U11" s="445">
        <v>0</v>
      </c>
      <c r="V11" s="445">
        <v>0</v>
      </c>
      <c r="W11" s="445">
        <v>0</v>
      </c>
      <c r="X11" s="445">
        <v>0</v>
      </c>
      <c r="Y11" s="445">
        <v>0</v>
      </c>
      <c r="Z11" s="445">
        <v>0</v>
      </c>
      <c r="AA11" s="445">
        <v>0</v>
      </c>
      <c r="AB11" s="445">
        <v>5</v>
      </c>
      <c r="AC11" s="445">
        <v>1</v>
      </c>
      <c r="AD11" s="445">
        <v>10</v>
      </c>
      <c r="AE11" s="448">
        <v>5</v>
      </c>
    </row>
    <row r="12" spans="1:31" ht="21.75" customHeight="1">
      <c r="A12" s="158">
        <v>5</v>
      </c>
      <c r="B12" s="157" t="s">
        <v>10</v>
      </c>
      <c r="C12" s="372" t="s">
        <v>9</v>
      </c>
      <c r="D12" s="444">
        <v>22</v>
      </c>
      <c r="E12" s="448">
        <v>15</v>
      </c>
      <c r="F12" s="444">
        <v>1</v>
      </c>
      <c r="G12" s="445">
        <v>1</v>
      </c>
      <c r="H12" s="445">
        <v>1</v>
      </c>
      <c r="I12" s="445">
        <v>0</v>
      </c>
      <c r="J12" s="445">
        <v>0</v>
      </c>
      <c r="K12" s="445">
        <v>0</v>
      </c>
      <c r="L12" s="445">
        <v>0</v>
      </c>
      <c r="M12" s="445">
        <v>0</v>
      </c>
      <c r="N12" s="445">
        <v>0</v>
      </c>
      <c r="O12" s="445">
        <v>0</v>
      </c>
      <c r="P12" s="445">
        <v>3</v>
      </c>
      <c r="Q12" s="445">
        <v>3</v>
      </c>
      <c r="R12" s="445">
        <v>0</v>
      </c>
      <c r="S12" s="445">
        <v>0</v>
      </c>
      <c r="T12" s="445">
        <v>0</v>
      </c>
      <c r="U12" s="445">
        <v>0</v>
      </c>
      <c r="V12" s="445">
        <v>0</v>
      </c>
      <c r="W12" s="445">
        <v>0</v>
      </c>
      <c r="X12" s="445">
        <v>0</v>
      </c>
      <c r="Y12" s="445">
        <v>0</v>
      </c>
      <c r="Z12" s="445">
        <v>0</v>
      </c>
      <c r="AA12" s="445">
        <v>0</v>
      </c>
      <c r="AB12" s="445">
        <v>8</v>
      </c>
      <c r="AC12" s="445">
        <v>4</v>
      </c>
      <c r="AD12" s="445">
        <v>9</v>
      </c>
      <c r="AE12" s="448">
        <v>7</v>
      </c>
    </row>
    <row r="13" spans="1:31" ht="21.75" customHeight="1">
      <c r="A13" s="158">
        <v>6</v>
      </c>
      <c r="B13" s="157" t="s">
        <v>8</v>
      </c>
      <c r="C13" s="372" t="s">
        <v>7</v>
      </c>
      <c r="D13" s="444">
        <v>14</v>
      </c>
      <c r="E13" s="448">
        <v>6</v>
      </c>
      <c r="F13" s="444">
        <v>1</v>
      </c>
      <c r="G13" s="445">
        <v>1</v>
      </c>
      <c r="H13" s="445">
        <v>0</v>
      </c>
      <c r="I13" s="445">
        <v>0</v>
      </c>
      <c r="J13" s="445">
        <v>0</v>
      </c>
      <c r="K13" s="445">
        <v>0</v>
      </c>
      <c r="L13" s="445">
        <v>0</v>
      </c>
      <c r="M13" s="445">
        <v>0</v>
      </c>
      <c r="N13" s="445">
        <v>0</v>
      </c>
      <c r="O13" s="445">
        <v>0</v>
      </c>
      <c r="P13" s="445">
        <v>1</v>
      </c>
      <c r="Q13" s="445">
        <v>1</v>
      </c>
      <c r="R13" s="445">
        <v>0</v>
      </c>
      <c r="S13" s="445">
        <v>0</v>
      </c>
      <c r="T13" s="445">
        <v>0</v>
      </c>
      <c r="U13" s="445">
        <v>0</v>
      </c>
      <c r="V13" s="445">
        <v>0</v>
      </c>
      <c r="W13" s="445">
        <v>0</v>
      </c>
      <c r="X13" s="445">
        <v>0</v>
      </c>
      <c r="Y13" s="445">
        <v>0</v>
      </c>
      <c r="Z13" s="445">
        <v>0</v>
      </c>
      <c r="AA13" s="445">
        <v>0</v>
      </c>
      <c r="AB13" s="445">
        <v>4</v>
      </c>
      <c r="AC13" s="445">
        <v>2</v>
      </c>
      <c r="AD13" s="445">
        <v>8</v>
      </c>
      <c r="AE13" s="448">
        <v>2</v>
      </c>
    </row>
    <row r="14" spans="1:31" ht="21.75" customHeight="1">
      <c r="A14" s="158">
        <v>7</v>
      </c>
      <c r="B14" s="157" t="s">
        <v>6</v>
      </c>
      <c r="C14" s="372" t="s">
        <v>5</v>
      </c>
      <c r="D14" s="444">
        <v>42</v>
      </c>
      <c r="E14" s="448">
        <v>22</v>
      </c>
      <c r="F14" s="444">
        <v>3</v>
      </c>
      <c r="G14" s="445">
        <v>3</v>
      </c>
      <c r="H14" s="445">
        <v>2</v>
      </c>
      <c r="I14" s="445">
        <v>0</v>
      </c>
      <c r="J14" s="445">
        <v>1</v>
      </c>
      <c r="K14" s="445">
        <v>0</v>
      </c>
      <c r="L14" s="445">
        <v>0</v>
      </c>
      <c r="M14" s="445">
        <v>0</v>
      </c>
      <c r="N14" s="445">
        <v>0</v>
      </c>
      <c r="O14" s="445">
        <v>0</v>
      </c>
      <c r="P14" s="445">
        <v>3</v>
      </c>
      <c r="Q14" s="445">
        <v>3</v>
      </c>
      <c r="R14" s="445">
        <v>0</v>
      </c>
      <c r="S14" s="445">
        <v>0</v>
      </c>
      <c r="T14" s="445">
        <v>2</v>
      </c>
      <c r="U14" s="445">
        <v>0</v>
      </c>
      <c r="V14" s="445">
        <v>0</v>
      </c>
      <c r="W14" s="445">
        <v>0</v>
      </c>
      <c r="X14" s="445">
        <v>0</v>
      </c>
      <c r="Y14" s="445">
        <v>0</v>
      </c>
      <c r="Z14" s="445">
        <v>5</v>
      </c>
      <c r="AA14" s="445">
        <v>3</v>
      </c>
      <c r="AB14" s="445">
        <v>7</v>
      </c>
      <c r="AC14" s="445">
        <v>2</v>
      </c>
      <c r="AD14" s="445">
        <v>19</v>
      </c>
      <c r="AE14" s="448">
        <v>11</v>
      </c>
    </row>
    <row r="15" spans="1:31" ht="21.75" customHeight="1">
      <c r="A15" s="158">
        <v>8</v>
      </c>
      <c r="B15" s="157" t="s">
        <v>4</v>
      </c>
      <c r="C15" s="372" t="s">
        <v>3</v>
      </c>
      <c r="D15" s="444">
        <v>41</v>
      </c>
      <c r="E15" s="448">
        <v>26</v>
      </c>
      <c r="F15" s="444">
        <v>7</v>
      </c>
      <c r="G15" s="445">
        <v>5</v>
      </c>
      <c r="H15" s="445">
        <v>2</v>
      </c>
      <c r="I15" s="445">
        <v>1</v>
      </c>
      <c r="J15" s="445">
        <v>2</v>
      </c>
      <c r="K15" s="445">
        <v>1</v>
      </c>
      <c r="L15" s="445">
        <v>0</v>
      </c>
      <c r="M15" s="445">
        <v>0</v>
      </c>
      <c r="N15" s="445">
        <v>0</v>
      </c>
      <c r="O15" s="445">
        <v>0</v>
      </c>
      <c r="P15" s="445">
        <v>5</v>
      </c>
      <c r="Q15" s="445">
        <v>3</v>
      </c>
      <c r="R15" s="445">
        <v>0</v>
      </c>
      <c r="S15" s="445">
        <v>0</v>
      </c>
      <c r="T15" s="445">
        <v>0</v>
      </c>
      <c r="U15" s="445">
        <v>0</v>
      </c>
      <c r="V15" s="445">
        <v>0</v>
      </c>
      <c r="W15" s="445">
        <v>0</v>
      </c>
      <c r="X15" s="445">
        <v>0</v>
      </c>
      <c r="Y15" s="445">
        <v>0</v>
      </c>
      <c r="Z15" s="445">
        <v>2</v>
      </c>
      <c r="AA15" s="445">
        <v>2</v>
      </c>
      <c r="AB15" s="445">
        <v>14</v>
      </c>
      <c r="AC15" s="445">
        <v>6</v>
      </c>
      <c r="AD15" s="445">
        <v>9</v>
      </c>
      <c r="AE15" s="448">
        <v>8</v>
      </c>
    </row>
    <row r="16" spans="1:31" ht="21.75" customHeight="1">
      <c r="A16" s="154">
        <v>9</v>
      </c>
      <c r="B16" s="153" t="s">
        <v>2</v>
      </c>
      <c r="C16" s="373" t="s">
        <v>1</v>
      </c>
      <c r="D16" s="444">
        <v>24</v>
      </c>
      <c r="E16" s="448">
        <v>13</v>
      </c>
      <c r="F16" s="444">
        <v>3</v>
      </c>
      <c r="G16" s="445">
        <v>1</v>
      </c>
      <c r="H16" s="445">
        <v>0</v>
      </c>
      <c r="I16" s="445">
        <v>0</v>
      </c>
      <c r="J16" s="445">
        <v>0</v>
      </c>
      <c r="K16" s="445">
        <v>0</v>
      </c>
      <c r="L16" s="445">
        <v>0</v>
      </c>
      <c r="M16" s="445">
        <v>0</v>
      </c>
      <c r="N16" s="445">
        <v>0</v>
      </c>
      <c r="O16" s="445">
        <v>0</v>
      </c>
      <c r="P16" s="445">
        <v>2</v>
      </c>
      <c r="Q16" s="445">
        <v>1</v>
      </c>
      <c r="R16" s="445">
        <v>0</v>
      </c>
      <c r="S16" s="445">
        <v>0</v>
      </c>
      <c r="T16" s="445">
        <v>0</v>
      </c>
      <c r="U16" s="445">
        <v>0</v>
      </c>
      <c r="V16" s="445">
        <v>0</v>
      </c>
      <c r="W16" s="445">
        <v>0</v>
      </c>
      <c r="X16" s="445">
        <v>0</v>
      </c>
      <c r="Y16" s="445">
        <v>0</v>
      </c>
      <c r="Z16" s="445">
        <v>0</v>
      </c>
      <c r="AA16" s="445">
        <v>0</v>
      </c>
      <c r="AB16" s="445">
        <v>12</v>
      </c>
      <c r="AC16" s="445">
        <v>5</v>
      </c>
      <c r="AD16" s="445">
        <v>7</v>
      </c>
      <c r="AE16" s="448">
        <v>6</v>
      </c>
    </row>
    <row r="17" spans="1:31" ht="21.75" customHeight="1" thickBot="1">
      <c r="A17" s="642" t="s">
        <v>139</v>
      </c>
      <c r="B17" s="643"/>
      <c r="C17" s="643"/>
      <c r="D17" s="342">
        <f>D8+D9+D10+D11+D12+D13+D14+D15+D16</f>
        <v>274</v>
      </c>
      <c r="E17" s="343">
        <f>E8+E9+E10+E11+E12+E13+E14+E15+E16</f>
        <v>150</v>
      </c>
      <c r="F17" s="344">
        <f aca="true" t="shared" si="0" ref="F17:AE17">SUM(F8:F16)</f>
        <v>31</v>
      </c>
      <c r="G17" s="345">
        <f t="shared" si="0"/>
        <v>18</v>
      </c>
      <c r="H17" s="345">
        <f t="shared" si="0"/>
        <v>8</v>
      </c>
      <c r="I17" s="345">
        <f t="shared" si="0"/>
        <v>1</v>
      </c>
      <c r="J17" s="345">
        <f t="shared" si="0"/>
        <v>12</v>
      </c>
      <c r="K17" s="345">
        <f t="shared" si="0"/>
        <v>5</v>
      </c>
      <c r="L17" s="345">
        <f t="shared" si="0"/>
        <v>0</v>
      </c>
      <c r="M17" s="345">
        <f t="shared" si="0"/>
        <v>0</v>
      </c>
      <c r="N17" s="345">
        <f t="shared" si="0"/>
        <v>0</v>
      </c>
      <c r="O17" s="345">
        <f t="shared" si="0"/>
        <v>0</v>
      </c>
      <c r="P17" s="345">
        <f t="shared" si="0"/>
        <v>27</v>
      </c>
      <c r="Q17" s="345">
        <f t="shared" si="0"/>
        <v>19</v>
      </c>
      <c r="R17" s="345">
        <f t="shared" si="0"/>
        <v>0</v>
      </c>
      <c r="S17" s="345">
        <f t="shared" si="0"/>
        <v>0</v>
      </c>
      <c r="T17" s="345">
        <f t="shared" si="0"/>
        <v>7</v>
      </c>
      <c r="U17" s="345">
        <f t="shared" si="0"/>
        <v>0</v>
      </c>
      <c r="V17" s="345">
        <f t="shared" si="0"/>
        <v>0</v>
      </c>
      <c r="W17" s="345">
        <f t="shared" si="0"/>
        <v>0</v>
      </c>
      <c r="X17" s="345">
        <f t="shared" si="0"/>
        <v>0</v>
      </c>
      <c r="Y17" s="345">
        <f t="shared" si="0"/>
        <v>0</v>
      </c>
      <c r="Z17" s="345">
        <f t="shared" si="0"/>
        <v>12</v>
      </c>
      <c r="AA17" s="345">
        <f t="shared" si="0"/>
        <v>8</v>
      </c>
      <c r="AB17" s="345">
        <f t="shared" si="0"/>
        <v>72</v>
      </c>
      <c r="AC17" s="345">
        <f t="shared" si="0"/>
        <v>30</v>
      </c>
      <c r="AD17" s="345">
        <f t="shared" si="0"/>
        <v>107</v>
      </c>
      <c r="AE17" s="345">
        <f t="shared" si="0"/>
        <v>69</v>
      </c>
    </row>
    <row r="18" ht="30.75" customHeight="1" thickBot="1"/>
    <row r="19" spans="1:23" ht="28.5" customHeight="1">
      <c r="A19" s="644" t="s">
        <v>29</v>
      </c>
      <c r="B19" s="647" t="s">
        <v>33</v>
      </c>
      <c r="C19" s="650" t="s">
        <v>32</v>
      </c>
      <c r="D19" s="653" t="s">
        <v>138</v>
      </c>
      <c r="E19" s="654"/>
      <c r="F19" s="654"/>
      <c r="G19" s="654"/>
      <c r="H19" s="654"/>
      <c r="I19" s="654"/>
      <c r="J19" s="654"/>
      <c r="K19" s="654"/>
      <c r="L19" s="654"/>
      <c r="M19" s="654"/>
      <c r="N19" s="654"/>
      <c r="O19" s="654"/>
      <c r="P19" s="654"/>
      <c r="Q19" s="654"/>
      <c r="R19" s="654"/>
      <c r="S19" s="654"/>
      <c r="T19" s="654"/>
      <c r="U19" s="654"/>
      <c r="V19" s="654"/>
      <c r="W19" s="655"/>
    </row>
    <row r="20" spans="1:23" ht="41.25" customHeight="1">
      <c r="A20" s="645"/>
      <c r="B20" s="648"/>
      <c r="C20" s="651"/>
      <c r="D20" s="656" t="s">
        <v>137</v>
      </c>
      <c r="E20" s="657"/>
      <c r="F20" s="639" t="s">
        <v>136</v>
      </c>
      <c r="G20" s="639"/>
      <c r="H20" s="658" t="s">
        <v>135</v>
      </c>
      <c r="I20" s="657"/>
      <c r="J20" s="639" t="s">
        <v>134</v>
      </c>
      <c r="K20" s="639"/>
      <c r="L20" s="639" t="s">
        <v>133</v>
      </c>
      <c r="M20" s="639"/>
      <c r="N20" s="639" t="s">
        <v>132</v>
      </c>
      <c r="O20" s="639"/>
      <c r="P20" s="639" t="s">
        <v>131</v>
      </c>
      <c r="Q20" s="639"/>
      <c r="R20" s="639" t="s">
        <v>130</v>
      </c>
      <c r="S20" s="639"/>
      <c r="T20" s="639" t="s">
        <v>129</v>
      </c>
      <c r="U20" s="662"/>
      <c r="V20" s="639" t="s">
        <v>128</v>
      </c>
      <c r="W20" s="640"/>
    </row>
    <row r="21" spans="1:23" ht="14.25" customHeight="1" thickBot="1">
      <c r="A21" s="646"/>
      <c r="B21" s="649"/>
      <c r="C21" s="652"/>
      <c r="D21" s="309" t="s">
        <v>127</v>
      </c>
      <c r="E21" s="310" t="s">
        <v>18</v>
      </c>
      <c r="F21" s="82" t="s">
        <v>19</v>
      </c>
      <c r="G21" s="310" t="s">
        <v>18</v>
      </c>
      <c r="H21" s="82" t="s">
        <v>19</v>
      </c>
      <c r="I21" s="310" t="s">
        <v>18</v>
      </c>
      <c r="J21" s="82" t="s">
        <v>19</v>
      </c>
      <c r="K21" s="310" t="s">
        <v>18</v>
      </c>
      <c r="L21" s="82" t="s">
        <v>19</v>
      </c>
      <c r="M21" s="310" t="s">
        <v>18</v>
      </c>
      <c r="N21" s="82" t="s">
        <v>19</v>
      </c>
      <c r="O21" s="310" t="s">
        <v>18</v>
      </c>
      <c r="P21" s="82" t="s">
        <v>19</v>
      </c>
      <c r="Q21" s="310" t="s">
        <v>18</v>
      </c>
      <c r="R21" s="82" t="s">
        <v>19</v>
      </c>
      <c r="S21" s="310" t="s">
        <v>18</v>
      </c>
      <c r="T21" s="82" t="s">
        <v>19</v>
      </c>
      <c r="U21" s="310" t="s">
        <v>18</v>
      </c>
      <c r="V21" s="82" t="s">
        <v>19</v>
      </c>
      <c r="W21" s="311" t="s">
        <v>18</v>
      </c>
    </row>
    <row r="22" spans="1:23" ht="21" customHeight="1">
      <c r="A22" s="147">
        <v>1</v>
      </c>
      <c r="B22" s="146" t="s">
        <v>4</v>
      </c>
      <c r="C22" s="368" t="s">
        <v>17</v>
      </c>
      <c r="D22" s="444">
        <v>14</v>
      </c>
      <c r="E22" s="445">
        <v>6</v>
      </c>
      <c r="F22" s="445">
        <v>12</v>
      </c>
      <c r="G22" s="445">
        <v>6</v>
      </c>
      <c r="H22" s="445">
        <v>52</v>
      </c>
      <c r="I22" s="445">
        <v>29</v>
      </c>
      <c r="J22" s="445">
        <v>56</v>
      </c>
      <c r="K22" s="445">
        <v>32</v>
      </c>
      <c r="L22" s="445">
        <v>8</v>
      </c>
      <c r="M22" s="445">
        <v>3</v>
      </c>
      <c r="N22" s="445">
        <v>3</v>
      </c>
      <c r="O22" s="445">
        <v>1</v>
      </c>
      <c r="P22" s="445">
        <v>12</v>
      </c>
      <c r="Q22" s="445">
        <v>8</v>
      </c>
      <c r="R22" s="445">
        <v>6</v>
      </c>
      <c r="S22" s="445">
        <v>6</v>
      </c>
      <c r="T22" s="445">
        <v>4</v>
      </c>
      <c r="U22" s="445">
        <v>2</v>
      </c>
      <c r="V22" s="445">
        <v>6</v>
      </c>
      <c r="W22" s="448">
        <v>1</v>
      </c>
    </row>
    <row r="23" spans="1:23" ht="21" customHeight="1">
      <c r="A23" s="144">
        <v>2</v>
      </c>
      <c r="B23" s="143" t="s">
        <v>16</v>
      </c>
      <c r="C23" s="369" t="s">
        <v>15</v>
      </c>
      <c r="D23" s="444">
        <v>3</v>
      </c>
      <c r="E23" s="445">
        <v>1</v>
      </c>
      <c r="F23" s="445">
        <v>12</v>
      </c>
      <c r="G23" s="445">
        <v>6</v>
      </c>
      <c r="H23" s="445">
        <v>17</v>
      </c>
      <c r="I23" s="445">
        <v>8</v>
      </c>
      <c r="J23" s="445">
        <v>25</v>
      </c>
      <c r="K23" s="445">
        <v>13</v>
      </c>
      <c r="L23" s="445">
        <v>4</v>
      </c>
      <c r="M23" s="445">
        <v>1</v>
      </c>
      <c r="N23" s="445">
        <v>0</v>
      </c>
      <c r="O23" s="445">
        <v>0</v>
      </c>
      <c r="P23" s="445">
        <v>9</v>
      </c>
      <c r="Q23" s="445">
        <v>3</v>
      </c>
      <c r="R23" s="445">
        <v>0</v>
      </c>
      <c r="S23" s="445">
        <v>0</v>
      </c>
      <c r="T23" s="445">
        <v>3</v>
      </c>
      <c r="U23" s="445">
        <v>1</v>
      </c>
      <c r="V23" s="445">
        <v>0</v>
      </c>
      <c r="W23" s="448">
        <v>0</v>
      </c>
    </row>
    <row r="24" spans="1:23" ht="21" customHeight="1">
      <c r="A24" s="144">
        <v>3</v>
      </c>
      <c r="B24" s="143" t="s">
        <v>14</v>
      </c>
      <c r="C24" s="369" t="s">
        <v>13</v>
      </c>
      <c r="D24" s="444">
        <v>5</v>
      </c>
      <c r="E24" s="445">
        <v>2</v>
      </c>
      <c r="F24" s="445">
        <v>4</v>
      </c>
      <c r="G24" s="445">
        <v>2</v>
      </c>
      <c r="H24" s="445">
        <v>15</v>
      </c>
      <c r="I24" s="445">
        <v>8</v>
      </c>
      <c r="J24" s="445">
        <v>17</v>
      </c>
      <c r="K24" s="445">
        <v>9</v>
      </c>
      <c r="L24" s="445">
        <v>2</v>
      </c>
      <c r="M24" s="445">
        <v>1</v>
      </c>
      <c r="N24" s="445">
        <v>3</v>
      </c>
      <c r="O24" s="445">
        <v>0</v>
      </c>
      <c r="P24" s="445">
        <v>1</v>
      </c>
      <c r="Q24" s="445">
        <v>0</v>
      </c>
      <c r="R24" s="445">
        <v>2</v>
      </c>
      <c r="S24" s="445">
        <v>1</v>
      </c>
      <c r="T24" s="445">
        <v>2</v>
      </c>
      <c r="U24" s="445">
        <v>1</v>
      </c>
      <c r="V24" s="445">
        <v>4</v>
      </c>
      <c r="W24" s="448">
        <v>3</v>
      </c>
    </row>
    <row r="25" spans="1:23" ht="21" customHeight="1">
      <c r="A25" s="144">
        <v>4</v>
      </c>
      <c r="B25" s="143" t="s">
        <v>12</v>
      </c>
      <c r="C25" s="369" t="s">
        <v>11</v>
      </c>
      <c r="D25" s="444">
        <v>1</v>
      </c>
      <c r="E25" s="445">
        <v>1</v>
      </c>
      <c r="F25" s="445">
        <v>10</v>
      </c>
      <c r="G25" s="445">
        <v>3</v>
      </c>
      <c r="H25" s="445">
        <v>9</v>
      </c>
      <c r="I25" s="445">
        <v>6</v>
      </c>
      <c r="J25" s="445">
        <v>14</v>
      </c>
      <c r="K25" s="445">
        <v>6</v>
      </c>
      <c r="L25" s="445">
        <v>5</v>
      </c>
      <c r="M25" s="445">
        <v>3</v>
      </c>
      <c r="N25" s="445">
        <v>1</v>
      </c>
      <c r="O25" s="445">
        <v>1</v>
      </c>
      <c r="P25" s="445">
        <v>6</v>
      </c>
      <c r="Q25" s="445">
        <v>3</v>
      </c>
      <c r="R25" s="445">
        <v>1</v>
      </c>
      <c r="S25" s="445">
        <v>1</v>
      </c>
      <c r="T25" s="445">
        <v>1</v>
      </c>
      <c r="U25" s="445">
        <v>0</v>
      </c>
      <c r="V25" s="445">
        <v>2</v>
      </c>
      <c r="W25" s="448">
        <v>1</v>
      </c>
    </row>
    <row r="26" spans="1:23" ht="21" customHeight="1">
      <c r="A26" s="144">
        <v>5</v>
      </c>
      <c r="B26" s="143" t="s">
        <v>10</v>
      </c>
      <c r="C26" s="369" t="s">
        <v>9</v>
      </c>
      <c r="D26" s="444">
        <v>1</v>
      </c>
      <c r="E26" s="445">
        <v>1</v>
      </c>
      <c r="F26" s="445">
        <v>12</v>
      </c>
      <c r="G26" s="445">
        <v>6</v>
      </c>
      <c r="H26" s="445">
        <v>10</v>
      </c>
      <c r="I26" s="445">
        <v>9</v>
      </c>
      <c r="J26" s="445">
        <v>16</v>
      </c>
      <c r="K26" s="445">
        <v>11</v>
      </c>
      <c r="L26" s="445">
        <v>6</v>
      </c>
      <c r="M26" s="445">
        <v>4</v>
      </c>
      <c r="N26" s="445">
        <v>0</v>
      </c>
      <c r="O26" s="445">
        <v>0</v>
      </c>
      <c r="P26" s="445">
        <v>11</v>
      </c>
      <c r="Q26" s="445">
        <v>5</v>
      </c>
      <c r="R26" s="445">
        <v>1</v>
      </c>
      <c r="S26" s="445">
        <v>1</v>
      </c>
      <c r="T26" s="445">
        <v>0</v>
      </c>
      <c r="U26" s="445">
        <v>0</v>
      </c>
      <c r="V26" s="445">
        <v>1</v>
      </c>
      <c r="W26" s="448">
        <v>0</v>
      </c>
    </row>
    <row r="27" spans="1:23" ht="21" customHeight="1">
      <c r="A27" s="144">
        <v>6</v>
      </c>
      <c r="B27" s="143" t="s">
        <v>8</v>
      </c>
      <c r="C27" s="369" t="s">
        <v>7</v>
      </c>
      <c r="D27" s="444">
        <v>1</v>
      </c>
      <c r="E27" s="445">
        <v>1</v>
      </c>
      <c r="F27" s="445">
        <v>8</v>
      </c>
      <c r="G27" s="445">
        <v>3</v>
      </c>
      <c r="H27" s="445">
        <v>6</v>
      </c>
      <c r="I27" s="445">
        <v>3</v>
      </c>
      <c r="J27" s="445">
        <v>9</v>
      </c>
      <c r="K27" s="445">
        <v>3</v>
      </c>
      <c r="L27" s="445">
        <v>5</v>
      </c>
      <c r="M27" s="445">
        <v>3</v>
      </c>
      <c r="N27" s="445">
        <v>0</v>
      </c>
      <c r="O27" s="445">
        <v>0</v>
      </c>
      <c r="P27" s="445">
        <v>6</v>
      </c>
      <c r="Q27" s="445">
        <v>3</v>
      </c>
      <c r="R27" s="445">
        <v>2</v>
      </c>
      <c r="S27" s="445">
        <v>0</v>
      </c>
      <c r="T27" s="445">
        <v>0</v>
      </c>
      <c r="U27" s="445">
        <v>0</v>
      </c>
      <c r="V27" s="445">
        <v>0</v>
      </c>
      <c r="W27" s="448">
        <v>0</v>
      </c>
    </row>
    <row r="28" spans="1:23" ht="21" customHeight="1">
      <c r="A28" s="144">
        <v>7</v>
      </c>
      <c r="B28" s="143" t="s">
        <v>6</v>
      </c>
      <c r="C28" s="369" t="s">
        <v>5</v>
      </c>
      <c r="D28" s="444">
        <v>3</v>
      </c>
      <c r="E28" s="445">
        <v>3</v>
      </c>
      <c r="F28" s="445">
        <v>14</v>
      </c>
      <c r="G28" s="445">
        <v>6</v>
      </c>
      <c r="H28" s="445">
        <v>28</v>
      </c>
      <c r="I28" s="445">
        <v>16</v>
      </c>
      <c r="J28" s="445">
        <v>36</v>
      </c>
      <c r="K28" s="445">
        <v>21</v>
      </c>
      <c r="L28" s="445">
        <v>6</v>
      </c>
      <c r="M28" s="445">
        <v>1</v>
      </c>
      <c r="N28" s="445">
        <v>0</v>
      </c>
      <c r="O28" s="445">
        <v>0</v>
      </c>
      <c r="P28" s="445">
        <v>8</v>
      </c>
      <c r="Q28" s="445">
        <v>2</v>
      </c>
      <c r="R28" s="445">
        <v>3</v>
      </c>
      <c r="S28" s="445">
        <v>3</v>
      </c>
      <c r="T28" s="445">
        <v>3</v>
      </c>
      <c r="U28" s="445">
        <v>1</v>
      </c>
      <c r="V28" s="445">
        <v>0</v>
      </c>
      <c r="W28" s="448">
        <v>0</v>
      </c>
    </row>
    <row r="29" spans="1:23" ht="21" customHeight="1">
      <c r="A29" s="144">
        <v>8</v>
      </c>
      <c r="B29" s="143" t="s">
        <v>4</v>
      </c>
      <c r="C29" s="369" t="s">
        <v>3</v>
      </c>
      <c r="D29" s="444">
        <v>7</v>
      </c>
      <c r="E29" s="445">
        <v>5</v>
      </c>
      <c r="F29" s="445">
        <v>14</v>
      </c>
      <c r="G29" s="445">
        <v>10</v>
      </c>
      <c r="H29" s="445">
        <v>27</v>
      </c>
      <c r="I29" s="445">
        <v>16</v>
      </c>
      <c r="J29" s="445">
        <v>36</v>
      </c>
      <c r="K29" s="445">
        <v>22</v>
      </c>
      <c r="L29" s="445">
        <v>5</v>
      </c>
      <c r="M29" s="445">
        <v>4</v>
      </c>
      <c r="N29" s="445">
        <v>0</v>
      </c>
      <c r="O29" s="445">
        <v>0</v>
      </c>
      <c r="P29" s="445">
        <v>13</v>
      </c>
      <c r="Q29" s="445">
        <v>9</v>
      </c>
      <c r="R29" s="445">
        <v>2</v>
      </c>
      <c r="S29" s="445">
        <v>1</v>
      </c>
      <c r="T29" s="445">
        <v>3</v>
      </c>
      <c r="U29" s="445">
        <v>2</v>
      </c>
      <c r="V29" s="445">
        <v>1</v>
      </c>
      <c r="W29" s="448">
        <v>1</v>
      </c>
    </row>
    <row r="30" spans="1:23" ht="21" customHeight="1" thickBot="1">
      <c r="A30" s="141">
        <v>9</v>
      </c>
      <c r="B30" s="140" t="s">
        <v>2</v>
      </c>
      <c r="C30" s="370" t="s">
        <v>1</v>
      </c>
      <c r="D30" s="444">
        <v>3</v>
      </c>
      <c r="E30" s="445">
        <v>1</v>
      </c>
      <c r="F30" s="445">
        <v>11</v>
      </c>
      <c r="G30" s="445">
        <v>6</v>
      </c>
      <c r="H30" s="445">
        <v>13</v>
      </c>
      <c r="I30" s="445">
        <v>7</v>
      </c>
      <c r="J30" s="445">
        <v>20</v>
      </c>
      <c r="K30" s="445">
        <v>9</v>
      </c>
      <c r="L30" s="445">
        <v>4</v>
      </c>
      <c r="M30" s="445">
        <v>4</v>
      </c>
      <c r="N30" s="445">
        <v>0</v>
      </c>
      <c r="O30" s="445">
        <v>0</v>
      </c>
      <c r="P30" s="445">
        <v>8</v>
      </c>
      <c r="Q30" s="445">
        <v>5</v>
      </c>
      <c r="R30" s="445">
        <v>1</v>
      </c>
      <c r="S30" s="445">
        <v>1</v>
      </c>
      <c r="T30" s="445">
        <v>1</v>
      </c>
      <c r="U30" s="445">
        <v>1</v>
      </c>
      <c r="V30" s="445">
        <v>0</v>
      </c>
      <c r="W30" s="448">
        <v>0</v>
      </c>
    </row>
    <row r="31" spans="1:23" ht="21" customHeight="1" thickBot="1">
      <c r="A31" s="659" t="s">
        <v>68</v>
      </c>
      <c r="B31" s="660"/>
      <c r="C31" s="661"/>
      <c r="D31" s="344">
        <f aca="true" t="shared" si="1" ref="D31:W31">D22+D23+D24+D25+D26+D27+D28+D29+D30</f>
        <v>38</v>
      </c>
      <c r="E31" s="346">
        <f t="shared" si="1"/>
        <v>21</v>
      </c>
      <c r="F31" s="346">
        <f t="shared" si="1"/>
        <v>97</v>
      </c>
      <c r="G31" s="346">
        <f t="shared" si="1"/>
        <v>48</v>
      </c>
      <c r="H31" s="346">
        <f t="shared" si="1"/>
        <v>177</v>
      </c>
      <c r="I31" s="346">
        <f t="shared" si="1"/>
        <v>102</v>
      </c>
      <c r="J31" s="346">
        <f t="shared" si="1"/>
        <v>229</v>
      </c>
      <c r="K31" s="346">
        <f t="shared" si="1"/>
        <v>126</v>
      </c>
      <c r="L31" s="346">
        <f t="shared" si="1"/>
        <v>45</v>
      </c>
      <c r="M31" s="346">
        <f t="shared" si="1"/>
        <v>24</v>
      </c>
      <c r="N31" s="346">
        <f t="shared" si="1"/>
        <v>7</v>
      </c>
      <c r="O31" s="346">
        <f t="shared" si="1"/>
        <v>2</v>
      </c>
      <c r="P31" s="346">
        <f t="shared" si="1"/>
        <v>74</v>
      </c>
      <c r="Q31" s="346">
        <f t="shared" si="1"/>
        <v>38</v>
      </c>
      <c r="R31" s="346">
        <f t="shared" si="1"/>
        <v>18</v>
      </c>
      <c r="S31" s="346">
        <f t="shared" si="1"/>
        <v>14</v>
      </c>
      <c r="T31" s="346">
        <f t="shared" si="1"/>
        <v>17</v>
      </c>
      <c r="U31" s="346">
        <f t="shared" si="1"/>
        <v>8</v>
      </c>
      <c r="V31" s="346">
        <f t="shared" si="1"/>
        <v>14</v>
      </c>
      <c r="W31" s="347">
        <f t="shared" si="1"/>
        <v>6</v>
      </c>
    </row>
    <row r="33" spans="6:11" ht="12.75">
      <c r="F33" s="135">
        <f>F31+H31</f>
        <v>274</v>
      </c>
      <c r="G33" s="135">
        <f>G31+I31</f>
        <v>150</v>
      </c>
      <c r="J33" s="135">
        <f>J31+L31</f>
        <v>274</v>
      </c>
      <c r="K33" s="135">
        <f>K31+M31</f>
        <v>150</v>
      </c>
    </row>
  </sheetData>
  <sheetProtection/>
  <mergeCells count="39"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A31:C31"/>
    <mergeCell ref="L20:M20"/>
    <mergeCell ref="N20:O20"/>
    <mergeCell ref="P20:Q20"/>
    <mergeCell ref="R20:S20"/>
    <mergeCell ref="T20:U20"/>
    <mergeCell ref="J20:K20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19"/>
  <sheetViews>
    <sheetView zoomScale="80" zoomScaleNormal="80" zoomScalePageLayoutView="0" workbookViewId="0" topLeftCell="E1">
      <selection activeCell="S17" sqref="S17"/>
    </sheetView>
  </sheetViews>
  <sheetFormatPr defaultColWidth="9.00390625" defaultRowHeight="12.75"/>
  <cols>
    <col min="1" max="1" width="4.375" style="169" customWidth="1"/>
    <col min="2" max="2" width="16.00390625" style="169" customWidth="1"/>
    <col min="3" max="3" width="9.125" style="169" customWidth="1"/>
    <col min="4" max="18" width="10.75390625" style="169" customWidth="1"/>
    <col min="19" max="19" width="10.375" style="169" customWidth="1"/>
    <col min="20" max="16384" width="9.125" style="169" customWidth="1"/>
  </cols>
  <sheetData>
    <row r="1" spans="1:17" ht="19.5" customHeight="1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1:19" s="135" customFormat="1" ht="25.5" customHeight="1">
      <c r="A2" s="663" t="s">
        <v>86</v>
      </c>
      <c r="B2" s="663"/>
      <c r="C2" s="663"/>
      <c r="D2" s="663"/>
      <c r="E2" s="618" t="s">
        <v>177</v>
      </c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</row>
    <row r="3" spans="1:19" s="135" customFormat="1" ht="15.75" customHeight="1">
      <c r="A3" s="664"/>
      <c r="B3" s="664"/>
      <c r="C3" s="664"/>
      <c r="D3" s="664"/>
      <c r="E3" s="620" t="str">
        <f>'ogolne (9)'!H3</f>
        <v>od 01 września 2021 roku</v>
      </c>
      <c r="F3" s="665"/>
      <c r="G3" s="665"/>
      <c r="H3" s="665"/>
      <c r="I3" s="665"/>
      <c r="J3" s="665"/>
      <c r="K3" s="665"/>
      <c r="L3" s="621" t="str">
        <f>'ogolne (9)'!T3</f>
        <v>do 30 września 2021 roku</v>
      </c>
      <c r="M3" s="622"/>
      <c r="N3" s="622"/>
      <c r="O3" s="622"/>
      <c r="P3" s="622"/>
      <c r="Q3" s="622"/>
      <c r="R3" s="622"/>
      <c r="S3" s="622"/>
    </row>
    <row r="4" spans="1:18" s="135" customFormat="1" ht="13.5" customHeight="1" thickBot="1">
      <c r="A4" s="666"/>
      <c r="B4" s="666"/>
      <c r="C4" s="666"/>
      <c r="D4" s="666"/>
      <c r="E4" s="663"/>
      <c r="F4" s="663"/>
      <c r="G4" s="663"/>
      <c r="H4" s="663"/>
      <c r="I4" s="663"/>
      <c r="J4" s="663"/>
      <c r="K4" s="663"/>
      <c r="L4" s="667"/>
      <c r="M4" s="667"/>
      <c r="N4" s="667"/>
      <c r="O4" s="667"/>
      <c r="P4" s="667"/>
      <c r="Q4" s="667"/>
      <c r="R4" s="667"/>
    </row>
    <row r="5" spans="1:19" ht="16.5" customHeight="1" thickBot="1">
      <c r="A5" s="512" t="s">
        <v>176</v>
      </c>
      <c r="B5" s="516" t="s">
        <v>33</v>
      </c>
      <c r="C5" s="669" t="s">
        <v>175</v>
      </c>
      <c r="D5" s="671" t="s">
        <v>174</v>
      </c>
      <c r="E5" s="673" t="s">
        <v>173</v>
      </c>
      <c r="F5" s="674"/>
      <c r="G5" s="674"/>
      <c r="H5" s="674"/>
      <c r="I5" s="674"/>
      <c r="J5" s="674"/>
      <c r="K5" s="674"/>
      <c r="L5" s="674"/>
      <c r="M5" s="674"/>
      <c r="N5" s="674"/>
      <c r="O5" s="674"/>
      <c r="P5" s="674"/>
      <c r="Q5" s="674"/>
      <c r="R5" s="674"/>
      <c r="S5" s="675"/>
    </row>
    <row r="6" spans="1:19" ht="18" customHeight="1">
      <c r="A6" s="514"/>
      <c r="B6" s="668"/>
      <c r="C6" s="670"/>
      <c r="D6" s="672"/>
      <c r="E6" s="676" t="s">
        <v>172</v>
      </c>
      <c r="F6" s="509"/>
      <c r="G6" s="509" t="s">
        <v>171</v>
      </c>
      <c r="H6" s="497" t="s">
        <v>106</v>
      </c>
      <c r="I6" s="678"/>
      <c r="J6" s="678"/>
      <c r="K6" s="678"/>
      <c r="L6" s="678"/>
      <c r="M6" s="678"/>
      <c r="N6" s="678"/>
      <c r="O6" s="678"/>
      <c r="P6" s="678"/>
      <c r="Q6" s="498"/>
      <c r="R6" s="497" t="s">
        <v>170</v>
      </c>
      <c r="S6" s="680" t="s">
        <v>169</v>
      </c>
    </row>
    <row r="7" spans="1:19" ht="63" customHeight="1">
      <c r="A7" s="514"/>
      <c r="B7" s="668"/>
      <c r="C7" s="670"/>
      <c r="D7" s="672"/>
      <c r="E7" s="374" t="s">
        <v>168</v>
      </c>
      <c r="F7" s="451" t="s">
        <v>167</v>
      </c>
      <c r="G7" s="677"/>
      <c r="H7" s="181" t="s">
        <v>166</v>
      </c>
      <c r="I7" s="181" t="s">
        <v>119</v>
      </c>
      <c r="J7" s="181" t="s">
        <v>116</v>
      </c>
      <c r="K7" s="181" t="s">
        <v>165</v>
      </c>
      <c r="L7" s="181" t="s">
        <v>164</v>
      </c>
      <c r="M7" s="181" t="s">
        <v>163</v>
      </c>
      <c r="N7" s="181" t="s">
        <v>162</v>
      </c>
      <c r="O7" s="181" t="s">
        <v>161</v>
      </c>
      <c r="P7" s="181" t="s">
        <v>160</v>
      </c>
      <c r="Q7" s="181" t="s">
        <v>159</v>
      </c>
      <c r="R7" s="679"/>
      <c r="S7" s="680"/>
    </row>
    <row r="8" spans="1:19" s="135" customFormat="1" ht="24" customHeight="1">
      <c r="A8" s="147">
        <v>1</v>
      </c>
      <c r="B8" s="175" t="s">
        <v>4</v>
      </c>
      <c r="C8" s="180" t="s">
        <v>17</v>
      </c>
      <c r="D8" s="377">
        <f aca="true" t="shared" si="0" ref="D8:D17">E8+F8+H8+I8+J8+M8+N8+O8+P8+K8+Q8+R8+L8+S8</f>
        <v>49</v>
      </c>
      <c r="E8" s="429">
        <v>2</v>
      </c>
      <c r="F8" s="425">
        <v>18</v>
      </c>
      <c r="G8" s="426">
        <v>29</v>
      </c>
      <c r="H8" s="426">
        <v>2</v>
      </c>
      <c r="I8" s="427">
        <v>1</v>
      </c>
      <c r="J8" s="426">
        <v>0</v>
      </c>
      <c r="K8" s="426">
        <v>0</v>
      </c>
      <c r="L8" s="426">
        <v>0</v>
      </c>
      <c r="M8" s="426">
        <v>0</v>
      </c>
      <c r="N8" s="428">
        <v>26</v>
      </c>
      <c r="O8" s="433">
        <v>0</v>
      </c>
      <c r="P8" s="433">
        <v>0</v>
      </c>
      <c r="Q8" s="433">
        <v>0</v>
      </c>
      <c r="R8" s="457">
        <v>0</v>
      </c>
      <c r="S8" s="433">
        <v>0</v>
      </c>
    </row>
    <row r="9" spans="1:19" s="135" customFormat="1" ht="24" customHeight="1">
      <c r="A9" s="158">
        <v>2</v>
      </c>
      <c r="B9" s="179" t="s">
        <v>16</v>
      </c>
      <c r="C9" s="178" t="s">
        <v>15</v>
      </c>
      <c r="D9" s="173">
        <f t="shared" si="0"/>
        <v>10</v>
      </c>
      <c r="E9" s="429">
        <v>2</v>
      </c>
      <c r="F9" s="425">
        <v>5</v>
      </c>
      <c r="G9" s="426">
        <v>3</v>
      </c>
      <c r="H9" s="426">
        <v>0</v>
      </c>
      <c r="I9" s="426">
        <v>0</v>
      </c>
      <c r="J9" s="426">
        <v>0</v>
      </c>
      <c r="K9" s="426">
        <v>0</v>
      </c>
      <c r="L9" s="426">
        <v>0</v>
      </c>
      <c r="M9" s="426">
        <v>0</v>
      </c>
      <c r="N9" s="428">
        <v>3</v>
      </c>
      <c r="O9" s="433">
        <v>0</v>
      </c>
      <c r="P9" s="433">
        <v>0</v>
      </c>
      <c r="Q9" s="433">
        <v>0</v>
      </c>
      <c r="R9" s="457">
        <v>0</v>
      </c>
      <c r="S9" s="433">
        <v>0</v>
      </c>
    </row>
    <row r="10" spans="1:19" s="135" customFormat="1" ht="24" customHeight="1">
      <c r="A10" s="158">
        <v>3</v>
      </c>
      <c r="B10" s="179" t="s">
        <v>14</v>
      </c>
      <c r="C10" s="178" t="s">
        <v>13</v>
      </c>
      <c r="D10" s="173">
        <f t="shared" si="0"/>
        <v>9</v>
      </c>
      <c r="E10" s="429">
        <v>0</v>
      </c>
      <c r="F10" s="425">
        <v>3</v>
      </c>
      <c r="G10" s="426">
        <v>5</v>
      </c>
      <c r="H10" s="426">
        <v>3</v>
      </c>
      <c r="I10" s="426">
        <v>0</v>
      </c>
      <c r="J10" s="426">
        <v>0</v>
      </c>
      <c r="K10" s="426">
        <v>0</v>
      </c>
      <c r="L10" s="426">
        <v>0</v>
      </c>
      <c r="M10" s="426">
        <v>0</v>
      </c>
      <c r="N10" s="428">
        <v>2</v>
      </c>
      <c r="O10" s="433">
        <v>0</v>
      </c>
      <c r="P10" s="433">
        <v>0</v>
      </c>
      <c r="Q10" s="433">
        <v>0</v>
      </c>
      <c r="R10" s="457">
        <v>1</v>
      </c>
      <c r="S10" s="433">
        <v>0</v>
      </c>
    </row>
    <row r="11" spans="1:19" s="135" customFormat="1" ht="24" customHeight="1">
      <c r="A11" s="158">
        <v>4</v>
      </c>
      <c r="B11" s="179" t="s">
        <v>12</v>
      </c>
      <c r="C11" s="178" t="s">
        <v>11</v>
      </c>
      <c r="D11" s="173">
        <f t="shared" si="0"/>
        <v>1</v>
      </c>
      <c r="E11" s="429">
        <v>0</v>
      </c>
      <c r="F11" s="425">
        <v>0</v>
      </c>
      <c r="G11" s="426">
        <v>1</v>
      </c>
      <c r="H11" s="426">
        <v>0</v>
      </c>
      <c r="I11" s="426">
        <v>0</v>
      </c>
      <c r="J11" s="426">
        <v>1</v>
      </c>
      <c r="K11" s="426">
        <v>0</v>
      </c>
      <c r="L11" s="426">
        <v>0</v>
      </c>
      <c r="M11" s="426">
        <v>0</v>
      </c>
      <c r="N11" s="428">
        <v>0</v>
      </c>
      <c r="O11" s="433">
        <v>0</v>
      </c>
      <c r="P11" s="433">
        <v>0</v>
      </c>
      <c r="Q11" s="433">
        <v>0</v>
      </c>
      <c r="R11" s="457">
        <v>0</v>
      </c>
      <c r="S11" s="433">
        <v>0</v>
      </c>
    </row>
    <row r="12" spans="1:19" s="135" customFormat="1" ht="24" customHeight="1">
      <c r="A12" s="158">
        <v>5</v>
      </c>
      <c r="B12" s="179" t="s">
        <v>10</v>
      </c>
      <c r="C12" s="178" t="s">
        <v>9</v>
      </c>
      <c r="D12" s="173">
        <f t="shared" si="0"/>
        <v>14</v>
      </c>
      <c r="E12" s="429">
        <v>1</v>
      </c>
      <c r="F12" s="425">
        <v>3</v>
      </c>
      <c r="G12" s="426">
        <v>10</v>
      </c>
      <c r="H12" s="426">
        <v>2</v>
      </c>
      <c r="I12" s="426">
        <v>0</v>
      </c>
      <c r="J12" s="426">
        <v>1</v>
      </c>
      <c r="K12" s="426">
        <v>0</v>
      </c>
      <c r="L12" s="426">
        <v>0</v>
      </c>
      <c r="M12" s="426">
        <v>0</v>
      </c>
      <c r="N12" s="428">
        <v>7</v>
      </c>
      <c r="O12" s="433">
        <v>0</v>
      </c>
      <c r="P12" s="433">
        <v>0</v>
      </c>
      <c r="Q12" s="433">
        <v>0</v>
      </c>
      <c r="R12" s="457">
        <v>0</v>
      </c>
      <c r="S12" s="433">
        <v>0</v>
      </c>
    </row>
    <row r="13" spans="1:19" s="135" customFormat="1" ht="24" customHeight="1">
      <c r="A13" s="158">
        <v>6</v>
      </c>
      <c r="B13" s="179" t="s">
        <v>8</v>
      </c>
      <c r="C13" s="178" t="s">
        <v>7</v>
      </c>
      <c r="D13" s="173">
        <f t="shared" si="0"/>
        <v>7</v>
      </c>
      <c r="E13" s="429">
        <v>2</v>
      </c>
      <c r="F13" s="425">
        <v>0</v>
      </c>
      <c r="G13" s="426">
        <v>4</v>
      </c>
      <c r="H13" s="426">
        <v>2</v>
      </c>
      <c r="I13" s="426">
        <v>0</v>
      </c>
      <c r="J13" s="426">
        <v>0</v>
      </c>
      <c r="K13" s="426">
        <v>0</v>
      </c>
      <c r="L13" s="426">
        <v>0</v>
      </c>
      <c r="M13" s="426">
        <v>0</v>
      </c>
      <c r="N13" s="428">
        <v>2</v>
      </c>
      <c r="O13" s="433">
        <v>0</v>
      </c>
      <c r="P13" s="433">
        <v>0</v>
      </c>
      <c r="Q13" s="433">
        <v>0</v>
      </c>
      <c r="R13" s="457">
        <v>1</v>
      </c>
      <c r="S13" s="433">
        <v>0</v>
      </c>
    </row>
    <row r="14" spans="1:19" s="135" customFormat="1" ht="24" customHeight="1">
      <c r="A14" s="158">
        <v>7</v>
      </c>
      <c r="B14" s="179" t="s">
        <v>6</v>
      </c>
      <c r="C14" s="178" t="s">
        <v>5</v>
      </c>
      <c r="D14" s="173">
        <f t="shared" si="0"/>
        <v>11</v>
      </c>
      <c r="E14" s="429">
        <v>0</v>
      </c>
      <c r="F14" s="425">
        <v>5</v>
      </c>
      <c r="G14" s="426">
        <v>6</v>
      </c>
      <c r="H14" s="426">
        <v>0</v>
      </c>
      <c r="I14" s="426">
        <v>0</v>
      </c>
      <c r="J14" s="426">
        <v>0</v>
      </c>
      <c r="K14" s="426">
        <v>0</v>
      </c>
      <c r="L14" s="426">
        <v>0</v>
      </c>
      <c r="M14" s="426">
        <v>0</v>
      </c>
      <c r="N14" s="428">
        <v>6</v>
      </c>
      <c r="O14" s="433">
        <v>0</v>
      </c>
      <c r="P14" s="433">
        <v>0</v>
      </c>
      <c r="Q14" s="433">
        <v>0</v>
      </c>
      <c r="R14" s="457">
        <v>0</v>
      </c>
      <c r="S14" s="433">
        <v>0</v>
      </c>
    </row>
    <row r="15" spans="1:19" s="135" customFormat="1" ht="24" customHeight="1">
      <c r="A15" s="158">
        <v>8</v>
      </c>
      <c r="B15" s="179" t="s">
        <v>4</v>
      </c>
      <c r="C15" s="178" t="s">
        <v>3</v>
      </c>
      <c r="D15" s="173">
        <f t="shared" si="0"/>
        <v>24</v>
      </c>
      <c r="E15" s="429">
        <v>1</v>
      </c>
      <c r="F15" s="425">
        <v>11</v>
      </c>
      <c r="G15" s="426">
        <v>12</v>
      </c>
      <c r="H15" s="426">
        <v>1</v>
      </c>
      <c r="I15" s="427">
        <v>0</v>
      </c>
      <c r="J15" s="426">
        <v>2</v>
      </c>
      <c r="K15" s="426">
        <v>0</v>
      </c>
      <c r="L15" s="426">
        <v>0</v>
      </c>
      <c r="M15" s="426">
        <v>0</v>
      </c>
      <c r="N15" s="428">
        <v>9</v>
      </c>
      <c r="O15" s="433">
        <v>0</v>
      </c>
      <c r="P15" s="433">
        <v>0</v>
      </c>
      <c r="Q15" s="433">
        <v>0</v>
      </c>
      <c r="R15" s="457">
        <v>0</v>
      </c>
      <c r="S15" s="433">
        <v>0</v>
      </c>
    </row>
    <row r="16" spans="1:19" s="135" customFormat="1" ht="24" customHeight="1">
      <c r="A16" s="158">
        <v>9</v>
      </c>
      <c r="B16" s="179" t="s">
        <v>2</v>
      </c>
      <c r="C16" s="178" t="s">
        <v>1</v>
      </c>
      <c r="D16" s="173">
        <f t="shared" si="0"/>
        <v>12</v>
      </c>
      <c r="E16" s="429">
        <v>0</v>
      </c>
      <c r="F16" s="425">
        <v>2</v>
      </c>
      <c r="G16" s="426">
        <v>8</v>
      </c>
      <c r="H16" s="426">
        <v>2</v>
      </c>
      <c r="I16" s="426">
        <v>0</v>
      </c>
      <c r="J16" s="426">
        <v>1</v>
      </c>
      <c r="K16" s="426">
        <v>0</v>
      </c>
      <c r="L16" s="426">
        <v>0</v>
      </c>
      <c r="M16" s="426">
        <v>0</v>
      </c>
      <c r="N16" s="428">
        <v>5</v>
      </c>
      <c r="O16" s="433">
        <v>0</v>
      </c>
      <c r="P16" s="433">
        <v>0</v>
      </c>
      <c r="Q16" s="433">
        <v>0</v>
      </c>
      <c r="R16" s="457">
        <v>2</v>
      </c>
      <c r="S16" s="433">
        <v>0</v>
      </c>
    </row>
    <row r="17" spans="1:19" s="135" customFormat="1" ht="24" customHeight="1" thickBot="1">
      <c r="A17" s="147">
        <v>10</v>
      </c>
      <c r="B17" s="175" t="s">
        <v>158</v>
      </c>
      <c r="C17" s="174" t="s">
        <v>157</v>
      </c>
      <c r="D17" s="431">
        <f t="shared" si="0"/>
        <v>5</v>
      </c>
      <c r="E17" s="432">
        <v>0</v>
      </c>
      <c r="F17" s="433">
        <v>1</v>
      </c>
      <c r="G17" s="433">
        <v>4</v>
      </c>
      <c r="H17" s="433">
        <v>0</v>
      </c>
      <c r="I17" s="433">
        <v>0</v>
      </c>
      <c r="J17" s="433">
        <v>0</v>
      </c>
      <c r="K17" s="433">
        <v>0</v>
      </c>
      <c r="L17" s="433">
        <v>0</v>
      </c>
      <c r="M17" s="433">
        <v>0</v>
      </c>
      <c r="N17" s="433">
        <v>4</v>
      </c>
      <c r="O17" s="433">
        <v>0</v>
      </c>
      <c r="P17" s="433">
        <v>0</v>
      </c>
      <c r="Q17" s="433">
        <v>0</v>
      </c>
      <c r="R17" s="433">
        <v>0</v>
      </c>
      <c r="S17" s="433">
        <v>0</v>
      </c>
    </row>
    <row r="18" spans="1:19" ht="25.5" customHeight="1" thickBot="1">
      <c r="A18" s="681" t="s">
        <v>139</v>
      </c>
      <c r="B18" s="544"/>
      <c r="C18" s="544"/>
      <c r="D18" s="170">
        <f aca="true" t="shared" si="1" ref="D18:S18">D8+D9+D10+D11+D12+D13+D14+D15+D16+D17</f>
        <v>142</v>
      </c>
      <c r="E18" s="170">
        <f t="shared" si="1"/>
        <v>8</v>
      </c>
      <c r="F18" s="170">
        <f t="shared" si="1"/>
        <v>48</v>
      </c>
      <c r="G18" s="170">
        <f t="shared" si="1"/>
        <v>82</v>
      </c>
      <c r="H18" s="170">
        <f t="shared" si="1"/>
        <v>12</v>
      </c>
      <c r="I18" s="170">
        <f t="shared" si="1"/>
        <v>1</v>
      </c>
      <c r="J18" s="170">
        <f t="shared" si="1"/>
        <v>5</v>
      </c>
      <c r="K18" s="170">
        <f t="shared" si="1"/>
        <v>0</v>
      </c>
      <c r="L18" s="170">
        <f t="shared" si="1"/>
        <v>0</v>
      </c>
      <c r="M18" s="170">
        <f t="shared" si="1"/>
        <v>0</v>
      </c>
      <c r="N18" s="170">
        <f t="shared" si="1"/>
        <v>64</v>
      </c>
      <c r="O18" s="171">
        <f t="shared" si="1"/>
        <v>0</v>
      </c>
      <c r="P18" s="171">
        <f t="shared" si="1"/>
        <v>0</v>
      </c>
      <c r="Q18" s="171">
        <f t="shared" si="1"/>
        <v>0</v>
      </c>
      <c r="R18" s="171">
        <f t="shared" si="1"/>
        <v>4</v>
      </c>
      <c r="S18" s="170">
        <f t="shared" si="1"/>
        <v>0</v>
      </c>
    </row>
    <row r="19" ht="18.75" customHeight="1">
      <c r="E19" s="169">
        <f>E18+F18</f>
        <v>56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  <mergeCell ref="E6:F6"/>
    <mergeCell ref="G6:G7"/>
    <mergeCell ref="H6:Q6"/>
    <mergeCell ref="R6:R7"/>
    <mergeCell ref="S6:S7"/>
    <mergeCell ref="A18:C18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="80" zoomScaleNormal="80" zoomScaleSheetLayoutView="80" zoomScalePageLayoutView="0" workbookViewId="0" topLeftCell="A10">
      <selection activeCell="AA27" sqref="AA27"/>
    </sheetView>
  </sheetViews>
  <sheetFormatPr defaultColWidth="9.00390625" defaultRowHeight="12.75"/>
  <cols>
    <col min="1" max="1" width="3.625" style="1" customWidth="1"/>
    <col min="2" max="2" width="13.75390625" style="1" customWidth="1"/>
    <col min="3" max="3" width="7.875" style="2" customWidth="1"/>
    <col min="4" max="4" width="7.75390625" style="1" customWidth="1"/>
    <col min="5" max="5" width="11.75390625" style="1" customWidth="1"/>
    <col min="6" max="6" width="8.00390625" style="1" customWidth="1"/>
    <col min="7" max="7" width="6.875" style="1" customWidth="1"/>
    <col min="8" max="8" width="6.375" style="1" customWidth="1"/>
    <col min="9" max="9" width="6.875" style="1" customWidth="1"/>
    <col min="10" max="10" width="6.625" style="1" customWidth="1"/>
    <col min="11" max="12" width="8.00390625" style="1" customWidth="1"/>
    <col min="13" max="33" width="6.875" style="1" customWidth="1"/>
    <col min="34" max="34" width="6.625" style="1" customWidth="1"/>
    <col min="35" max="36" width="5.625" style="1" customWidth="1"/>
    <col min="37" max="16384" width="9.125" style="1" customWidth="1"/>
  </cols>
  <sheetData>
    <row r="1" spans="1:34" ht="16.5" customHeight="1" thickBot="1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6" ht="25.5" customHeight="1">
      <c r="A2" s="464" t="s">
        <v>53</v>
      </c>
      <c r="B2" s="465"/>
      <c r="C2" s="465"/>
      <c r="D2" s="465"/>
      <c r="E2" s="465"/>
      <c r="F2" s="465"/>
      <c r="G2" s="465"/>
      <c r="H2" s="468" t="s">
        <v>52</v>
      </c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70"/>
      <c r="AF2" s="52"/>
      <c r="AG2" s="52"/>
      <c r="AH2" s="52"/>
      <c r="AI2" s="52"/>
      <c r="AJ2" s="52"/>
    </row>
    <row r="3" spans="1:36" ht="16.5" customHeight="1" thickBot="1">
      <c r="A3" s="466"/>
      <c r="B3" s="467"/>
      <c r="C3" s="467"/>
      <c r="D3" s="467"/>
      <c r="E3" s="467"/>
      <c r="F3" s="467"/>
      <c r="G3" s="467"/>
      <c r="H3" s="471" t="s">
        <v>215</v>
      </c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3" t="s">
        <v>216</v>
      </c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4"/>
      <c r="AF3" s="51"/>
      <c r="AG3" s="51"/>
      <c r="AH3" s="51"/>
      <c r="AI3" s="51"/>
      <c r="AJ3" s="51"/>
    </row>
    <row r="4" spans="1:36" ht="18" customHeight="1" thickBot="1">
      <c r="A4" s="49"/>
      <c r="B4" s="49"/>
      <c r="C4" s="49"/>
      <c r="D4" s="49"/>
      <c r="E4" s="49"/>
      <c r="F4" s="49"/>
      <c r="G4" s="49"/>
      <c r="H4" s="50"/>
      <c r="I4" s="49"/>
      <c r="J4" s="49"/>
      <c r="K4" s="49"/>
      <c r="L4" s="49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</row>
    <row r="5" spans="1:36" ht="26.25" customHeight="1">
      <c r="A5" s="28" t="s">
        <v>20</v>
      </c>
      <c r="B5" s="475" t="s">
        <v>33</v>
      </c>
      <c r="C5" s="475" t="s">
        <v>32</v>
      </c>
      <c r="D5" s="478" t="s">
        <v>51</v>
      </c>
      <c r="E5" s="479"/>
      <c r="F5" s="482" t="s">
        <v>50</v>
      </c>
      <c r="G5" s="483"/>
      <c r="H5" s="486" t="s">
        <v>49</v>
      </c>
      <c r="I5" s="487"/>
      <c r="J5" s="490" t="s">
        <v>48</v>
      </c>
      <c r="K5" s="491"/>
      <c r="L5" s="491"/>
      <c r="M5" s="491"/>
      <c r="N5" s="491"/>
      <c r="O5" s="492"/>
      <c r="P5" s="495" t="s">
        <v>47</v>
      </c>
      <c r="Q5" s="496"/>
      <c r="R5" s="47" t="s">
        <v>46</v>
      </c>
      <c r="S5" s="46"/>
      <c r="T5" s="495" t="s">
        <v>45</v>
      </c>
      <c r="U5" s="496"/>
      <c r="V5" s="495" t="s">
        <v>44</v>
      </c>
      <c r="W5" s="496"/>
      <c r="X5" s="495" t="s">
        <v>43</v>
      </c>
      <c r="Y5" s="496"/>
      <c r="Z5" s="495" t="s">
        <v>42</v>
      </c>
      <c r="AA5" s="496"/>
      <c r="AB5" s="495" t="s">
        <v>41</v>
      </c>
      <c r="AC5" s="496"/>
      <c r="AD5" s="495" t="s">
        <v>40</v>
      </c>
      <c r="AE5" s="487"/>
      <c r="AI5" s="26"/>
      <c r="AJ5" s="26"/>
    </row>
    <row r="6" spans="1:36" ht="46.5" customHeight="1">
      <c r="A6" s="27" t="s">
        <v>29</v>
      </c>
      <c r="B6" s="476"/>
      <c r="C6" s="476"/>
      <c r="D6" s="480"/>
      <c r="E6" s="481"/>
      <c r="F6" s="484"/>
      <c r="G6" s="485"/>
      <c r="H6" s="488"/>
      <c r="I6" s="489"/>
      <c r="J6" s="504" t="s">
        <v>39</v>
      </c>
      <c r="K6" s="505"/>
      <c r="L6" s="506" t="s">
        <v>38</v>
      </c>
      <c r="M6" s="505"/>
      <c r="N6" s="506" t="s">
        <v>37</v>
      </c>
      <c r="O6" s="507"/>
      <c r="P6" s="497"/>
      <c r="Q6" s="498"/>
      <c r="R6" s="508" t="s">
        <v>36</v>
      </c>
      <c r="S6" s="507"/>
      <c r="T6" s="497"/>
      <c r="U6" s="498"/>
      <c r="V6" s="497"/>
      <c r="W6" s="498"/>
      <c r="X6" s="497"/>
      <c r="Y6" s="498"/>
      <c r="Z6" s="497"/>
      <c r="AA6" s="498"/>
      <c r="AB6" s="497"/>
      <c r="AC6" s="498"/>
      <c r="AD6" s="497"/>
      <c r="AE6" s="503"/>
      <c r="AI6" s="26"/>
      <c r="AJ6" s="26"/>
    </row>
    <row r="7" spans="1:36" s="2" customFormat="1" ht="20.25" customHeight="1" thickBot="1">
      <c r="A7" s="25" t="s">
        <v>20</v>
      </c>
      <c r="B7" s="477"/>
      <c r="C7" s="477"/>
      <c r="D7" s="45" t="s">
        <v>35</v>
      </c>
      <c r="E7" s="45" t="s">
        <v>34</v>
      </c>
      <c r="F7" s="22" t="s">
        <v>19</v>
      </c>
      <c r="G7" s="401" t="s">
        <v>18</v>
      </c>
      <c r="H7" s="114" t="s">
        <v>19</v>
      </c>
      <c r="I7" s="392" t="s">
        <v>18</v>
      </c>
      <c r="J7" s="128" t="s">
        <v>19</v>
      </c>
      <c r="K7" s="114" t="s">
        <v>18</v>
      </c>
      <c r="L7" s="115" t="s">
        <v>19</v>
      </c>
      <c r="M7" s="114" t="s">
        <v>18</v>
      </c>
      <c r="N7" s="115" t="s">
        <v>19</v>
      </c>
      <c r="O7" s="114" t="s">
        <v>18</v>
      </c>
      <c r="P7" s="389" t="s">
        <v>19</v>
      </c>
      <c r="Q7" s="111" t="s">
        <v>18</v>
      </c>
      <c r="R7" s="115" t="s">
        <v>19</v>
      </c>
      <c r="S7" s="114" t="s">
        <v>18</v>
      </c>
      <c r="T7" s="389" t="s">
        <v>19</v>
      </c>
      <c r="U7" s="111" t="s">
        <v>18</v>
      </c>
      <c r="V7" s="389" t="s">
        <v>19</v>
      </c>
      <c r="W7" s="111" t="s">
        <v>18</v>
      </c>
      <c r="X7" s="389" t="s">
        <v>19</v>
      </c>
      <c r="Y7" s="111" t="s">
        <v>18</v>
      </c>
      <c r="Z7" s="389" t="s">
        <v>19</v>
      </c>
      <c r="AA7" s="111" t="s">
        <v>18</v>
      </c>
      <c r="AB7" s="389" t="s">
        <v>19</v>
      </c>
      <c r="AC7" s="111" t="s">
        <v>18</v>
      </c>
      <c r="AD7" s="389" t="s">
        <v>19</v>
      </c>
      <c r="AE7" s="109" t="s">
        <v>18</v>
      </c>
      <c r="AI7" s="17"/>
      <c r="AJ7" s="17"/>
    </row>
    <row r="8" spans="1:36" ht="21" customHeight="1">
      <c r="A8" s="13">
        <v>1</v>
      </c>
      <c r="B8" s="12" t="s">
        <v>4</v>
      </c>
      <c r="C8" s="11" t="s">
        <v>17</v>
      </c>
      <c r="D8" s="42">
        <f aca="true" t="shared" si="0" ref="D8:D16">H8-F8</f>
        <v>-25</v>
      </c>
      <c r="E8" s="41">
        <f aca="true" t="shared" si="1" ref="E8:E17">100-(F8/H8%)</f>
        <v>-5.64334085778782</v>
      </c>
      <c r="F8" s="297">
        <v>468</v>
      </c>
      <c r="G8" s="402">
        <v>272</v>
      </c>
      <c r="H8" s="435">
        <v>443</v>
      </c>
      <c r="I8" s="436">
        <v>266</v>
      </c>
      <c r="J8" s="435">
        <v>422</v>
      </c>
      <c r="K8" s="437">
        <v>255</v>
      </c>
      <c r="L8" s="437">
        <v>24</v>
      </c>
      <c r="M8" s="437">
        <v>9</v>
      </c>
      <c r="N8" s="437">
        <v>21</v>
      </c>
      <c r="O8" s="437">
        <v>11</v>
      </c>
      <c r="P8" s="437">
        <v>0</v>
      </c>
      <c r="Q8" s="437">
        <v>0</v>
      </c>
      <c r="R8" s="437">
        <v>0</v>
      </c>
      <c r="S8" s="437">
        <v>0</v>
      </c>
      <c r="T8" s="437">
        <v>11</v>
      </c>
      <c r="U8" s="437">
        <v>8</v>
      </c>
      <c r="V8" s="437">
        <v>0</v>
      </c>
      <c r="W8" s="437">
        <v>0</v>
      </c>
      <c r="X8" s="437">
        <v>109</v>
      </c>
      <c r="Y8" s="437">
        <v>69</v>
      </c>
      <c r="Z8" s="437">
        <v>41</v>
      </c>
      <c r="AA8" s="437">
        <v>23</v>
      </c>
      <c r="AB8" s="437">
        <v>55</v>
      </c>
      <c r="AC8" s="437">
        <v>55</v>
      </c>
      <c r="AD8" s="437">
        <v>87</v>
      </c>
      <c r="AE8" s="436">
        <v>47</v>
      </c>
      <c r="AI8" s="10"/>
      <c r="AJ8" s="10"/>
    </row>
    <row r="9" spans="1:36" ht="21" customHeight="1">
      <c r="A9" s="16">
        <v>2</v>
      </c>
      <c r="B9" s="15" t="s">
        <v>16</v>
      </c>
      <c r="C9" s="14" t="s">
        <v>15</v>
      </c>
      <c r="D9" s="40">
        <f t="shared" si="0"/>
        <v>7</v>
      </c>
      <c r="E9" s="39">
        <f t="shared" si="1"/>
        <v>5.982905982905976</v>
      </c>
      <c r="F9" s="297">
        <v>110</v>
      </c>
      <c r="G9" s="403">
        <v>67</v>
      </c>
      <c r="H9" s="435">
        <v>117</v>
      </c>
      <c r="I9" s="436">
        <v>74</v>
      </c>
      <c r="J9" s="435">
        <v>111</v>
      </c>
      <c r="K9" s="437">
        <v>68</v>
      </c>
      <c r="L9" s="437">
        <v>5</v>
      </c>
      <c r="M9" s="437">
        <v>1</v>
      </c>
      <c r="N9" s="437">
        <v>6</v>
      </c>
      <c r="O9" s="437">
        <v>6</v>
      </c>
      <c r="P9" s="437">
        <v>117</v>
      </c>
      <c r="Q9" s="437">
        <v>74</v>
      </c>
      <c r="R9" s="437">
        <v>12</v>
      </c>
      <c r="S9" s="437">
        <v>8</v>
      </c>
      <c r="T9" s="437">
        <v>2</v>
      </c>
      <c r="U9" s="437">
        <v>2</v>
      </c>
      <c r="V9" s="437">
        <v>0</v>
      </c>
      <c r="W9" s="437">
        <v>0</v>
      </c>
      <c r="X9" s="437">
        <v>36</v>
      </c>
      <c r="Y9" s="437">
        <v>23</v>
      </c>
      <c r="Z9" s="437">
        <v>11</v>
      </c>
      <c r="AA9" s="437">
        <v>8</v>
      </c>
      <c r="AB9" s="437">
        <v>19</v>
      </c>
      <c r="AC9" s="437">
        <v>19</v>
      </c>
      <c r="AD9" s="437">
        <v>22</v>
      </c>
      <c r="AE9" s="436">
        <v>15</v>
      </c>
      <c r="AI9" s="10"/>
      <c r="AJ9" s="10"/>
    </row>
    <row r="10" spans="1:36" ht="21" customHeight="1">
      <c r="A10" s="16">
        <v>3</v>
      </c>
      <c r="B10" s="15" t="s">
        <v>14</v>
      </c>
      <c r="C10" s="14" t="s">
        <v>13</v>
      </c>
      <c r="D10" s="40">
        <f t="shared" si="0"/>
        <v>-9</v>
      </c>
      <c r="E10" s="39">
        <f t="shared" si="1"/>
        <v>-11.538461538461533</v>
      </c>
      <c r="F10" s="297">
        <v>87</v>
      </c>
      <c r="G10" s="403">
        <v>51</v>
      </c>
      <c r="H10" s="435">
        <v>78</v>
      </c>
      <c r="I10" s="436">
        <v>43</v>
      </c>
      <c r="J10" s="435">
        <v>74</v>
      </c>
      <c r="K10" s="437">
        <v>42</v>
      </c>
      <c r="L10" s="437">
        <v>1</v>
      </c>
      <c r="M10" s="437">
        <v>1</v>
      </c>
      <c r="N10" s="437">
        <v>4</v>
      </c>
      <c r="O10" s="437">
        <v>1</v>
      </c>
      <c r="P10" s="437">
        <v>60</v>
      </c>
      <c r="Q10" s="437">
        <v>34</v>
      </c>
      <c r="R10" s="437">
        <v>5</v>
      </c>
      <c r="S10" s="437">
        <v>2</v>
      </c>
      <c r="T10" s="437">
        <v>1</v>
      </c>
      <c r="U10" s="437">
        <v>1</v>
      </c>
      <c r="V10" s="437">
        <v>0</v>
      </c>
      <c r="W10" s="437">
        <v>0</v>
      </c>
      <c r="X10" s="437">
        <v>25</v>
      </c>
      <c r="Y10" s="437">
        <v>12</v>
      </c>
      <c r="Z10" s="437">
        <v>7</v>
      </c>
      <c r="AA10" s="437">
        <v>4</v>
      </c>
      <c r="AB10" s="437">
        <v>10</v>
      </c>
      <c r="AC10" s="437">
        <v>10</v>
      </c>
      <c r="AD10" s="437">
        <v>18</v>
      </c>
      <c r="AE10" s="436">
        <v>10</v>
      </c>
      <c r="AI10" s="10"/>
      <c r="AJ10" s="10"/>
    </row>
    <row r="11" spans="1:36" ht="21" customHeight="1">
      <c r="A11" s="16">
        <v>4</v>
      </c>
      <c r="B11" s="15" t="s">
        <v>12</v>
      </c>
      <c r="C11" s="14" t="s">
        <v>11</v>
      </c>
      <c r="D11" s="40">
        <f t="shared" si="0"/>
        <v>-5</v>
      </c>
      <c r="E11" s="39">
        <f t="shared" si="1"/>
        <v>-6.02409638554218</v>
      </c>
      <c r="F11" s="297">
        <v>88</v>
      </c>
      <c r="G11" s="403">
        <v>57</v>
      </c>
      <c r="H11" s="435">
        <v>83</v>
      </c>
      <c r="I11" s="436">
        <v>56</v>
      </c>
      <c r="J11" s="435">
        <v>76</v>
      </c>
      <c r="K11" s="437">
        <v>51</v>
      </c>
      <c r="L11" s="437">
        <v>3</v>
      </c>
      <c r="M11" s="437">
        <v>0</v>
      </c>
      <c r="N11" s="437">
        <v>7</v>
      </c>
      <c r="O11" s="437">
        <v>5</v>
      </c>
      <c r="P11" s="437">
        <v>83</v>
      </c>
      <c r="Q11" s="437">
        <v>56</v>
      </c>
      <c r="R11" s="437">
        <v>12</v>
      </c>
      <c r="S11" s="437">
        <v>4</v>
      </c>
      <c r="T11" s="437">
        <v>3</v>
      </c>
      <c r="U11" s="437">
        <v>1</v>
      </c>
      <c r="V11" s="437">
        <v>0</v>
      </c>
      <c r="W11" s="437">
        <v>0</v>
      </c>
      <c r="X11" s="437">
        <v>24</v>
      </c>
      <c r="Y11" s="437">
        <v>16</v>
      </c>
      <c r="Z11" s="437">
        <v>12</v>
      </c>
      <c r="AA11" s="437">
        <v>8</v>
      </c>
      <c r="AB11" s="437">
        <v>18</v>
      </c>
      <c r="AC11" s="437">
        <v>18</v>
      </c>
      <c r="AD11" s="437">
        <v>17</v>
      </c>
      <c r="AE11" s="436">
        <v>10</v>
      </c>
      <c r="AI11" s="10"/>
      <c r="AJ11" s="10"/>
    </row>
    <row r="12" spans="1:36" ht="21" customHeight="1">
      <c r="A12" s="16">
        <v>5</v>
      </c>
      <c r="B12" s="15" t="s">
        <v>10</v>
      </c>
      <c r="C12" s="14" t="s">
        <v>9</v>
      </c>
      <c r="D12" s="40">
        <f t="shared" si="0"/>
        <v>-1</v>
      </c>
      <c r="E12" s="39">
        <f t="shared" si="1"/>
        <v>-1.1904761904761898</v>
      </c>
      <c r="F12" s="297">
        <v>85</v>
      </c>
      <c r="G12" s="403">
        <v>62</v>
      </c>
      <c r="H12" s="435">
        <v>84</v>
      </c>
      <c r="I12" s="436">
        <v>65</v>
      </c>
      <c r="J12" s="435">
        <v>80</v>
      </c>
      <c r="K12" s="437">
        <v>62</v>
      </c>
      <c r="L12" s="437">
        <v>1</v>
      </c>
      <c r="M12" s="437">
        <v>1</v>
      </c>
      <c r="N12" s="437">
        <v>4</v>
      </c>
      <c r="O12" s="437">
        <v>3</v>
      </c>
      <c r="P12" s="437">
        <v>84</v>
      </c>
      <c r="Q12" s="437">
        <v>65</v>
      </c>
      <c r="R12" s="437">
        <v>11</v>
      </c>
      <c r="S12" s="437">
        <v>7</v>
      </c>
      <c r="T12" s="437">
        <v>1</v>
      </c>
      <c r="U12" s="437">
        <v>0</v>
      </c>
      <c r="V12" s="437">
        <v>0</v>
      </c>
      <c r="W12" s="437">
        <v>0</v>
      </c>
      <c r="X12" s="437">
        <v>17</v>
      </c>
      <c r="Y12" s="437">
        <v>11</v>
      </c>
      <c r="Z12" s="437">
        <v>5</v>
      </c>
      <c r="AA12" s="437">
        <v>4</v>
      </c>
      <c r="AB12" s="437">
        <v>12</v>
      </c>
      <c r="AC12" s="437">
        <v>12</v>
      </c>
      <c r="AD12" s="437">
        <v>20</v>
      </c>
      <c r="AE12" s="436">
        <v>18</v>
      </c>
      <c r="AI12" s="10"/>
      <c r="AJ12" s="10"/>
    </row>
    <row r="13" spans="1:36" ht="21" customHeight="1">
      <c r="A13" s="16">
        <v>6</v>
      </c>
      <c r="B13" s="15" t="s">
        <v>8</v>
      </c>
      <c r="C13" s="14" t="s">
        <v>7</v>
      </c>
      <c r="D13" s="40">
        <f t="shared" si="0"/>
        <v>-4</v>
      </c>
      <c r="E13" s="39">
        <f t="shared" si="1"/>
        <v>-6.666666666666671</v>
      </c>
      <c r="F13" s="297">
        <v>64</v>
      </c>
      <c r="G13" s="403">
        <v>43</v>
      </c>
      <c r="H13" s="435">
        <v>60</v>
      </c>
      <c r="I13" s="436">
        <v>38</v>
      </c>
      <c r="J13" s="435">
        <v>57</v>
      </c>
      <c r="K13" s="437">
        <v>36</v>
      </c>
      <c r="L13" s="437">
        <v>6</v>
      </c>
      <c r="M13" s="437">
        <v>3</v>
      </c>
      <c r="N13" s="437">
        <v>3</v>
      </c>
      <c r="O13" s="437">
        <v>2</v>
      </c>
      <c r="P13" s="437">
        <v>60</v>
      </c>
      <c r="Q13" s="437">
        <v>38</v>
      </c>
      <c r="R13" s="437">
        <v>9</v>
      </c>
      <c r="S13" s="437">
        <v>7</v>
      </c>
      <c r="T13" s="437">
        <v>2</v>
      </c>
      <c r="U13" s="437">
        <v>1</v>
      </c>
      <c r="V13" s="437">
        <v>0</v>
      </c>
      <c r="W13" s="437">
        <v>0</v>
      </c>
      <c r="X13" s="437">
        <v>18</v>
      </c>
      <c r="Y13" s="437">
        <v>11</v>
      </c>
      <c r="Z13" s="437">
        <v>6</v>
      </c>
      <c r="AA13" s="437">
        <v>4</v>
      </c>
      <c r="AB13" s="437">
        <v>6</v>
      </c>
      <c r="AC13" s="437">
        <v>6</v>
      </c>
      <c r="AD13" s="437">
        <v>19</v>
      </c>
      <c r="AE13" s="436">
        <v>10</v>
      </c>
      <c r="AI13" s="10"/>
      <c r="AJ13" s="10"/>
    </row>
    <row r="14" spans="1:36" ht="21" customHeight="1">
      <c r="A14" s="16">
        <v>7</v>
      </c>
      <c r="B14" s="15" t="s">
        <v>6</v>
      </c>
      <c r="C14" s="14" t="s">
        <v>5</v>
      </c>
      <c r="D14" s="40">
        <f t="shared" si="0"/>
        <v>1</v>
      </c>
      <c r="E14" s="39">
        <f t="shared" si="1"/>
        <v>0.5586592178770928</v>
      </c>
      <c r="F14" s="297">
        <v>178</v>
      </c>
      <c r="G14" s="403">
        <v>115</v>
      </c>
      <c r="H14" s="435">
        <v>179</v>
      </c>
      <c r="I14" s="436">
        <v>113</v>
      </c>
      <c r="J14" s="435">
        <v>159</v>
      </c>
      <c r="K14" s="437">
        <v>98</v>
      </c>
      <c r="L14" s="437">
        <v>6</v>
      </c>
      <c r="M14" s="437">
        <v>3</v>
      </c>
      <c r="N14" s="437">
        <v>20</v>
      </c>
      <c r="O14" s="437">
        <v>15</v>
      </c>
      <c r="P14" s="437">
        <v>121</v>
      </c>
      <c r="Q14" s="437">
        <v>77</v>
      </c>
      <c r="R14" s="437">
        <v>13</v>
      </c>
      <c r="S14" s="437">
        <v>8</v>
      </c>
      <c r="T14" s="437">
        <v>7</v>
      </c>
      <c r="U14" s="437">
        <v>3</v>
      </c>
      <c r="V14" s="437">
        <v>0</v>
      </c>
      <c r="W14" s="437">
        <v>0</v>
      </c>
      <c r="X14" s="437">
        <v>53</v>
      </c>
      <c r="Y14" s="437">
        <v>37</v>
      </c>
      <c r="Z14" s="437">
        <v>33</v>
      </c>
      <c r="AA14" s="437">
        <v>23</v>
      </c>
      <c r="AB14" s="437">
        <v>33</v>
      </c>
      <c r="AC14" s="437">
        <v>33</v>
      </c>
      <c r="AD14" s="437">
        <v>36</v>
      </c>
      <c r="AE14" s="436">
        <v>24</v>
      </c>
      <c r="AI14" s="10"/>
      <c r="AJ14" s="10"/>
    </row>
    <row r="15" spans="1:36" ht="21" customHeight="1">
      <c r="A15" s="16">
        <v>8</v>
      </c>
      <c r="B15" s="15" t="s">
        <v>4</v>
      </c>
      <c r="C15" s="14" t="s">
        <v>3</v>
      </c>
      <c r="D15" s="40">
        <f t="shared" si="0"/>
        <v>-6</v>
      </c>
      <c r="E15" s="39">
        <f t="shared" si="1"/>
        <v>-4.878048780487802</v>
      </c>
      <c r="F15" s="297">
        <v>129</v>
      </c>
      <c r="G15" s="403">
        <v>78</v>
      </c>
      <c r="H15" s="435">
        <v>123</v>
      </c>
      <c r="I15" s="436">
        <v>79</v>
      </c>
      <c r="J15" s="435">
        <v>116</v>
      </c>
      <c r="K15" s="437">
        <v>76</v>
      </c>
      <c r="L15" s="437">
        <v>9</v>
      </c>
      <c r="M15" s="437">
        <v>3</v>
      </c>
      <c r="N15" s="437">
        <v>7</v>
      </c>
      <c r="O15" s="437">
        <v>3</v>
      </c>
      <c r="P15" s="437">
        <v>123</v>
      </c>
      <c r="Q15" s="437">
        <v>79</v>
      </c>
      <c r="R15" s="437">
        <v>6</v>
      </c>
      <c r="S15" s="437">
        <v>3</v>
      </c>
      <c r="T15" s="437">
        <v>5</v>
      </c>
      <c r="U15" s="437">
        <v>1</v>
      </c>
      <c r="V15" s="437">
        <v>0</v>
      </c>
      <c r="W15" s="437">
        <v>0</v>
      </c>
      <c r="X15" s="437">
        <v>24</v>
      </c>
      <c r="Y15" s="437">
        <v>16</v>
      </c>
      <c r="Z15" s="437">
        <v>12</v>
      </c>
      <c r="AA15" s="437">
        <v>8</v>
      </c>
      <c r="AB15" s="437">
        <v>11</v>
      </c>
      <c r="AC15" s="437">
        <v>11</v>
      </c>
      <c r="AD15" s="437">
        <v>35</v>
      </c>
      <c r="AE15" s="436">
        <v>21</v>
      </c>
      <c r="AI15" s="10"/>
      <c r="AJ15" s="10"/>
    </row>
    <row r="16" spans="1:36" ht="21" customHeight="1" thickBot="1">
      <c r="A16" s="13">
        <v>9</v>
      </c>
      <c r="B16" s="12" t="s">
        <v>2</v>
      </c>
      <c r="C16" s="11" t="s">
        <v>1</v>
      </c>
      <c r="D16" s="36">
        <f t="shared" si="0"/>
        <v>3</v>
      </c>
      <c r="E16" s="35">
        <f t="shared" si="1"/>
        <v>2.068965517241381</v>
      </c>
      <c r="F16" s="297">
        <v>142</v>
      </c>
      <c r="G16" s="404">
        <v>88</v>
      </c>
      <c r="H16" s="435">
        <v>145</v>
      </c>
      <c r="I16" s="436">
        <v>90</v>
      </c>
      <c r="J16" s="435">
        <v>140</v>
      </c>
      <c r="K16" s="437">
        <v>87</v>
      </c>
      <c r="L16" s="437">
        <v>11</v>
      </c>
      <c r="M16" s="437">
        <v>2</v>
      </c>
      <c r="N16" s="437">
        <v>5</v>
      </c>
      <c r="O16" s="437">
        <v>3</v>
      </c>
      <c r="P16" s="437">
        <v>145</v>
      </c>
      <c r="Q16" s="437">
        <v>90</v>
      </c>
      <c r="R16" s="437">
        <v>16</v>
      </c>
      <c r="S16" s="437">
        <v>12</v>
      </c>
      <c r="T16" s="437">
        <v>2</v>
      </c>
      <c r="U16" s="437">
        <v>0</v>
      </c>
      <c r="V16" s="437">
        <v>1</v>
      </c>
      <c r="W16" s="437">
        <v>1</v>
      </c>
      <c r="X16" s="437">
        <v>32</v>
      </c>
      <c r="Y16" s="437">
        <v>16</v>
      </c>
      <c r="Z16" s="437">
        <v>14</v>
      </c>
      <c r="AA16" s="437">
        <v>10</v>
      </c>
      <c r="AB16" s="437">
        <v>21</v>
      </c>
      <c r="AC16" s="437">
        <v>21</v>
      </c>
      <c r="AD16" s="437">
        <v>25</v>
      </c>
      <c r="AE16" s="436">
        <v>11</v>
      </c>
      <c r="AI16" s="10"/>
      <c r="AJ16" s="10"/>
    </row>
    <row r="17" spans="1:36" ht="24" customHeight="1" thickBot="1">
      <c r="A17" s="9"/>
      <c r="B17" s="493" t="s">
        <v>0</v>
      </c>
      <c r="C17" s="494"/>
      <c r="D17" s="29">
        <f>D8+D9+D10+D11+D12+D13+D14+D15+D16</f>
        <v>-39</v>
      </c>
      <c r="E17" s="32">
        <f t="shared" si="1"/>
        <v>-2.972560975609767</v>
      </c>
      <c r="F17" s="31">
        <f>F8+F9+F10+F11+F12+F13+F14+F15+F16</f>
        <v>1351</v>
      </c>
      <c r="G17" s="30">
        <f>G8+G9+G10+G11+G12+G13+G14+G15+G16</f>
        <v>833</v>
      </c>
      <c r="H17" s="393">
        <f>H8+H9+H10+H11+H12+H13+H14+H15+H16</f>
        <v>1312</v>
      </c>
      <c r="I17" s="393">
        <f>I8+I9+I10+I11+I12+I13+I14+I15+I16</f>
        <v>824</v>
      </c>
      <c r="J17" s="393">
        <f aca="true" t="shared" si="2" ref="J17:AE17">J8+J9+J10+J11+J12+J13+J14+J15+J16</f>
        <v>1235</v>
      </c>
      <c r="K17" s="393">
        <f t="shared" si="2"/>
        <v>775</v>
      </c>
      <c r="L17" s="393">
        <f t="shared" si="2"/>
        <v>66</v>
      </c>
      <c r="M17" s="393">
        <f t="shared" si="2"/>
        <v>23</v>
      </c>
      <c r="N17" s="393">
        <f t="shared" si="2"/>
        <v>77</v>
      </c>
      <c r="O17" s="393">
        <f t="shared" si="2"/>
        <v>49</v>
      </c>
      <c r="P17" s="393">
        <f t="shared" si="2"/>
        <v>793</v>
      </c>
      <c r="Q17" s="393">
        <f t="shared" si="2"/>
        <v>513</v>
      </c>
      <c r="R17" s="393">
        <f t="shared" si="2"/>
        <v>84</v>
      </c>
      <c r="S17" s="393">
        <f t="shared" si="2"/>
        <v>51</v>
      </c>
      <c r="T17" s="393">
        <f t="shared" si="2"/>
        <v>34</v>
      </c>
      <c r="U17" s="393">
        <f t="shared" si="2"/>
        <v>17</v>
      </c>
      <c r="V17" s="393">
        <f t="shared" si="2"/>
        <v>1</v>
      </c>
      <c r="W17" s="393">
        <f t="shared" si="2"/>
        <v>1</v>
      </c>
      <c r="X17" s="393">
        <f t="shared" si="2"/>
        <v>338</v>
      </c>
      <c r="Y17" s="393">
        <f t="shared" si="2"/>
        <v>211</v>
      </c>
      <c r="Z17" s="393">
        <f t="shared" si="2"/>
        <v>141</v>
      </c>
      <c r="AA17" s="393">
        <f t="shared" si="2"/>
        <v>92</v>
      </c>
      <c r="AB17" s="393">
        <f t="shared" si="2"/>
        <v>185</v>
      </c>
      <c r="AC17" s="393">
        <f t="shared" si="2"/>
        <v>185</v>
      </c>
      <c r="AD17" s="393">
        <f t="shared" si="2"/>
        <v>279</v>
      </c>
      <c r="AE17" s="394">
        <f t="shared" si="2"/>
        <v>166</v>
      </c>
      <c r="AI17" s="3"/>
      <c r="AJ17" s="3"/>
    </row>
    <row r="18" ht="39" customHeight="1" thickBot="1"/>
    <row r="19" spans="1:28" ht="21" customHeight="1">
      <c r="A19" s="28" t="s">
        <v>20</v>
      </c>
      <c r="B19" s="475" t="s">
        <v>33</v>
      </c>
      <c r="C19" s="478" t="s">
        <v>32</v>
      </c>
      <c r="D19" s="512" t="s">
        <v>31</v>
      </c>
      <c r="E19" s="513"/>
      <c r="F19" s="492" t="s">
        <v>30</v>
      </c>
      <c r="G19" s="516"/>
      <c r="H19" s="516"/>
      <c r="I19" s="516"/>
      <c r="J19" s="516"/>
      <c r="K19" s="516"/>
      <c r="L19" s="516"/>
      <c r="M19" s="516"/>
      <c r="N19" s="516"/>
      <c r="O19" s="516"/>
      <c r="P19" s="516"/>
      <c r="Q19" s="516"/>
      <c r="R19" s="516"/>
      <c r="S19" s="516"/>
      <c r="T19" s="516"/>
      <c r="U19" s="513"/>
      <c r="V19" s="26"/>
      <c r="W19" s="26"/>
      <c r="X19" s="26"/>
      <c r="Y19" s="26"/>
      <c r="Z19" s="26"/>
      <c r="AA19" s="26"/>
      <c r="AB19" s="26"/>
    </row>
    <row r="20" spans="1:28" ht="63.75" customHeight="1">
      <c r="A20" s="27" t="s">
        <v>29</v>
      </c>
      <c r="B20" s="476"/>
      <c r="C20" s="510"/>
      <c r="D20" s="514"/>
      <c r="E20" s="515"/>
      <c r="F20" s="498" t="s">
        <v>28</v>
      </c>
      <c r="G20" s="509"/>
      <c r="H20" s="509" t="s">
        <v>27</v>
      </c>
      <c r="I20" s="509"/>
      <c r="J20" s="517" t="s">
        <v>26</v>
      </c>
      <c r="K20" s="517"/>
      <c r="L20" s="499" t="s">
        <v>25</v>
      </c>
      <c r="M20" s="500"/>
      <c r="N20" s="501" t="s">
        <v>24</v>
      </c>
      <c r="O20" s="500"/>
      <c r="P20" s="501" t="s">
        <v>23</v>
      </c>
      <c r="Q20" s="502"/>
      <c r="R20" s="509" t="s">
        <v>22</v>
      </c>
      <c r="S20" s="509"/>
      <c r="T20" s="499" t="s">
        <v>21</v>
      </c>
      <c r="U20" s="489"/>
      <c r="V20" s="26"/>
      <c r="W20" s="26"/>
      <c r="X20" s="26"/>
      <c r="Y20" s="26"/>
      <c r="Z20" s="26"/>
      <c r="AA20" s="26"/>
      <c r="AB20" s="26"/>
    </row>
    <row r="21" spans="1:28" ht="21" customHeight="1" thickBot="1">
      <c r="A21" s="25" t="s">
        <v>20</v>
      </c>
      <c r="B21" s="477"/>
      <c r="C21" s="511"/>
      <c r="D21" s="388" t="s">
        <v>19</v>
      </c>
      <c r="E21" s="109" t="s">
        <v>18</v>
      </c>
      <c r="F21" s="111" t="s">
        <v>19</v>
      </c>
      <c r="G21" s="111" t="s">
        <v>18</v>
      </c>
      <c r="H21" s="389" t="s">
        <v>19</v>
      </c>
      <c r="I21" s="111" t="s">
        <v>18</v>
      </c>
      <c r="J21" s="389" t="s">
        <v>19</v>
      </c>
      <c r="K21" s="111" t="s">
        <v>18</v>
      </c>
      <c r="L21" s="115" t="s">
        <v>19</v>
      </c>
      <c r="M21" s="114" t="s">
        <v>18</v>
      </c>
      <c r="N21" s="115" t="s">
        <v>19</v>
      </c>
      <c r="O21" s="114" t="s">
        <v>18</v>
      </c>
      <c r="P21" s="115" t="s">
        <v>19</v>
      </c>
      <c r="Q21" s="114" t="s">
        <v>18</v>
      </c>
      <c r="R21" s="389" t="s">
        <v>19</v>
      </c>
      <c r="S21" s="111" t="s">
        <v>18</v>
      </c>
      <c r="T21" s="115" t="s">
        <v>19</v>
      </c>
      <c r="U21" s="127" t="s">
        <v>18</v>
      </c>
      <c r="V21" s="17"/>
      <c r="W21" s="17"/>
      <c r="X21" s="17"/>
      <c r="Y21" s="17"/>
      <c r="Z21" s="17"/>
      <c r="AA21" s="17"/>
      <c r="AB21" s="17"/>
    </row>
    <row r="22" spans="1:28" ht="21" customHeight="1">
      <c r="A22" s="13">
        <v>1</v>
      </c>
      <c r="B22" s="12" t="s">
        <v>4</v>
      </c>
      <c r="C22" s="398" t="s">
        <v>17</v>
      </c>
      <c r="D22" s="435">
        <v>350</v>
      </c>
      <c r="E22" s="436">
        <v>209</v>
      </c>
      <c r="F22" s="435">
        <v>80</v>
      </c>
      <c r="G22" s="437">
        <v>49</v>
      </c>
      <c r="H22" s="437">
        <v>35</v>
      </c>
      <c r="I22" s="437">
        <v>19</v>
      </c>
      <c r="J22" s="437">
        <v>195</v>
      </c>
      <c r="K22" s="437">
        <v>123</v>
      </c>
      <c r="L22" s="437">
        <v>133</v>
      </c>
      <c r="M22" s="437">
        <v>63</v>
      </c>
      <c r="N22" s="437">
        <v>33</v>
      </c>
      <c r="O22" s="437">
        <v>21</v>
      </c>
      <c r="P22" s="437">
        <v>82</v>
      </c>
      <c r="Q22" s="437">
        <v>69</v>
      </c>
      <c r="R22" s="437">
        <v>1</v>
      </c>
      <c r="S22" s="437">
        <v>1</v>
      </c>
      <c r="T22" s="437">
        <v>57</v>
      </c>
      <c r="U22" s="436">
        <v>30</v>
      </c>
      <c r="V22" s="10"/>
      <c r="W22" s="10"/>
      <c r="X22" s="10"/>
      <c r="Y22" s="10"/>
      <c r="Z22" s="10"/>
      <c r="AA22" s="10"/>
      <c r="AB22" s="10"/>
    </row>
    <row r="23" spans="1:28" ht="21" customHeight="1">
      <c r="A23" s="16">
        <v>2</v>
      </c>
      <c r="B23" s="15" t="s">
        <v>16</v>
      </c>
      <c r="C23" s="399" t="s">
        <v>15</v>
      </c>
      <c r="D23" s="435">
        <v>98</v>
      </c>
      <c r="E23" s="436">
        <v>62</v>
      </c>
      <c r="F23" s="435">
        <v>35</v>
      </c>
      <c r="G23" s="437">
        <v>25</v>
      </c>
      <c r="H23" s="437">
        <v>15</v>
      </c>
      <c r="I23" s="437">
        <v>12</v>
      </c>
      <c r="J23" s="437">
        <v>51</v>
      </c>
      <c r="K23" s="437">
        <v>34</v>
      </c>
      <c r="L23" s="437">
        <v>25</v>
      </c>
      <c r="M23" s="437">
        <v>11</v>
      </c>
      <c r="N23" s="437">
        <v>7</v>
      </c>
      <c r="O23" s="437">
        <v>6</v>
      </c>
      <c r="P23" s="437">
        <v>25</v>
      </c>
      <c r="Q23" s="437">
        <v>22</v>
      </c>
      <c r="R23" s="437">
        <v>0</v>
      </c>
      <c r="S23" s="437">
        <v>0</v>
      </c>
      <c r="T23" s="437">
        <v>9</v>
      </c>
      <c r="U23" s="436">
        <v>3</v>
      </c>
      <c r="V23" s="10"/>
      <c r="W23" s="10"/>
      <c r="X23" s="10"/>
      <c r="Y23" s="10"/>
      <c r="Z23" s="10"/>
      <c r="AA23" s="10"/>
      <c r="AB23" s="10"/>
    </row>
    <row r="24" spans="1:28" ht="21" customHeight="1">
      <c r="A24" s="16">
        <v>3</v>
      </c>
      <c r="B24" s="15" t="s">
        <v>14</v>
      </c>
      <c r="C24" s="399" t="s">
        <v>13</v>
      </c>
      <c r="D24" s="435">
        <v>66</v>
      </c>
      <c r="E24" s="436">
        <v>38</v>
      </c>
      <c r="F24" s="435">
        <v>15</v>
      </c>
      <c r="G24" s="437">
        <v>9</v>
      </c>
      <c r="H24" s="437">
        <v>7</v>
      </c>
      <c r="I24" s="437">
        <v>5</v>
      </c>
      <c r="J24" s="437">
        <v>29</v>
      </c>
      <c r="K24" s="437">
        <v>19</v>
      </c>
      <c r="L24" s="437">
        <v>29</v>
      </c>
      <c r="M24" s="437">
        <v>12</v>
      </c>
      <c r="N24" s="437">
        <v>7</v>
      </c>
      <c r="O24" s="437">
        <v>4</v>
      </c>
      <c r="P24" s="437">
        <v>15</v>
      </c>
      <c r="Q24" s="437">
        <v>13</v>
      </c>
      <c r="R24" s="437">
        <v>0</v>
      </c>
      <c r="S24" s="437">
        <v>0</v>
      </c>
      <c r="T24" s="437">
        <v>6</v>
      </c>
      <c r="U24" s="436">
        <v>4</v>
      </c>
      <c r="V24" s="10"/>
      <c r="W24" s="10"/>
      <c r="X24" s="10"/>
      <c r="Y24" s="10"/>
      <c r="Z24" s="10"/>
      <c r="AA24" s="10"/>
      <c r="AB24" s="10"/>
    </row>
    <row r="25" spans="1:28" ht="21" customHeight="1">
      <c r="A25" s="16">
        <v>4</v>
      </c>
      <c r="B25" s="15" t="s">
        <v>12</v>
      </c>
      <c r="C25" s="399" t="s">
        <v>11</v>
      </c>
      <c r="D25" s="435">
        <v>69</v>
      </c>
      <c r="E25" s="436">
        <v>49</v>
      </c>
      <c r="F25" s="435">
        <v>25</v>
      </c>
      <c r="G25" s="437">
        <v>20</v>
      </c>
      <c r="H25" s="437">
        <v>15</v>
      </c>
      <c r="I25" s="437">
        <v>11</v>
      </c>
      <c r="J25" s="437">
        <v>28</v>
      </c>
      <c r="K25" s="437">
        <v>24</v>
      </c>
      <c r="L25" s="437">
        <v>17</v>
      </c>
      <c r="M25" s="437">
        <v>9</v>
      </c>
      <c r="N25" s="437">
        <v>7</v>
      </c>
      <c r="O25" s="437">
        <v>6</v>
      </c>
      <c r="P25" s="437">
        <v>22</v>
      </c>
      <c r="Q25" s="437">
        <v>19</v>
      </c>
      <c r="R25" s="437">
        <v>1</v>
      </c>
      <c r="S25" s="437">
        <v>0</v>
      </c>
      <c r="T25" s="437">
        <v>4</v>
      </c>
      <c r="U25" s="436">
        <v>3</v>
      </c>
      <c r="V25" s="10"/>
      <c r="W25" s="10"/>
      <c r="X25" s="10"/>
      <c r="Y25" s="10"/>
      <c r="Z25" s="10"/>
      <c r="AA25" s="10"/>
      <c r="AB25" s="10"/>
    </row>
    <row r="26" spans="1:28" ht="21" customHeight="1">
      <c r="A26" s="16">
        <v>5</v>
      </c>
      <c r="B26" s="15" t="s">
        <v>10</v>
      </c>
      <c r="C26" s="399" t="s">
        <v>9</v>
      </c>
      <c r="D26" s="435">
        <v>69</v>
      </c>
      <c r="E26" s="436">
        <v>53</v>
      </c>
      <c r="F26" s="435">
        <v>26</v>
      </c>
      <c r="G26" s="437">
        <v>20</v>
      </c>
      <c r="H26" s="437">
        <v>13</v>
      </c>
      <c r="I26" s="437">
        <v>9</v>
      </c>
      <c r="J26" s="437">
        <v>36</v>
      </c>
      <c r="K26" s="437">
        <v>28</v>
      </c>
      <c r="L26" s="437">
        <v>19</v>
      </c>
      <c r="M26" s="437">
        <v>12</v>
      </c>
      <c r="N26" s="437">
        <v>4</v>
      </c>
      <c r="O26" s="437">
        <v>4</v>
      </c>
      <c r="P26" s="437">
        <v>21</v>
      </c>
      <c r="Q26" s="437">
        <v>21</v>
      </c>
      <c r="R26" s="437">
        <v>0</v>
      </c>
      <c r="S26" s="437">
        <v>0</v>
      </c>
      <c r="T26" s="437">
        <v>9</v>
      </c>
      <c r="U26" s="436">
        <v>7</v>
      </c>
      <c r="V26" s="10"/>
      <c r="W26" s="10"/>
      <c r="X26" s="10"/>
      <c r="Y26" s="10"/>
      <c r="Z26" s="10"/>
      <c r="AA26" s="10"/>
      <c r="AB26" s="10"/>
    </row>
    <row r="27" spans="1:28" ht="21" customHeight="1">
      <c r="A27" s="16">
        <v>6</v>
      </c>
      <c r="B27" s="15" t="s">
        <v>8</v>
      </c>
      <c r="C27" s="399" t="s">
        <v>7</v>
      </c>
      <c r="D27" s="435">
        <v>51</v>
      </c>
      <c r="E27" s="436">
        <v>32</v>
      </c>
      <c r="F27" s="435">
        <v>11</v>
      </c>
      <c r="G27" s="437">
        <v>9</v>
      </c>
      <c r="H27" s="437">
        <v>6</v>
      </c>
      <c r="I27" s="437">
        <v>4</v>
      </c>
      <c r="J27" s="437">
        <v>19</v>
      </c>
      <c r="K27" s="437">
        <v>16</v>
      </c>
      <c r="L27" s="437">
        <v>24</v>
      </c>
      <c r="M27" s="437">
        <v>13</v>
      </c>
      <c r="N27" s="437">
        <v>3</v>
      </c>
      <c r="O27" s="437">
        <v>1</v>
      </c>
      <c r="P27" s="437">
        <v>10</v>
      </c>
      <c r="Q27" s="437">
        <v>8</v>
      </c>
      <c r="R27" s="437">
        <v>0</v>
      </c>
      <c r="S27" s="437">
        <v>0</v>
      </c>
      <c r="T27" s="437">
        <v>6</v>
      </c>
      <c r="U27" s="436">
        <v>2</v>
      </c>
      <c r="V27" s="10"/>
      <c r="W27" s="10"/>
      <c r="X27" s="10"/>
      <c r="Y27" s="10"/>
      <c r="Z27" s="10"/>
      <c r="AA27" s="10"/>
      <c r="AB27" s="10"/>
    </row>
    <row r="28" spans="1:28" ht="21" customHeight="1">
      <c r="A28" s="16">
        <v>7</v>
      </c>
      <c r="B28" s="15" t="s">
        <v>6</v>
      </c>
      <c r="C28" s="399" t="s">
        <v>5</v>
      </c>
      <c r="D28" s="435">
        <v>149</v>
      </c>
      <c r="E28" s="436">
        <v>93</v>
      </c>
      <c r="F28" s="435">
        <v>58</v>
      </c>
      <c r="G28" s="437">
        <v>41</v>
      </c>
      <c r="H28" s="437">
        <v>32</v>
      </c>
      <c r="I28" s="437">
        <v>20</v>
      </c>
      <c r="J28" s="437">
        <v>61</v>
      </c>
      <c r="K28" s="437">
        <v>45</v>
      </c>
      <c r="L28" s="437">
        <v>47</v>
      </c>
      <c r="M28" s="437">
        <v>14</v>
      </c>
      <c r="N28" s="437">
        <v>14</v>
      </c>
      <c r="O28" s="437">
        <v>11</v>
      </c>
      <c r="P28" s="437">
        <v>46</v>
      </c>
      <c r="Q28" s="437">
        <v>44</v>
      </c>
      <c r="R28" s="437">
        <v>2</v>
      </c>
      <c r="S28" s="437">
        <v>1</v>
      </c>
      <c r="T28" s="437">
        <v>11</v>
      </c>
      <c r="U28" s="436">
        <v>6</v>
      </c>
      <c r="V28" s="10"/>
      <c r="W28" s="10"/>
      <c r="X28" s="10"/>
      <c r="Y28" s="10"/>
      <c r="Z28" s="10"/>
      <c r="AA28" s="10"/>
      <c r="AB28" s="10"/>
    </row>
    <row r="29" spans="1:28" ht="21" customHeight="1">
      <c r="A29" s="16">
        <v>8</v>
      </c>
      <c r="B29" s="15" t="s">
        <v>4</v>
      </c>
      <c r="C29" s="399" t="s">
        <v>3</v>
      </c>
      <c r="D29" s="435">
        <v>98</v>
      </c>
      <c r="E29" s="436">
        <v>64</v>
      </c>
      <c r="F29" s="435">
        <v>32</v>
      </c>
      <c r="G29" s="437">
        <v>22</v>
      </c>
      <c r="H29" s="437">
        <v>18</v>
      </c>
      <c r="I29" s="437">
        <v>14</v>
      </c>
      <c r="J29" s="437">
        <v>46</v>
      </c>
      <c r="K29" s="437">
        <v>36</v>
      </c>
      <c r="L29" s="437">
        <v>33</v>
      </c>
      <c r="M29" s="437">
        <v>17</v>
      </c>
      <c r="N29" s="437">
        <v>3</v>
      </c>
      <c r="O29" s="437">
        <v>2</v>
      </c>
      <c r="P29" s="437">
        <v>21</v>
      </c>
      <c r="Q29" s="437">
        <v>19</v>
      </c>
      <c r="R29" s="437">
        <v>0</v>
      </c>
      <c r="S29" s="437">
        <v>0</v>
      </c>
      <c r="T29" s="437">
        <v>9</v>
      </c>
      <c r="U29" s="436">
        <v>6</v>
      </c>
      <c r="V29" s="10"/>
      <c r="W29" s="10"/>
      <c r="X29" s="10"/>
      <c r="Y29" s="10"/>
      <c r="Z29" s="10"/>
      <c r="AA29" s="10"/>
      <c r="AB29" s="10"/>
    </row>
    <row r="30" spans="1:28" ht="21" customHeight="1" thickBot="1">
      <c r="A30" s="13">
        <v>9</v>
      </c>
      <c r="B30" s="12" t="s">
        <v>2</v>
      </c>
      <c r="C30" s="400" t="s">
        <v>1</v>
      </c>
      <c r="D30" s="435">
        <v>115</v>
      </c>
      <c r="E30" s="436">
        <v>75</v>
      </c>
      <c r="F30" s="435">
        <v>35</v>
      </c>
      <c r="G30" s="437">
        <v>24</v>
      </c>
      <c r="H30" s="437">
        <v>17</v>
      </c>
      <c r="I30" s="437">
        <v>11</v>
      </c>
      <c r="J30" s="437">
        <v>65</v>
      </c>
      <c r="K30" s="437">
        <v>49</v>
      </c>
      <c r="L30" s="437">
        <v>34</v>
      </c>
      <c r="M30" s="437">
        <v>16</v>
      </c>
      <c r="N30" s="437">
        <v>6</v>
      </c>
      <c r="O30" s="437">
        <v>6</v>
      </c>
      <c r="P30" s="437">
        <v>32</v>
      </c>
      <c r="Q30" s="437">
        <v>27</v>
      </c>
      <c r="R30" s="437">
        <v>1</v>
      </c>
      <c r="S30" s="437">
        <v>0</v>
      </c>
      <c r="T30" s="437">
        <v>10</v>
      </c>
      <c r="U30" s="436">
        <v>7</v>
      </c>
      <c r="V30" s="10"/>
      <c r="W30" s="10"/>
      <c r="X30" s="10"/>
      <c r="Y30" s="10"/>
      <c r="Z30" s="10"/>
      <c r="AA30" s="10"/>
      <c r="AB30" s="10"/>
    </row>
    <row r="31" spans="1:28" ht="27.75" customHeight="1" thickBot="1">
      <c r="A31" s="9"/>
      <c r="B31" s="493" t="s">
        <v>0</v>
      </c>
      <c r="C31" s="494"/>
      <c r="D31" s="395">
        <f aca="true" t="shared" si="3" ref="D31:U31">D22+D23+D24+D25+D26+D27+D28+D29+D30</f>
        <v>1065</v>
      </c>
      <c r="E31" s="394">
        <f t="shared" si="3"/>
        <v>675</v>
      </c>
      <c r="F31" s="396">
        <f t="shared" si="3"/>
        <v>317</v>
      </c>
      <c r="G31" s="397">
        <f t="shared" si="3"/>
        <v>219</v>
      </c>
      <c r="H31" s="397">
        <f t="shared" si="3"/>
        <v>158</v>
      </c>
      <c r="I31" s="397">
        <f t="shared" si="3"/>
        <v>105</v>
      </c>
      <c r="J31" s="397">
        <f t="shared" si="3"/>
        <v>530</v>
      </c>
      <c r="K31" s="397">
        <f t="shared" si="3"/>
        <v>374</v>
      </c>
      <c r="L31" s="397">
        <f t="shared" si="3"/>
        <v>361</v>
      </c>
      <c r="M31" s="397">
        <f t="shared" si="3"/>
        <v>167</v>
      </c>
      <c r="N31" s="397">
        <f t="shared" si="3"/>
        <v>84</v>
      </c>
      <c r="O31" s="397">
        <f t="shared" si="3"/>
        <v>61</v>
      </c>
      <c r="P31" s="397">
        <f t="shared" si="3"/>
        <v>274</v>
      </c>
      <c r="Q31" s="397">
        <f t="shared" si="3"/>
        <v>242</v>
      </c>
      <c r="R31" s="397">
        <f t="shared" si="3"/>
        <v>5</v>
      </c>
      <c r="S31" s="397">
        <f t="shared" si="3"/>
        <v>2</v>
      </c>
      <c r="T31" s="397">
        <f t="shared" si="3"/>
        <v>121</v>
      </c>
      <c r="U31" s="394">
        <f t="shared" si="3"/>
        <v>68</v>
      </c>
      <c r="V31" s="4"/>
      <c r="W31" s="4"/>
      <c r="X31" s="3"/>
      <c r="Y31" s="3"/>
      <c r="Z31" s="3"/>
      <c r="AA31" s="3"/>
      <c r="AB31" s="3"/>
    </row>
    <row r="32" ht="38.25" customHeight="1"/>
  </sheetData>
  <sheetProtection/>
  <mergeCells count="35">
    <mergeCell ref="A2:G3"/>
    <mergeCell ref="H2:AE2"/>
    <mergeCell ref="H3:S3"/>
    <mergeCell ref="T3:AE3"/>
    <mergeCell ref="B5:B7"/>
    <mergeCell ref="C5:C7"/>
    <mergeCell ref="D5:E6"/>
    <mergeCell ref="F5:G6"/>
    <mergeCell ref="H5:I6"/>
    <mergeCell ref="J5:O5"/>
    <mergeCell ref="B17:C17"/>
    <mergeCell ref="P5:Q6"/>
    <mergeCell ref="T5:U6"/>
    <mergeCell ref="V5:W6"/>
    <mergeCell ref="X5:Y6"/>
    <mergeCell ref="Z5:AA6"/>
    <mergeCell ref="P20:Q20"/>
    <mergeCell ref="AD5:AE6"/>
    <mergeCell ref="J6:K6"/>
    <mergeCell ref="L6:M6"/>
    <mergeCell ref="N6:O6"/>
    <mergeCell ref="R6:S6"/>
    <mergeCell ref="AB5:AC6"/>
    <mergeCell ref="R20:S20"/>
    <mergeCell ref="T20:U20"/>
    <mergeCell ref="B31:C31"/>
    <mergeCell ref="B19:B21"/>
    <mergeCell ref="C19:C21"/>
    <mergeCell ref="D19:E20"/>
    <mergeCell ref="F19:U19"/>
    <mergeCell ref="F20:G20"/>
    <mergeCell ref="H20:I20"/>
    <mergeCell ref="J20:K20"/>
    <mergeCell ref="L20:M20"/>
    <mergeCell ref="N20:O20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A7">
      <selection activeCell="AA27" sqref="AA27"/>
    </sheetView>
  </sheetViews>
  <sheetFormatPr defaultColWidth="9.00390625" defaultRowHeight="12.75"/>
  <cols>
    <col min="1" max="1" width="5.00390625" style="1" customWidth="1"/>
    <col min="2" max="2" width="13.75390625" style="1" customWidth="1"/>
    <col min="3" max="3" width="8.375" style="1" customWidth="1"/>
    <col min="4" max="31" width="6.75390625" style="1" customWidth="1"/>
    <col min="32" max="33" width="6.625" style="1" customWidth="1"/>
    <col min="34" max="16384" width="9.125" style="1" customWidth="1"/>
  </cols>
  <sheetData>
    <row r="1" spans="1:29" ht="45" customHeight="1">
      <c r="A1" s="518" t="s">
        <v>86</v>
      </c>
      <c r="B1" s="518"/>
      <c r="C1" s="518"/>
      <c r="D1" s="518"/>
      <c r="E1" s="518"/>
      <c r="F1" s="519" t="s">
        <v>85</v>
      </c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  <c r="AA1" s="520"/>
      <c r="AB1" s="520"/>
      <c r="AC1" s="520"/>
    </row>
    <row r="2" spans="1:29" ht="16.5" customHeight="1">
      <c r="A2" s="518"/>
      <c r="B2" s="518"/>
      <c r="C2" s="518"/>
      <c r="D2" s="518"/>
      <c r="E2" s="518"/>
      <c r="F2" s="521" t="str">
        <f>'ogolne (8)'!T3</f>
        <v>do 31 sierpnia 2021 roku</v>
      </c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522"/>
      <c r="AC2" s="523"/>
    </row>
    <row r="3" ht="22.5" customHeight="1" thickBot="1">
      <c r="F3" s="101"/>
    </row>
    <row r="4" spans="1:29" ht="24.75" customHeight="1">
      <c r="A4" s="88" t="s">
        <v>20</v>
      </c>
      <c r="B4" s="87" t="s">
        <v>20</v>
      </c>
      <c r="C4" s="100" t="s">
        <v>20</v>
      </c>
      <c r="D4" s="524" t="s">
        <v>82</v>
      </c>
      <c r="E4" s="525"/>
      <c r="F4" s="528" t="s">
        <v>84</v>
      </c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30"/>
      <c r="R4" s="528" t="s">
        <v>83</v>
      </c>
      <c r="S4" s="529"/>
      <c r="T4" s="529"/>
      <c r="U4" s="529"/>
      <c r="V4" s="529"/>
      <c r="W4" s="529"/>
      <c r="X4" s="529"/>
      <c r="Y4" s="529"/>
      <c r="Z4" s="529"/>
      <c r="AA4" s="530"/>
      <c r="AB4" s="531" t="s">
        <v>82</v>
      </c>
      <c r="AC4" s="525"/>
    </row>
    <row r="5" spans="1:29" ht="39" customHeight="1">
      <c r="A5" s="86" t="s">
        <v>29</v>
      </c>
      <c r="B5" s="85" t="s">
        <v>33</v>
      </c>
      <c r="C5" s="99" t="s">
        <v>32</v>
      </c>
      <c r="D5" s="526"/>
      <c r="E5" s="527"/>
      <c r="F5" s="533" t="s">
        <v>81</v>
      </c>
      <c r="G5" s="534"/>
      <c r="H5" s="535" t="s">
        <v>80</v>
      </c>
      <c r="I5" s="535"/>
      <c r="J5" s="535" t="s">
        <v>79</v>
      </c>
      <c r="K5" s="535"/>
      <c r="L5" s="535" t="s">
        <v>78</v>
      </c>
      <c r="M5" s="535"/>
      <c r="N5" s="535" t="s">
        <v>77</v>
      </c>
      <c r="O5" s="535"/>
      <c r="P5" s="535" t="s">
        <v>76</v>
      </c>
      <c r="Q5" s="537"/>
      <c r="R5" s="538" t="s">
        <v>75</v>
      </c>
      <c r="S5" s="539"/>
      <c r="T5" s="539" t="s">
        <v>74</v>
      </c>
      <c r="U5" s="539"/>
      <c r="V5" s="539" t="s">
        <v>73</v>
      </c>
      <c r="W5" s="539"/>
      <c r="X5" s="539" t="s">
        <v>72</v>
      </c>
      <c r="Y5" s="539"/>
      <c r="Z5" s="542" t="s">
        <v>71</v>
      </c>
      <c r="AA5" s="543"/>
      <c r="AB5" s="532"/>
      <c r="AC5" s="527"/>
    </row>
    <row r="6" spans="1:29" ht="12.75" customHeight="1" thickBot="1">
      <c r="A6" s="84" t="s">
        <v>20</v>
      </c>
      <c r="B6" s="83" t="s">
        <v>20</v>
      </c>
      <c r="C6" s="98" t="s">
        <v>20</v>
      </c>
      <c r="D6" s="97" t="s">
        <v>19</v>
      </c>
      <c r="E6" s="95" t="s">
        <v>18</v>
      </c>
      <c r="F6" s="309" t="s">
        <v>19</v>
      </c>
      <c r="G6" s="310" t="s">
        <v>18</v>
      </c>
      <c r="H6" s="82" t="s">
        <v>19</v>
      </c>
      <c r="I6" s="310" t="s">
        <v>18</v>
      </c>
      <c r="J6" s="82" t="s">
        <v>19</v>
      </c>
      <c r="K6" s="310" t="s">
        <v>18</v>
      </c>
      <c r="L6" s="82" t="s">
        <v>19</v>
      </c>
      <c r="M6" s="310" t="s">
        <v>18</v>
      </c>
      <c r="N6" s="82" t="s">
        <v>19</v>
      </c>
      <c r="O6" s="310" t="s">
        <v>18</v>
      </c>
      <c r="P6" s="82" t="s">
        <v>19</v>
      </c>
      <c r="Q6" s="311" t="s">
        <v>18</v>
      </c>
      <c r="R6" s="309" t="s">
        <v>19</v>
      </c>
      <c r="S6" s="310" t="s">
        <v>18</v>
      </c>
      <c r="T6" s="82" t="s">
        <v>19</v>
      </c>
      <c r="U6" s="310" t="s">
        <v>18</v>
      </c>
      <c r="V6" s="82" t="s">
        <v>19</v>
      </c>
      <c r="W6" s="310" t="s">
        <v>18</v>
      </c>
      <c r="X6" s="82" t="s">
        <v>19</v>
      </c>
      <c r="Y6" s="310" t="s">
        <v>18</v>
      </c>
      <c r="Z6" s="82" t="s">
        <v>19</v>
      </c>
      <c r="AA6" s="311" t="s">
        <v>18</v>
      </c>
      <c r="AB6" s="96" t="s">
        <v>19</v>
      </c>
      <c r="AC6" s="95" t="s">
        <v>18</v>
      </c>
    </row>
    <row r="7" spans="1:31" ht="24" customHeight="1">
      <c r="A7" s="67">
        <v>1</v>
      </c>
      <c r="B7" s="66" t="s">
        <v>4</v>
      </c>
      <c r="C7" s="65" t="s">
        <v>17</v>
      </c>
      <c r="D7" s="335">
        <f aca="true" t="shared" si="0" ref="D7:E15">SUM(F7+H7+J7+L7+N7+P7)</f>
        <v>443</v>
      </c>
      <c r="E7" s="416">
        <f t="shared" si="0"/>
        <v>266</v>
      </c>
      <c r="F7" s="438">
        <v>35</v>
      </c>
      <c r="G7" s="439">
        <v>19</v>
      </c>
      <c r="H7" s="439">
        <v>90</v>
      </c>
      <c r="I7" s="439">
        <v>57</v>
      </c>
      <c r="J7" s="439">
        <v>120</v>
      </c>
      <c r="K7" s="439">
        <v>86</v>
      </c>
      <c r="L7" s="439">
        <v>123</v>
      </c>
      <c r="M7" s="439">
        <v>78</v>
      </c>
      <c r="N7" s="439">
        <v>48</v>
      </c>
      <c r="O7" s="439">
        <v>26</v>
      </c>
      <c r="P7" s="439">
        <v>27</v>
      </c>
      <c r="Q7" s="440">
        <v>0</v>
      </c>
      <c r="R7" s="438">
        <v>100</v>
      </c>
      <c r="S7" s="439">
        <v>73</v>
      </c>
      <c r="T7" s="439">
        <v>102</v>
      </c>
      <c r="U7" s="439">
        <v>62</v>
      </c>
      <c r="V7" s="439">
        <v>59</v>
      </c>
      <c r="W7" s="439">
        <v>41</v>
      </c>
      <c r="X7" s="439">
        <v>96</v>
      </c>
      <c r="Y7" s="439">
        <v>49</v>
      </c>
      <c r="Z7" s="439">
        <v>86</v>
      </c>
      <c r="AA7" s="408">
        <v>41</v>
      </c>
      <c r="AB7" s="307">
        <f aca="true" t="shared" si="1" ref="AB7:AC15">R7+T7+V7+X7+Z7</f>
        <v>443</v>
      </c>
      <c r="AC7" s="73">
        <f t="shared" si="1"/>
        <v>266</v>
      </c>
      <c r="AE7" s="90"/>
    </row>
    <row r="8" spans="1:31" ht="24" customHeight="1">
      <c r="A8" s="72">
        <v>2</v>
      </c>
      <c r="B8" s="71" t="s">
        <v>16</v>
      </c>
      <c r="C8" s="94" t="s">
        <v>15</v>
      </c>
      <c r="D8" s="336">
        <f t="shared" si="0"/>
        <v>117</v>
      </c>
      <c r="E8" s="92">
        <f t="shared" si="0"/>
        <v>74</v>
      </c>
      <c r="F8" s="438">
        <v>15</v>
      </c>
      <c r="G8" s="439">
        <v>12</v>
      </c>
      <c r="H8" s="439">
        <v>34</v>
      </c>
      <c r="I8" s="439">
        <v>24</v>
      </c>
      <c r="J8" s="439">
        <v>34</v>
      </c>
      <c r="K8" s="439">
        <v>21</v>
      </c>
      <c r="L8" s="439">
        <v>16</v>
      </c>
      <c r="M8" s="439">
        <v>9</v>
      </c>
      <c r="N8" s="439">
        <v>11</v>
      </c>
      <c r="O8" s="439">
        <v>8</v>
      </c>
      <c r="P8" s="439">
        <v>7</v>
      </c>
      <c r="Q8" s="440">
        <v>0</v>
      </c>
      <c r="R8" s="438">
        <v>12</v>
      </c>
      <c r="S8" s="439">
        <v>9</v>
      </c>
      <c r="T8" s="439">
        <v>22</v>
      </c>
      <c r="U8" s="439">
        <v>17</v>
      </c>
      <c r="V8" s="439">
        <v>6</v>
      </c>
      <c r="W8" s="439">
        <v>6</v>
      </c>
      <c r="X8" s="439">
        <v>43</v>
      </c>
      <c r="Y8" s="439">
        <v>26</v>
      </c>
      <c r="Z8" s="439">
        <v>34</v>
      </c>
      <c r="AA8" s="408">
        <v>16</v>
      </c>
      <c r="AB8" s="308">
        <f t="shared" si="1"/>
        <v>117</v>
      </c>
      <c r="AC8" s="68">
        <f t="shared" si="1"/>
        <v>74</v>
      </c>
      <c r="AE8" s="90"/>
    </row>
    <row r="9" spans="1:31" ht="24" customHeight="1">
      <c r="A9" s="72">
        <v>3</v>
      </c>
      <c r="B9" s="71" t="s">
        <v>14</v>
      </c>
      <c r="C9" s="94" t="s">
        <v>13</v>
      </c>
      <c r="D9" s="336">
        <f t="shared" si="0"/>
        <v>78</v>
      </c>
      <c r="E9" s="92">
        <f t="shared" si="0"/>
        <v>43</v>
      </c>
      <c r="F9" s="438">
        <v>7</v>
      </c>
      <c r="G9" s="439">
        <v>5</v>
      </c>
      <c r="H9" s="439">
        <v>20</v>
      </c>
      <c r="I9" s="439">
        <v>15</v>
      </c>
      <c r="J9" s="439">
        <v>12</v>
      </c>
      <c r="K9" s="439">
        <v>6</v>
      </c>
      <c r="L9" s="439">
        <v>21</v>
      </c>
      <c r="M9" s="439">
        <v>9</v>
      </c>
      <c r="N9" s="439">
        <v>13</v>
      </c>
      <c r="O9" s="439">
        <v>8</v>
      </c>
      <c r="P9" s="439">
        <v>5</v>
      </c>
      <c r="Q9" s="440">
        <v>0</v>
      </c>
      <c r="R9" s="438">
        <v>7</v>
      </c>
      <c r="S9" s="439">
        <v>7</v>
      </c>
      <c r="T9" s="439">
        <v>19</v>
      </c>
      <c r="U9" s="439">
        <v>15</v>
      </c>
      <c r="V9" s="439">
        <v>4</v>
      </c>
      <c r="W9" s="439">
        <v>1</v>
      </c>
      <c r="X9" s="439">
        <v>29</v>
      </c>
      <c r="Y9" s="439">
        <v>13</v>
      </c>
      <c r="Z9" s="439">
        <v>19</v>
      </c>
      <c r="AA9" s="408">
        <v>7</v>
      </c>
      <c r="AB9" s="308">
        <f t="shared" si="1"/>
        <v>78</v>
      </c>
      <c r="AC9" s="68">
        <f t="shared" si="1"/>
        <v>43</v>
      </c>
      <c r="AE9" s="90"/>
    </row>
    <row r="10" spans="1:31" ht="24" customHeight="1">
      <c r="A10" s="72">
        <v>4</v>
      </c>
      <c r="B10" s="71" t="s">
        <v>12</v>
      </c>
      <c r="C10" s="94" t="s">
        <v>11</v>
      </c>
      <c r="D10" s="336">
        <f t="shared" si="0"/>
        <v>83</v>
      </c>
      <c r="E10" s="92">
        <f t="shared" si="0"/>
        <v>56</v>
      </c>
      <c r="F10" s="438">
        <v>15</v>
      </c>
      <c r="G10" s="439">
        <v>11</v>
      </c>
      <c r="H10" s="439">
        <v>23</v>
      </c>
      <c r="I10" s="439">
        <v>18</v>
      </c>
      <c r="J10" s="439">
        <v>19</v>
      </c>
      <c r="K10" s="439">
        <v>12</v>
      </c>
      <c r="L10" s="439">
        <v>18</v>
      </c>
      <c r="M10" s="439">
        <v>12</v>
      </c>
      <c r="N10" s="439">
        <v>6</v>
      </c>
      <c r="O10" s="439">
        <v>3</v>
      </c>
      <c r="P10" s="439">
        <v>2</v>
      </c>
      <c r="Q10" s="440">
        <v>0</v>
      </c>
      <c r="R10" s="438">
        <v>4</v>
      </c>
      <c r="S10" s="439">
        <v>4</v>
      </c>
      <c r="T10" s="439">
        <v>24</v>
      </c>
      <c r="U10" s="439">
        <v>16</v>
      </c>
      <c r="V10" s="439">
        <v>6</v>
      </c>
      <c r="W10" s="439">
        <v>5</v>
      </c>
      <c r="X10" s="439">
        <v>23</v>
      </c>
      <c r="Y10" s="439">
        <v>14</v>
      </c>
      <c r="Z10" s="439">
        <v>26</v>
      </c>
      <c r="AA10" s="408">
        <v>17</v>
      </c>
      <c r="AB10" s="308">
        <f t="shared" si="1"/>
        <v>83</v>
      </c>
      <c r="AC10" s="68">
        <f t="shared" si="1"/>
        <v>56</v>
      </c>
      <c r="AE10" s="90"/>
    </row>
    <row r="11" spans="1:31" ht="24" customHeight="1">
      <c r="A11" s="72">
        <v>5</v>
      </c>
      <c r="B11" s="71" t="s">
        <v>10</v>
      </c>
      <c r="C11" s="94" t="s">
        <v>9</v>
      </c>
      <c r="D11" s="336">
        <f t="shared" si="0"/>
        <v>84</v>
      </c>
      <c r="E11" s="92">
        <f t="shared" si="0"/>
        <v>65</v>
      </c>
      <c r="F11" s="438">
        <v>13</v>
      </c>
      <c r="G11" s="439">
        <v>9</v>
      </c>
      <c r="H11" s="439">
        <v>25</v>
      </c>
      <c r="I11" s="439">
        <v>22</v>
      </c>
      <c r="J11" s="439">
        <v>24</v>
      </c>
      <c r="K11" s="439">
        <v>19</v>
      </c>
      <c r="L11" s="439">
        <v>8</v>
      </c>
      <c r="M11" s="439">
        <v>7</v>
      </c>
      <c r="N11" s="439">
        <v>9</v>
      </c>
      <c r="O11" s="439">
        <v>8</v>
      </c>
      <c r="P11" s="439">
        <v>5</v>
      </c>
      <c r="Q11" s="440">
        <v>0</v>
      </c>
      <c r="R11" s="438">
        <v>15</v>
      </c>
      <c r="S11" s="439">
        <v>14</v>
      </c>
      <c r="T11" s="439">
        <v>22</v>
      </c>
      <c r="U11" s="439">
        <v>19</v>
      </c>
      <c r="V11" s="439">
        <v>9</v>
      </c>
      <c r="W11" s="439">
        <v>8</v>
      </c>
      <c r="X11" s="439">
        <v>26</v>
      </c>
      <c r="Y11" s="439">
        <v>17</v>
      </c>
      <c r="Z11" s="439">
        <v>12</v>
      </c>
      <c r="AA11" s="408">
        <v>7</v>
      </c>
      <c r="AB11" s="308">
        <f t="shared" si="1"/>
        <v>84</v>
      </c>
      <c r="AC11" s="68">
        <f t="shared" si="1"/>
        <v>65</v>
      </c>
      <c r="AE11" s="90"/>
    </row>
    <row r="12" spans="1:31" ht="24" customHeight="1">
      <c r="A12" s="72">
        <v>6</v>
      </c>
      <c r="B12" s="71" t="s">
        <v>8</v>
      </c>
      <c r="C12" s="94" t="s">
        <v>7</v>
      </c>
      <c r="D12" s="336">
        <f t="shared" si="0"/>
        <v>60</v>
      </c>
      <c r="E12" s="92">
        <f t="shared" si="0"/>
        <v>38</v>
      </c>
      <c r="F12" s="438">
        <v>6</v>
      </c>
      <c r="G12" s="439">
        <v>4</v>
      </c>
      <c r="H12" s="439">
        <v>11</v>
      </c>
      <c r="I12" s="439">
        <v>10</v>
      </c>
      <c r="J12" s="439">
        <v>12</v>
      </c>
      <c r="K12" s="439">
        <v>9</v>
      </c>
      <c r="L12" s="439">
        <v>21</v>
      </c>
      <c r="M12" s="439">
        <v>10</v>
      </c>
      <c r="N12" s="439">
        <v>6</v>
      </c>
      <c r="O12" s="439">
        <v>5</v>
      </c>
      <c r="P12" s="439">
        <v>4</v>
      </c>
      <c r="Q12" s="440">
        <v>0</v>
      </c>
      <c r="R12" s="438">
        <v>6</v>
      </c>
      <c r="S12" s="439">
        <v>4</v>
      </c>
      <c r="T12" s="439">
        <v>13</v>
      </c>
      <c r="U12" s="439">
        <v>9</v>
      </c>
      <c r="V12" s="439">
        <v>8</v>
      </c>
      <c r="W12" s="439">
        <v>8</v>
      </c>
      <c r="X12" s="439">
        <v>19</v>
      </c>
      <c r="Y12" s="439">
        <v>9</v>
      </c>
      <c r="Z12" s="439">
        <v>14</v>
      </c>
      <c r="AA12" s="408">
        <v>8</v>
      </c>
      <c r="AB12" s="308">
        <f t="shared" si="1"/>
        <v>60</v>
      </c>
      <c r="AC12" s="68">
        <f t="shared" si="1"/>
        <v>38</v>
      </c>
      <c r="AE12" s="90"/>
    </row>
    <row r="13" spans="1:31" ht="24" customHeight="1">
      <c r="A13" s="72">
        <v>7</v>
      </c>
      <c r="B13" s="71" t="s">
        <v>6</v>
      </c>
      <c r="C13" s="94" t="s">
        <v>5</v>
      </c>
      <c r="D13" s="336">
        <f t="shared" si="0"/>
        <v>179</v>
      </c>
      <c r="E13" s="92">
        <f t="shared" si="0"/>
        <v>113</v>
      </c>
      <c r="F13" s="438">
        <v>32</v>
      </c>
      <c r="G13" s="439">
        <v>20</v>
      </c>
      <c r="H13" s="439">
        <v>51</v>
      </c>
      <c r="I13" s="439">
        <v>42</v>
      </c>
      <c r="J13" s="439">
        <v>34</v>
      </c>
      <c r="K13" s="439">
        <v>25</v>
      </c>
      <c r="L13" s="439">
        <v>33</v>
      </c>
      <c r="M13" s="439">
        <v>18</v>
      </c>
      <c r="N13" s="439">
        <v>20</v>
      </c>
      <c r="O13" s="439">
        <v>8</v>
      </c>
      <c r="P13" s="439">
        <v>9</v>
      </c>
      <c r="Q13" s="440">
        <v>0</v>
      </c>
      <c r="R13" s="438">
        <v>25</v>
      </c>
      <c r="S13" s="439">
        <v>21</v>
      </c>
      <c r="T13" s="439">
        <v>47</v>
      </c>
      <c r="U13" s="439">
        <v>32</v>
      </c>
      <c r="V13" s="439">
        <v>17</v>
      </c>
      <c r="W13" s="439">
        <v>15</v>
      </c>
      <c r="X13" s="439">
        <v>50</v>
      </c>
      <c r="Y13" s="439">
        <v>23</v>
      </c>
      <c r="Z13" s="439">
        <v>40</v>
      </c>
      <c r="AA13" s="408">
        <v>22</v>
      </c>
      <c r="AB13" s="308">
        <f t="shared" si="1"/>
        <v>179</v>
      </c>
      <c r="AC13" s="68">
        <f t="shared" si="1"/>
        <v>113</v>
      </c>
      <c r="AE13" s="90"/>
    </row>
    <row r="14" spans="1:31" ht="24" customHeight="1">
      <c r="A14" s="72">
        <v>8</v>
      </c>
      <c r="B14" s="71" t="s">
        <v>4</v>
      </c>
      <c r="C14" s="94" t="s">
        <v>3</v>
      </c>
      <c r="D14" s="336">
        <f t="shared" si="0"/>
        <v>123</v>
      </c>
      <c r="E14" s="92">
        <f t="shared" si="0"/>
        <v>79</v>
      </c>
      <c r="F14" s="438">
        <v>18</v>
      </c>
      <c r="G14" s="439">
        <v>14</v>
      </c>
      <c r="H14" s="439">
        <v>28</v>
      </c>
      <c r="I14" s="439">
        <v>19</v>
      </c>
      <c r="J14" s="439">
        <v>31</v>
      </c>
      <c r="K14" s="439">
        <v>21</v>
      </c>
      <c r="L14" s="439">
        <v>29</v>
      </c>
      <c r="M14" s="439">
        <v>19</v>
      </c>
      <c r="N14" s="439">
        <v>8</v>
      </c>
      <c r="O14" s="439">
        <v>6</v>
      </c>
      <c r="P14" s="439">
        <v>9</v>
      </c>
      <c r="Q14" s="440">
        <v>0</v>
      </c>
      <c r="R14" s="438">
        <v>21</v>
      </c>
      <c r="S14" s="439">
        <v>15</v>
      </c>
      <c r="T14" s="439">
        <v>31</v>
      </c>
      <c r="U14" s="439">
        <v>21</v>
      </c>
      <c r="V14" s="439">
        <v>11</v>
      </c>
      <c r="W14" s="439">
        <v>7</v>
      </c>
      <c r="X14" s="439">
        <v>35</v>
      </c>
      <c r="Y14" s="439">
        <v>20</v>
      </c>
      <c r="Z14" s="439">
        <v>25</v>
      </c>
      <c r="AA14" s="408">
        <v>16</v>
      </c>
      <c r="AB14" s="308">
        <f t="shared" si="1"/>
        <v>123</v>
      </c>
      <c r="AC14" s="68">
        <f t="shared" si="1"/>
        <v>79</v>
      </c>
      <c r="AE14" s="90"/>
    </row>
    <row r="15" spans="1:31" ht="24" customHeight="1" thickBot="1">
      <c r="A15" s="67">
        <v>9</v>
      </c>
      <c r="B15" s="66" t="s">
        <v>2</v>
      </c>
      <c r="C15" s="65" t="s">
        <v>1</v>
      </c>
      <c r="D15" s="337">
        <f t="shared" si="0"/>
        <v>145</v>
      </c>
      <c r="E15" s="417">
        <f t="shared" si="0"/>
        <v>90</v>
      </c>
      <c r="F15" s="441">
        <v>17</v>
      </c>
      <c r="G15" s="442">
        <v>11</v>
      </c>
      <c r="H15" s="442">
        <v>41</v>
      </c>
      <c r="I15" s="442">
        <v>27</v>
      </c>
      <c r="J15" s="442">
        <v>38</v>
      </c>
      <c r="K15" s="442">
        <v>26</v>
      </c>
      <c r="L15" s="442">
        <v>27</v>
      </c>
      <c r="M15" s="442">
        <v>18</v>
      </c>
      <c r="N15" s="442">
        <v>15</v>
      </c>
      <c r="O15" s="442">
        <v>8</v>
      </c>
      <c r="P15" s="442">
        <v>7</v>
      </c>
      <c r="Q15" s="443">
        <v>0</v>
      </c>
      <c r="R15" s="441">
        <v>29</v>
      </c>
      <c r="S15" s="442">
        <v>21</v>
      </c>
      <c r="T15" s="442">
        <v>38</v>
      </c>
      <c r="U15" s="442">
        <v>28</v>
      </c>
      <c r="V15" s="442">
        <v>13</v>
      </c>
      <c r="W15" s="442">
        <v>8</v>
      </c>
      <c r="X15" s="442">
        <v>38</v>
      </c>
      <c r="Y15" s="442">
        <v>25</v>
      </c>
      <c r="Z15" s="442">
        <v>27</v>
      </c>
      <c r="AA15" s="415">
        <v>8</v>
      </c>
      <c r="AB15" s="307">
        <f t="shared" si="1"/>
        <v>145</v>
      </c>
      <c r="AC15" s="73">
        <f t="shared" si="1"/>
        <v>90</v>
      </c>
      <c r="AE15" s="90"/>
    </row>
    <row r="16" spans="1:29" ht="19.5" customHeight="1" thickBot="1">
      <c r="A16" s="390"/>
      <c r="B16" s="544" t="s">
        <v>54</v>
      </c>
      <c r="C16" s="544"/>
      <c r="D16" s="57">
        <f aca="true" t="shared" si="2" ref="D16:AC16">D7+D8+D9+D10+D11+D12+D13+D14+D15</f>
        <v>1312</v>
      </c>
      <c r="E16" s="55">
        <f t="shared" si="2"/>
        <v>824</v>
      </c>
      <c r="F16" s="57">
        <f t="shared" si="2"/>
        <v>158</v>
      </c>
      <c r="G16" s="56">
        <f t="shared" si="2"/>
        <v>105</v>
      </c>
      <c r="H16" s="56">
        <f t="shared" si="2"/>
        <v>323</v>
      </c>
      <c r="I16" s="56">
        <f t="shared" si="2"/>
        <v>234</v>
      </c>
      <c r="J16" s="56">
        <f t="shared" si="2"/>
        <v>324</v>
      </c>
      <c r="K16" s="56">
        <f t="shared" si="2"/>
        <v>225</v>
      </c>
      <c r="L16" s="56">
        <f t="shared" si="2"/>
        <v>296</v>
      </c>
      <c r="M16" s="56">
        <f t="shared" si="2"/>
        <v>180</v>
      </c>
      <c r="N16" s="56">
        <f t="shared" si="2"/>
        <v>136</v>
      </c>
      <c r="O16" s="56">
        <f t="shared" si="2"/>
        <v>80</v>
      </c>
      <c r="P16" s="56">
        <f t="shared" si="2"/>
        <v>75</v>
      </c>
      <c r="Q16" s="56">
        <f t="shared" si="2"/>
        <v>0</v>
      </c>
      <c r="R16" s="57">
        <f t="shared" si="2"/>
        <v>219</v>
      </c>
      <c r="S16" s="57">
        <f t="shared" si="2"/>
        <v>168</v>
      </c>
      <c r="T16" s="56">
        <f t="shared" si="2"/>
        <v>318</v>
      </c>
      <c r="U16" s="56">
        <f t="shared" si="2"/>
        <v>219</v>
      </c>
      <c r="V16" s="56">
        <f t="shared" si="2"/>
        <v>133</v>
      </c>
      <c r="W16" s="56">
        <f t="shared" si="2"/>
        <v>99</v>
      </c>
      <c r="X16" s="56">
        <f t="shared" si="2"/>
        <v>359</v>
      </c>
      <c r="Y16" s="56">
        <f t="shared" si="2"/>
        <v>196</v>
      </c>
      <c r="Z16" s="56">
        <f t="shared" si="2"/>
        <v>283</v>
      </c>
      <c r="AA16" s="56">
        <f t="shared" si="2"/>
        <v>142</v>
      </c>
      <c r="AB16" s="59">
        <f t="shared" si="2"/>
        <v>1312</v>
      </c>
      <c r="AC16" s="55">
        <f t="shared" si="2"/>
        <v>824</v>
      </c>
    </row>
    <row r="17" ht="42.75" customHeight="1" thickBot="1"/>
    <row r="18" spans="1:33" ht="23.25" customHeight="1">
      <c r="A18" s="88" t="s">
        <v>20</v>
      </c>
      <c r="B18" s="87" t="s">
        <v>20</v>
      </c>
      <c r="C18" s="545" t="s">
        <v>32</v>
      </c>
      <c r="D18" s="524" t="s">
        <v>68</v>
      </c>
      <c r="E18" s="525"/>
      <c r="F18" s="548" t="s">
        <v>70</v>
      </c>
      <c r="G18" s="549"/>
      <c r="H18" s="549"/>
      <c r="I18" s="549"/>
      <c r="J18" s="549"/>
      <c r="K18" s="549"/>
      <c r="L18" s="549"/>
      <c r="M18" s="549"/>
      <c r="N18" s="549"/>
      <c r="O18" s="549"/>
      <c r="P18" s="549"/>
      <c r="Q18" s="549"/>
      <c r="R18" s="549"/>
      <c r="S18" s="550"/>
      <c r="T18" s="551" t="s">
        <v>69</v>
      </c>
      <c r="U18" s="549"/>
      <c r="V18" s="549"/>
      <c r="W18" s="549"/>
      <c r="X18" s="549"/>
      <c r="Y18" s="549"/>
      <c r="Z18" s="549"/>
      <c r="AA18" s="549"/>
      <c r="AB18" s="549"/>
      <c r="AC18" s="549"/>
      <c r="AD18" s="549"/>
      <c r="AE18" s="552"/>
      <c r="AF18" s="548" t="s">
        <v>68</v>
      </c>
      <c r="AG18" s="552"/>
    </row>
    <row r="19" spans="1:33" ht="33" customHeight="1">
      <c r="A19" s="86" t="s">
        <v>29</v>
      </c>
      <c r="B19" s="85" t="s">
        <v>33</v>
      </c>
      <c r="C19" s="546"/>
      <c r="D19" s="526"/>
      <c r="E19" s="527"/>
      <c r="F19" s="536" t="s">
        <v>67</v>
      </c>
      <c r="G19" s="541"/>
      <c r="H19" s="536" t="s">
        <v>66</v>
      </c>
      <c r="I19" s="536"/>
      <c r="J19" s="536" t="s">
        <v>65</v>
      </c>
      <c r="K19" s="536"/>
      <c r="L19" s="536" t="s">
        <v>64</v>
      </c>
      <c r="M19" s="536"/>
      <c r="N19" s="536" t="s">
        <v>63</v>
      </c>
      <c r="O19" s="536"/>
      <c r="P19" s="536" t="s">
        <v>62</v>
      </c>
      <c r="Q19" s="536"/>
      <c r="R19" s="536" t="s">
        <v>61</v>
      </c>
      <c r="S19" s="558"/>
      <c r="T19" s="540" t="s">
        <v>60</v>
      </c>
      <c r="U19" s="541"/>
      <c r="V19" s="536" t="s">
        <v>59</v>
      </c>
      <c r="W19" s="536"/>
      <c r="X19" s="536" t="s">
        <v>58</v>
      </c>
      <c r="Y19" s="536"/>
      <c r="Z19" s="536" t="s">
        <v>57</v>
      </c>
      <c r="AA19" s="536"/>
      <c r="AB19" s="536" t="s">
        <v>56</v>
      </c>
      <c r="AC19" s="536"/>
      <c r="AD19" s="536" t="s">
        <v>55</v>
      </c>
      <c r="AE19" s="553"/>
      <c r="AF19" s="556"/>
      <c r="AG19" s="557"/>
    </row>
    <row r="20" spans="1:33" ht="12.75" customHeight="1" thickBot="1">
      <c r="A20" s="84" t="s">
        <v>20</v>
      </c>
      <c r="B20" s="83" t="s">
        <v>20</v>
      </c>
      <c r="C20" s="547"/>
      <c r="D20" s="80" t="s">
        <v>19</v>
      </c>
      <c r="E20" s="77" t="s">
        <v>18</v>
      </c>
      <c r="F20" s="310" t="s">
        <v>19</v>
      </c>
      <c r="G20" s="310" t="s">
        <v>18</v>
      </c>
      <c r="H20" s="82" t="s">
        <v>19</v>
      </c>
      <c r="I20" s="310" t="s">
        <v>18</v>
      </c>
      <c r="J20" s="82" t="s">
        <v>19</v>
      </c>
      <c r="K20" s="310" t="s">
        <v>18</v>
      </c>
      <c r="L20" s="82" t="s">
        <v>19</v>
      </c>
      <c r="M20" s="310" t="s">
        <v>18</v>
      </c>
      <c r="N20" s="82" t="s">
        <v>19</v>
      </c>
      <c r="O20" s="310" t="s">
        <v>18</v>
      </c>
      <c r="P20" s="82" t="s">
        <v>19</v>
      </c>
      <c r="Q20" s="310" t="s">
        <v>18</v>
      </c>
      <c r="R20" s="82" t="s">
        <v>19</v>
      </c>
      <c r="S20" s="314" t="s">
        <v>18</v>
      </c>
      <c r="T20" s="309" t="s">
        <v>19</v>
      </c>
      <c r="U20" s="310" t="s">
        <v>18</v>
      </c>
      <c r="V20" s="82" t="s">
        <v>19</v>
      </c>
      <c r="W20" s="310" t="s">
        <v>18</v>
      </c>
      <c r="X20" s="82" t="s">
        <v>19</v>
      </c>
      <c r="Y20" s="310" t="s">
        <v>18</v>
      </c>
      <c r="Z20" s="82" t="s">
        <v>19</v>
      </c>
      <c r="AA20" s="310" t="s">
        <v>18</v>
      </c>
      <c r="AB20" s="82" t="s">
        <v>19</v>
      </c>
      <c r="AC20" s="310" t="s">
        <v>18</v>
      </c>
      <c r="AD20" s="82" t="s">
        <v>19</v>
      </c>
      <c r="AE20" s="311" t="s">
        <v>18</v>
      </c>
      <c r="AF20" s="76" t="s">
        <v>19</v>
      </c>
      <c r="AG20" s="75" t="s">
        <v>18</v>
      </c>
    </row>
    <row r="21" spans="1:33" ht="24.75" customHeight="1">
      <c r="A21" s="67">
        <v>1</v>
      </c>
      <c r="B21" s="66" t="s">
        <v>4</v>
      </c>
      <c r="C21" s="65" t="s">
        <v>17</v>
      </c>
      <c r="D21" s="60">
        <f aca="true" t="shared" si="3" ref="D21:E29">SUM(F21+H21+J21+L21+N21+P21+R21)</f>
        <v>443</v>
      </c>
      <c r="E21" s="335">
        <f t="shared" si="3"/>
        <v>266</v>
      </c>
      <c r="F21" s="438">
        <v>56</v>
      </c>
      <c r="G21" s="439">
        <v>41</v>
      </c>
      <c r="H21" s="439">
        <v>113</v>
      </c>
      <c r="I21" s="439">
        <v>78</v>
      </c>
      <c r="J21" s="439">
        <v>77</v>
      </c>
      <c r="K21" s="439">
        <v>47</v>
      </c>
      <c r="L21" s="439">
        <v>89</v>
      </c>
      <c r="M21" s="439">
        <v>54</v>
      </c>
      <c r="N21" s="439">
        <v>54</v>
      </c>
      <c r="O21" s="439">
        <v>24</v>
      </c>
      <c r="P21" s="439">
        <v>33</v>
      </c>
      <c r="Q21" s="439">
        <v>11</v>
      </c>
      <c r="R21" s="439">
        <v>21</v>
      </c>
      <c r="S21" s="440">
        <v>11</v>
      </c>
      <c r="T21" s="438">
        <v>68</v>
      </c>
      <c r="U21" s="439">
        <v>35</v>
      </c>
      <c r="V21" s="439">
        <v>90</v>
      </c>
      <c r="W21" s="439">
        <v>59</v>
      </c>
      <c r="X21" s="439">
        <v>71</v>
      </c>
      <c r="Y21" s="439">
        <v>42</v>
      </c>
      <c r="Z21" s="439">
        <v>82</v>
      </c>
      <c r="AA21" s="439">
        <v>49</v>
      </c>
      <c r="AB21" s="439">
        <v>74</v>
      </c>
      <c r="AC21" s="439">
        <v>49</v>
      </c>
      <c r="AD21" s="439">
        <v>58</v>
      </c>
      <c r="AE21" s="440">
        <v>32</v>
      </c>
      <c r="AF21" s="74">
        <f aca="true" t="shared" si="4" ref="AF21:AG29">T21+V21+X21+Z21+AB21+AD21</f>
        <v>443</v>
      </c>
      <c r="AG21" s="73">
        <f t="shared" si="4"/>
        <v>266</v>
      </c>
    </row>
    <row r="22" spans="1:33" ht="24.75" customHeight="1">
      <c r="A22" s="72">
        <v>2</v>
      </c>
      <c r="B22" s="71" t="s">
        <v>16</v>
      </c>
      <c r="C22" s="70" t="s">
        <v>15</v>
      </c>
      <c r="D22" s="60">
        <f t="shared" si="3"/>
        <v>117</v>
      </c>
      <c r="E22" s="336">
        <f t="shared" si="3"/>
        <v>74</v>
      </c>
      <c r="F22" s="438">
        <v>16</v>
      </c>
      <c r="G22" s="439">
        <v>9</v>
      </c>
      <c r="H22" s="439">
        <v>39</v>
      </c>
      <c r="I22" s="439">
        <v>31</v>
      </c>
      <c r="J22" s="439">
        <v>25</v>
      </c>
      <c r="K22" s="439">
        <v>14</v>
      </c>
      <c r="L22" s="439">
        <v>17</v>
      </c>
      <c r="M22" s="439">
        <v>11</v>
      </c>
      <c r="N22" s="439">
        <v>10</v>
      </c>
      <c r="O22" s="439">
        <v>3</v>
      </c>
      <c r="P22" s="439">
        <v>4</v>
      </c>
      <c r="Q22" s="439">
        <v>0</v>
      </c>
      <c r="R22" s="439">
        <v>6</v>
      </c>
      <c r="S22" s="440">
        <v>6</v>
      </c>
      <c r="T22" s="438">
        <v>22</v>
      </c>
      <c r="U22" s="439">
        <v>13</v>
      </c>
      <c r="V22" s="439">
        <v>21</v>
      </c>
      <c r="W22" s="439">
        <v>11</v>
      </c>
      <c r="X22" s="439">
        <v>20</v>
      </c>
      <c r="Y22" s="439">
        <v>15</v>
      </c>
      <c r="Z22" s="439">
        <v>14</v>
      </c>
      <c r="AA22" s="439">
        <v>9</v>
      </c>
      <c r="AB22" s="439">
        <v>22</v>
      </c>
      <c r="AC22" s="439">
        <v>12</v>
      </c>
      <c r="AD22" s="439">
        <v>18</v>
      </c>
      <c r="AE22" s="440">
        <v>14</v>
      </c>
      <c r="AF22" s="69">
        <f t="shared" si="4"/>
        <v>117</v>
      </c>
      <c r="AG22" s="68">
        <f t="shared" si="4"/>
        <v>74</v>
      </c>
    </row>
    <row r="23" spans="1:33" ht="24.75" customHeight="1">
      <c r="A23" s="72">
        <v>3</v>
      </c>
      <c r="B23" s="71" t="s">
        <v>14</v>
      </c>
      <c r="C23" s="70" t="s">
        <v>13</v>
      </c>
      <c r="D23" s="60">
        <f t="shared" si="3"/>
        <v>78</v>
      </c>
      <c r="E23" s="336">
        <f t="shared" si="3"/>
        <v>43</v>
      </c>
      <c r="F23" s="438">
        <v>10</v>
      </c>
      <c r="G23" s="439">
        <v>8</v>
      </c>
      <c r="H23" s="439">
        <v>22</v>
      </c>
      <c r="I23" s="439">
        <v>12</v>
      </c>
      <c r="J23" s="439">
        <v>19</v>
      </c>
      <c r="K23" s="439">
        <v>10</v>
      </c>
      <c r="L23" s="439">
        <v>11</v>
      </c>
      <c r="M23" s="439">
        <v>8</v>
      </c>
      <c r="N23" s="439">
        <v>7</v>
      </c>
      <c r="O23" s="439">
        <v>3</v>
      </c>
      <c r="P23" s="439">
        <v>5</v>
      </c>
      <c r="Q23" s="439">
        <v>1</v>
      </c>
      <c r="R23" s="439">
        <v>4</v>
      </c>
      <c r="S23" s="440">
        <v>1</v>
      </c>
      <c r="T23" s="438">
        <v>11</v>
      </c>
      <c r="U23" s="439">
        <v>4</v>
      </c>
      <c r="V23" s="439">
        <v>19</v>
      </c>
      <c r="W23" s="439">
        <v>10</v>
      </c>
      <c r="X23" s="439">
        <v>5</v>
      </c>
      <c r="Y23" s="439">
        <v>1</v>
      </c>
      <c r="Z23" s="439">
        <v>18</v>
      </c>
      <c r="AA23" s="439">
        <v>11</v>
      </c>
      <c r="AB23" s="439">
        <v>14</v>
      </c>
      <c r="AC23" s="439">
        <v>10</v>
      </c>
      <c r="AD23" s="439">
        <v>11</v>
      </c>
      <c r="AE23" s="440">
        <v>7</v>
      </c>
      <c r="AF23" s="69">
        <f t="shared" si="4"/>
        <v>78</v>
      </c>
      <c r="AG23" s="68">
        <f t="shared" si="4"/>
        <v>43</v>
      </c>
    </row>
    <row r="24" spans="1:33" ht="24.75" customHeight="1">
      <c r="A24" s="72">
        <v>4</v>
      </c>
      <c r="B24" s="71" t="s">
        <v>12</v>
      </c>
      <c r="C24" s="70" t="s">
        <v>11</v>
      </c>
      <c r="D24" s="60">
        <f t="shared" si="3"/>
        <v>83</v>
      </c>
      <c r="E24" s="336">
        <f t="shared" si="3"/>
        <v>56</v>
      </c>
      <c r="F24" s="438">
        <v>15</v>
      </c>
      <c r="G24" s="439">
        <v>10</v>
      </c>
      <c r="H24" s="439">
        <v>24</v>
      </c>
      <c r="I24" s="439">
        <v>19</v>
      </c>
      <c r="J24" s="439">
        <v>12</v>
      </c>
      <c r="K24" s="439">
        <v>10</v>
      </c>
      <c r="L24" s="439">
        <v>15</v>
      </c>
      <c r="M24" s="439">
        <v>7</v>
      </c>
      <c r="N24" s="439">
        <v>6</v>
      </c>
      <c r="O24" s="439">
        <v>4</v>
      </c>
      <c r="P24" s="439">
        <v>4</v>
      </c>
      <c r="Q24" s="439">
        <v>1</v>
      </c>
      <c r="R24" s="439">
        <v>7</v>
      </c>
      <c r="S24" s="440">
        <v>5</v>
      </c>
      <c r="T24" s="438">
        <v>12</v>
      </c>
      <c r="U24" s="439">
        <v>7</v>
      </c>
      <c r="V24" s="439">
        <v>23</v>
      </c>
      <c r="W24" s="439">
        <v>11</v>
      </c>
      <c r="X24" s="439">
        <v>11</v>
      </c>
      <c r="Y24" s="439">
        <v>9</v>
      </c>
      <c r="Z24" s="439">
        <v>15</v>
      </c>
      <c r="AA24" s="439">
        <v>10</v>
      </c>
      <c r="AB24" s="439">
        <v>9</v>
      </c>
      <c r="AC24" s="439">
        <v>8</v>
      </c>
      <c r="AD24" s="439">
        <v>13</v>
      </c>
      <c r="AE24" s="440">
        <v>11</v>
      </c>
      <c r="AF24" s="69">
        <f t="shared" si="4"/>
        <v>83</v>
      </c>
      <c r="AG24" s="68">
        <f t="shared" si="4"/>
        <v>56</v>
      </c>
    </row>
    <row r="25" spans="1:33" ht="24.75" customHeight="1">
      <c r="A25" s="72">
        <v>5</v>
      </c>
      <c r="B25" s="71" t="s">
        <v>10</v>
      </c>
      <c r="C25" s="70" t="s">
        <v>9</v>
      </c>
      <c r="D25" s="60">
        <f t="shared" si="3"/>
        <v>84</v>
      </c>
      <c r="E25" s="336">
        <f t="shared" si="3"/>
        <v>65</v>
      </c>
      <c r="F25" s="438">
        <v>8</v>
      </c>
      <c r="G25" s="439">
        <v>6</v>
      </c>
      <c r="H25" s="439">
        <v>29</v>
      </c>
      <c r="I25" s="439">
        <v>21</v>
      </c>
      <c r="J25" s="439">
        <v>18</v>
      </c>
      <c r="K25" s="439">
        <v>16</v>
      </c>
      <c r="L25" s="439">
        <v>17</v>
      </c>
      <c r="M25" s="439">
        <v>14</v>
      </c>
      <c r="N25" s="439">
        <v>6</v>
      </c>
      <c r="O25" s="439">
        <v>4</v>
      </c>
      <c r="P25" s="439">
        <v>2</v>
      </c>
      <c r="Q25" s="439">
        <v>1</v>
      </c>
      <c r="R25" s="439">
        <v>4</v>
      </c>
      <c r="S25" s="440">
        <v>3</v>
      </c>
      <c r="T25" s="438">
        <v>14</v>
      </c>
      <c r="U25" s="439">
        <v>10</v>
      </c>
      <c r="V25" s="439">
        <v>25</v>
      </c>
      <c r="W25" s="439">
        <v>20</v>
      </c>
      <c r="X25" s="439">
        <v>7</v>
      </c>
      <c r="Y25" s="439">
        <v>6</v>
      </c>
      <c r="Z25" s="439">
        <v>14</v>
      </c>
      <c r="AA25" s="439">
        <v>11</v>
      </c>
      <c r="AB25" s="439">
        <v>14</v>
      </c>
      <c r="AC25" s="439">
        <v>9</v>
      </c>
      <c r="AD25" s="439">
        <v>10</v>
      </c>
      <c r="AE25" s="440">
        <v>9</v>
      </c>
      <c r="AF25" s="69">
        <f t="shared" si="4"/>
        <v>84</v>
      </c>
      <c r="AG25" s="68">
        <f t="shared" si="4"/>
        <v>65</v>
      </c>
    </row>
    <row r="26" spans="1:33" ht="24.75" customHeight="1">
      <c r="A26" s="72">
        <v>6</v>
      </c>
      <c r="B26" s="71" t="s">
        <v>8</v>
      </c>
      <c r="C26" s="70" t="s">
        <v>7</v>
      </c>
      <c r="D26" s="60">
        <f t="shared" si="3"/>
        <v>60</v>
      </c>
      <c r="E26" s="336">
        <f t="shared" si="3"/>
        <v>38</v>
      </c>
      <c r="F26" s="438">
        <v>12</v>
      </c>
      <c r="G26" s="439">
        <v>10</v>
      </c>
      <c r="H26" s="439">
        <v>12</v>
      </c>
      <c r="I26" s="439">
        <v>10</v>
      </c>
      <c r="J26" s="439">
        <v>7</v>
      </c>
      <c r="K26" s="439">
        <v>6</v>
      </c>
      <c r="L26" s="439">
        <v>15</v>
      </c>
      <c r="M26" s="439">
        <v>6</v>
      </c>
      <c r="N26" s="439">
        <v>5</v>
      </c>
      <c r="O26" s="439">
        <v>2</v>
      </c>
      <c r="P26" s="439">
        <v>6</v>
      </c>
      <c r="Q26" s="439">
        <v>2</v>
      </c>
      <c r="R26" s="439">
        <v>3</v>
      </c>
      <c r="S26" s="440">
        <v>2</v>
      </c>
      <c r="T26" s="438">
        <v>9</v>
      </c>
      <c r="U26" s="439">
        <v>3</v>
      </c>
      <c r="V26" s="439">
        <v>15</v>
      </c>
      <c r="W26" s="439">
        <v>9</v>
      </c>
      <c r="X26" s="439">
        <v>5</v>
      </c>
      <c r="Y26" s="439">
        <v>2</v>
      </c>
      <c r="Z26" s="439">
        <v>17</v>
      </c>
      <c r="AA26" s="439">
        <v>12</v>
      </c>
      <c r="AB26" s="439">
        <v>8</v>
      </c>
      <c r="AC26" s="439">
        <v>6</v>
      </c>
      <c r="AD26" s="439">
        <v>6</v>
      </c>
      <c r="AE26" s="440">
        <v>6</v>
      </c>
      <c r="AF26" s="69">
        <f t="shared" si="4"/>
        <v>60</v>
      </c>
      <c r="AG26" s="68">
        <f t="shared" si="4"/>
        <v>38</v>
      </c>
    </row>
    <row r="27" spans="1:33" ht="24.75" customHeight="1">
      <c r="A27" s="72">
        <v>7</v>
      </c>
      <c r="B27" s="71" t="s">
        <v>6</v>
      </c>
      <c r="C27" s="70" t="s">
        <v>5</v>
      </c>
      <c r="D27" s="60">
        <f t="shared" si="3"/>
        <v>179</v>
      </c>
      <c r="E27" s="336">
        <f t="shared" si="3"/>
        <v>113</v>
      </c>
      <c r="F27" s="438">
        <v>32</v>
      </c>
      <c r="G27" s="439">
        <v>23</v>
      </c>
      <c r="H27" s="439">
        <v>48</v>
      </c>
      <c r="I27" s="439">
        <v>40</v>
      </c>
      <c r="J27" s="439">
        <v>31</v>
      </c>
      <c r="K27" s="439">
        <v>19</v>
      </c>
      <c r="L27" s="439">
        <v>27</v>
      </c>
      <c r="M27" s="439">
        <v>10</v>
      </c>
      <c r="N27" s="439">
        <v>15</v>
      </c>
      <c r="O27" s="439">
        <v>5</v>
      </c>
      <c r="P27" s="439">
        <v>6</v>
      </c>
      <c r="Q27" s="439">
        <v>1</v>
      </c>
      <c r="R27" s="439">
        <v>20</v>
      </c>
      <c r="S27" s="440">
        <v>15</v>
      </c>
      <c r="T27" s="438">
        <v>29</v>
      </c>
      <c r="U27" s="439">
        <v>18</v>
      </c>
      <c r="V27" s="439">
        <v>52</v>
      </c>
      <c r="W27" s="439">
        <v>33</v>
      </c>
      <c r="X27" s="439">
        <v>15</v>
      </c>
      <c r="Y27" s="439">
        <v>8</v>
      </c>
      <c r="Z27" s="439">
        <v>31</v>
      </c>
      <c r="AA27" s="439">
        <v>17</v>
      </c>
      <c r="AB27" s="439">
        <v>22</v>
      </c>
      <c r="AC27" s="439">
        <v>18</v>
      </c>
      <c r="AD27" s="439">
        <v>30</v>
      </c>
      <c r="AE27" s="440">
        <v>19</v>
      </c>
      <c r="AF27" s="69">
        <f t="shared" si="4"/>
        <v>179</v>
      </c>
      <c r="AG27" s="68">
        <f t="shared" si="4"/>
        <v>113</v>
      </c>
    </row>
    <row r="28" spans="1:33" ht="24.75" customHeight="1">
      <c r="A28" s="72">
        <v>8</v>
      </c>
      <c r="B28" s="71" t="s">
        <v>4</v>
      </c>
      <c r="C28" s="70" t="s">
        <v>3</v>
      </c>
      <c r="D28" s="60">
        <f t="shared" si="3"/>
        <v>123</v>
      </c>
      <c r="E28" s="336">
        <f t="shared" si="3"/>
        <v>79</v>
      </c>
      <c r="F28" s="438">
        <v>14</v>
      </c>
      <c r="G28" s="439">
        <v>12</v>
      </c>
      <c r="H28" s="439">
        <v>26</v>
      </c>
      <c r="I28" s="439">
        <v>22</v>
      </c>
      <c r="J28" s="439">
        <v>30</v>
      </c>
      <c r="K28" s="439">
        <v>21</v>
      </c>
      <c r="L28" s="439">
        <v>25</v>
      </c>
      <c r="M28" s="439">
        <v>12</v>
      </c>
      <c r="N28" s="439">
        <v>11</v>
      </c>
      <c r="O28" s="439">
        <v>8</v>
      </c>
      <c r="P28" s="439">
        <v>10</v>
      </c>
      <c r="Q28" s="439">
        <v>1</v>
      </c>
      <c r="R28" s="439">
        <v>7</v>
      </c>
      <c r="S28" s="440">
        <v>3</v>
      </c>
      <c r="T28" s="438">
        <v>22</v>
      </c>
      <c r="U28" s="439">
        <v>15</v>
      </c>
      <c r="V28" s="439">
        <v>31</v>
      </c>
      <c r="W28" s="439">
        <v>17</v>
      </c>
      <c r="X28" s="439">
        <v>17</v>
      </c>
      <c r="Y28" s="439">
        <v>10</v>
      </c>
      <c r="Z28" s="439">
        <v>22</v>
      </c>
      <c r="AA28" s="439">
        <v>14</v>
      </c>
      <c r="AB28" s="439">
        <v>21</v>
      </c>
      <c r="AC28" s="439">
        <v>14</v>
      </c>
      <c r="AD28" s="439">
        <v>10</v>
      </c>
      <c r="AE28" s="440">
        <v>9</v>
      </c>
      <c r="AF28" s="69">
        <f t="shared" si="4"/>
        <v>123</v>
      </c>
      <c r="AG28" s="68">
        <f t="shared" si="4"/>
        <v>79</v>
      </c>
    </row>
    <row r="29" spans="1:33" ht="24.75" customHeight="1" thickBot="1">
      <c r="A29" s="67">
        <v>9</v>
      </c>
      <c r="B29" s="66" t="s">
        <v>2</v>
      </c>
      <c r="C29" s="65" t="s">
        <v>1</v>
      </c>
      <c r="D29" s="60">
        <f t="shared" si="3"/>
        <v>145</v>
      </c>
      <c r="E29" s="409">
        <f t="shared" si="3"/>
        <v>90</v>
      </c>
      <c r="F29" s="441">
        <v>23</v>
      </c>
      <c r="G29" s="442">
        <v>18</v>
      </c>
      <c r="H29" s="442">
        <v>37</v>
      </c>
      <c r="I29" s="442">
        <v>27</v>
      </c>
      <c r="J29" s="442">
        <v>26</v>
      </c>
      <c r="K29" s="442">
        <v>15</v>
      </c>
      <c r="L29" s="442">
        <v>31</v>
      </c>
      <c r="M29" s="442">
        <v>19</v>
      </c>
      <c r="N29" s="442">
        <v>17</v>
      </c>
      <c r="O29" s="442">
        <v>8</v>
      </c>
      <c r="P29" s="442">
        <v>6</v>
      </c>
      <c r="Q29" s="442">
        <v>0</v>
      </c>
      <c r="R29" s="442">
        <v>5</v>
      </c>
      <c r="S29" s="443">
        <v>3</v>
      </c>
      <c r="T29" s="441">
        <v>30</v>
      </c>
      <c r="U29" s="442">
        <v>14</v>
      </c>
      <c r="V29" s="442">
        <v>27</v>
      </c>
      <c r="W29" s="442">
        <v>15</v>
      </c>
      <c r="X29" s="442">
        <v>9</v>
      </c>
      <c r="Y29" s="442">
        <v>5</v>
      </c>
      <c r="Z29" s="442">
        <v>26</v>
      </c>
      <c r="AA29" s="442">
        <v>16</v>
      </c>
      <c r="AB29" s="442">
        <v>25</v>
      </c>
      <c r="AC29" s="442">
        <v>20</v>
      </c>
      <c r="AD29" s="442">
        <v>28</v>
      </c>
      <c r="AE29" s="443">
        <v>20</v>
      </c>
      <c r="AF29" s="74">
        <f t="shared" si="4"/>
        <v>145</v>
      </c>
      <c r="AG29" s="73">
        <f t="shared" si="4"/>
        <v>90</v>
      </c>
    </row>
    <row r="30" spans="1:33" ht="19.5" customHeight="1" thickBot="1">
      <c r="A30" s="62"/>
      <c r="B30" s="554" t="s">
        <v>54</v>
      </c>
      <c r="C30" s="555"/>
      <c r="D30" s="61">
        <f>D21+D22+D24+D23+D25+D26+D27+D28+D29</f>
        <v>1312</v>
      </c>
      <c r="E30" s="170">
        <f>SUM(G30+I30+K30+M30+O30+Q30+S30)</f>
        <v>824</v>
      </c>
      <c r="F30" s="59">
        <f aca="true" t="shared" si="5" ref="F30:AE30">F21+F22+F23+F24+F25+F26+F27+F28+F29</f>
        <v>186</v>
      </c>
      <c r="G30" s="56">
        <f t="shared" si="5"/>
        <v>137</v>
      </c>
      <c r="H30" s="56">
        <f t="shared" si="5"/>
        <v>350</v>
      </c>
      <c r="I30" s="56">
        <f t="shared" si="5"/>
        <v>260</v>
      </c>
      <c r="J30" s="56">
        <f t="shared" si="5"/>
        <v>245</v>
      </c>
      <c r="K30" s="56">
        <f t="shared" si="5"/>
        <v>158</v>
      </c>
      <c r="L30" s="56">
        <f t="shared" si="5"/>
        <v>247</v>
      </c>
      <c r="M30" s="56">
        <f t="shared" si="5"/>
        <v>141</v>
      </c>
      <c r="N30" s="56">
        <f t="shared" si="5"/>
        <v>131</v>
      </c>
      <c r="O30" s="56">
        <f t="shared" si="5"/>
        <v>61</v>
      </c>
      <c r="P30" s="56">
        <f t="shared" si="5"/>
        <v>76</v>
      </c>
      <c r="Q30" s="56">
        <f t="shared" si="5"/>
        <v>18</v>
      </c>
      <c r="R30" s="56">
        <f t="shared" si="5"/>
        <v>77</v>
      </c>
      <c r="S30" s="56">
        <f t="shared" si="5"/>
        <v>49</v>
      </c>
      <c r="T30" s="57">
        <f t="shared" si="5"/>
        <v>217</v>
      </c>
      <c r="U30" s="56">
        <f t="shared" si="5"/>
        <v>119</v>
      </c>
      <c r="V30" s="56">
        <f t="shared" si="5"/>
        <v>303</v>
      </c>
      <c r="W30" s="56">
        <f t="shared" si="5"/>
        <v>185</v>
      </c>
      <c r="X30" s="56">
        <f t="shared" si="5"/>
        <v>160</v>
      </c>
      <c r="Y30" s="56">
        <f t="shared" si="5"/>
        <v>98</v>
      </c>
      <c r="Z30" s="56">
        <f t="shared" si="5"/>
        <v>239</v>
      </c>
      <c r="AA30" s="56">
        <f t="shared" si="5"/>
        <v>149</v>
      </c>
      <c r="AB30" s="56">
        <f t="shared" si="5"/>
        <v>209</v>
      </c>
      <c r="AC30" s="56">
        <f t="shared" si="5"/>
        <v>146</v>
      </c>
      <c r="AD30" s="56">
        <f t="shared" si="5"/>
        <v>184</v>
      </c>
      <c r="AE30" s="55">
        <f t="shared" si="5"/>
        <v>127</v>
      </c>
      <c r="AF30" s="413">
        <f>AF21+AF22+AF24+AF23+AF25+AF26+AF27+AF28+AF29</f>
        <v>1312</v>
      </c>
      <c r="AG30" s="414">
        <f>AG21+AG22+AG24+AG23+AG25+AG26+AG27+AG28+AG29</f>
        <v>824</v>
      </c>
    </row>
  </sheetData>
  <sheetProtection/>
  <mergeCells count="38">
    <mergeCell ref="H5:I5"/>
    <mergeCell ref="J5:K5"/>
    <mergeCell ref="T19:U19"/>
    <mergeCell ref="V19:W19"/>
    <mergeCell ref="A1:E2"/>
    <mergeCell ref="F1:AC1"/>
    <mergeCell ref="F2:AC2"/>
    <mergeCell ref="D4:E5"/>
    <mergeCell ref="F4:Q4"/>
    <mergeCell ref="R4:AA4"/>
    <mergeCell ref="AB4:AC5"/>
    <mergeCell ref="F5:G5"/>
    <mergeCell ref="L5:M5"/>
    <mergeCell ref="N5:O5"/>
    <mergeCell ref="P5:Q5"/>
    <mergeCell ref="R5:S5"/>
    <mergeCell ref="T5:U5"/>
    <mergeCell ref="V5:W5"/>
    <mergeCell ref="X5:Y5"/>
    <mergeCell ref="Z5:AA5"/>
    <mergeCell ref="B16:C16"/>
    <mergeCell ref="C18:C20"/>
    <mergeCell ref="D18:E19"/>
    <mergeCell ref="F18:S18"/>
    <mergeCell ref="T18:AE18"/>
    <mergeCell ref="X19:Y19"/>
    <mergeCell ref="AD19:AE19"/>
    <mergeCell ref="Z19:AA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AB19:AC19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O13">
      <selection activeCell="AJ24" sqref="AJ24:AK32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559" t="s">
        <v>86</v>
      </c>
      <c r="B2" s="559"/>
      <c r="C2" s="559"/>
      <c r="D2" s="560" t="s">
        <v>126</v>
      </c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561"/>
      <c r="AH2" s="561"/>
      <c r="AI2" s="561"/>
      <c r="AJ2" s="561"/>
      <c r="AK2" s="561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2"/>
      <c r="AW2" s="132"/>
      <c r="AX2" s="132"/>
    </row>
    <row r="3" spans="1:50" ht="19.5" customHeight="1">
      <c r="A3" s="559"/>
      <c r="B3" s="559"/>
      <c r="C3" s="559"/>
      <c r="D3" s="562" t="str">
        <f>'ogolne (8)'!H3</f>
        <v>od 01 sierpnia 2021 roku</v>
      </c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3"/>
      <c r="T3" s="564" t="str">
        <f>'ogolne (8)'!T3</f>
        <v>do 31 sierpnia 2021 roku</v>
      </c>
      <c r="U3" s="564"/>
      <c r="V3" s="564"/>
      <c r="W3" s="564"/>
      <c r="X3" s="564"/>
      <c r="Y3" s="564"/>
      <c r="Z3" s="564"/>
      <c r="AA3" s="564"/>
      <c r="AB3" s="564"/>
      <c r="AC3" s="564"/>
      <c r="AD3" s="564"/>
      <c r="AE3" s="564"/>
      <c r="AF3" s="564"/>
      <c r="AG3" s="564"/>
      <c r="AH3" s="564"/>
      <c r="AI3" s="564"/>
      <c r="AJ3" s="564"/>
      <c r="AK3" s="565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2"/>
      <c r="AW3" s="132"/>
      <c r="AX3" s="132"/>
    </row>
    <row r="4" spans="1:47" ht="13.5" customHeight="1" thickBo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</row>
    <row r="5" spans="1:47" ht="22.5" customHeight="1">
      <c r="A5" s="566" t="s">
        <v>108</v>
      </c>
      <c r="B5" s="569" t="s">
        <v>107</v>
      </c>
      <c r="C5" s="570"/>
      <c r="D5" s="573" t="s">
        <v>125</v>
      </c>
      <c r="E5" s="574"/>
      <c r="F5" s="577" t="s">
        <v>106</v>
      </c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579"/>
      <c r="AL5" s="130"/>
      <c r="AM5" s="130"/>
      <c r="AN5" s="130"/>
      <c r="AO5" s="130"/>
      <c r="AP5" s="130"/>
      <c r="AQ5" s="130"/>
      <c r="AR5" s="130"/>
      <c r="AS5" s="130"/>
      <c r="AT5" s="130"/>
      <c r="AU5" s="130"/>
    </row>
    <row r="6" spans="1:47" ht="21.75" customHeight="1">
      <c r="A6" s="567"/>
      <c r="B6" s="571"/>
      <c r="C6" s="572"/>
      <c r="D6" s="575"/>
      <c r="E6" s="576"/>
      <c r="F6" s="580" t="s">
        <v>124</v>
      </c>
      <c r="G6" s="580"/>
      <c r="H6" s="582" t="s">
        <v>123</v>
      </c>
      <c r="I6" s="582"/>
      <c r="J6" s="583" t="s">
        <v>122</v>
      </c>
      <c r="K6" s="580"/>
      <c r="L6" s="582" t="s">
        <v>121</v>
      </c>
      <c r="M6" s="582"/>
      <c r="N6" s="585" t="s">
        <v>106</v>
      </c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586"/>
      <c r="AG6" s="586"/>
      <c r="AH6" s="586"/>
      <c r="AI6" s="586"/>
      <c r="AJ6" s="586"/>
      <c r="AK6" s="587"/>
      <c r="AL6" s="129"/>
      <c r="AM6" s="129"/>
      <c r="AN6" s="129"/>
      <c r="AO6" s="129"/>
      <c r="AP6" s="129"/>
      <c r="AQ6" s="129"/>
      <c r="AR6" s="129"/>
      <c r="AS6" s="129"/>
      <c r="AT6" s="129"/>
      <c r="AU6" s="129"/>
    </row>
    <row r="7" spans="1:47" ht="86.25" customHeight="1">
      <c r="A7" s="567"/>
      <c r="B7" s="571"/>
      <c r="C7" s="572"/>
      <c r="D7" s="575"/>
      <c r="E7" s="576"/>
      <c r="F7" s="581"/>
      <c r="G7" s="581"/>
      <c r="H7" s="582"/>
      <c r="I7" s="582"/>
      <c r="J7" s="584"/>
      <c r="K7" s="581"/>
      <c r="L7" s="582"/>
      <c r="M7" s="582"/>
      <c r="N7" s="588" t="s">
        <v>120</v>
      </c>
      <c r="O7" s="589"/>
      <c r="P7" s="588" t="s">
        <v>119</v>
      </c>
      <c r="Q7" s="589"/>
      <c r="R7" s="588" t="s">
        <v>118</v>
      </c>
      <c r="S7" s="589"/>
      <c r="T7" s="588" t="s">
        <v>117</v>
      </c>
      <c r="U7" s="589"/>
      <c r="V7" s="582" t="s">
        <v>116</v>
      </c>
      <c r="W7" s="582"/>
      <c r="X7" s="582" t="s">
        <v>115</v>
      </c>
      <c r="Y7" s="582"/>
      <c r="Z7" s="582" t="s">
        <v>114</v>
      </c>
      <c r="AA7" s="582"/>
      <c r="AB7" s="590" t="s">
        <v>113</v>
      </c>
      <c r="AC7" s="590"/>
      <c r="AD7" s="588" t="s">
        <v>112</v>
      </c>
      <c r="AE7" s="589"/>
      <c r="AF7" s="588" t="s">
        <v>111</v>
      </c>
      <c r="AG7" s="589"/>
      <c r="AH7" s="588" t="s">
        <v>110</v>
      </c>
      <c r="AI7" s="589"/>
      <c r="AJ7" s="588" t="s">
        <v>109</v>
      </c>
      <c r="AK7" s="591"/>
      <c r="AL7" s="129"/>
      <c r="AM7" s="129"/>
      <c r="AN7" s="129"/>
      <c r="AO7" s="129"/>
      <c r="AP7" s="129"/>
      <c r="AQ7" s="129"/>
      <c r="AR7" s="129"/>
      <c r="AS7" s="129"/>
      <c r="AT7" s="129"/>
      <c r="AU7" s="129"/>
    </row>
    <row r="8" spans="1:47" ht="19.5" customHeight="1" thickBot="1">
      <c r="A8" s="568"/>
      <c r="B8" s="128" t="s">
        <v>19</v>
      </c>
      <c r="C8" s="127" t="s">
        <v>18</v>
      </c>
      <c r="D8" s="111" t="s">
        <v>19</v>
      </c>
      <c r="E8" s="111" t="s">
        <v>18</v>
      </c>
      <c r="F8" s="111" t="s">
        <v>19</v>
      </c>
      <c r="G8" s="111" t="s">
        <v>18</v>
      </c>
      <c r="H8" s="389" t="s">
        <v>19</v>
      </c>
      <c r="I8" s="111" t="s">
        <v>18</v>
      </c>
      <c r="J8" s="115" t="s">
        <v>19</v>
      </c>
      <c r="K8" s="114" t="s">
        <v>18</v>
      </c>
      <c r="L8" s="389" t="s">
        <v>19</v>
      </c>
      <c r="M8" s="111" t="s">
        <v>18</v>
      </c>
      <c r="N8" s="115" t="s">
        <v>19</v>
      </c>
      <c r="O8" s="114" t="s">
        <v>18</v>
      </c>
      <c r="P8" s="115" t="s">
        <v>19</v>
      </c>
      <c r="Q8" s="114" t="s">
        <v>18</v>
      </c>
      <c r="R8" s="115" t="s">
        <v>19</v>
      </c>
      <c r="S8" s="114" t="s">
        <v>18</v>
      </c>
      <c r="T8" s="115" t="s">
        <v>19</v>
      </c>
      <c r="U8" s="114" t="s">
        <v>18</v>
      </c>
      <c r="V8" s="389" t="s">
        <v>19</v>
      </c>
      <c r="W8" s="111" t="s">
        <v>18</v>
      </c>
      <c r="X8" s="389" t="s">
        <v>19</v>
      </c>
      <c r="Y8" s="111" t="s">
        <v>18</v>
      </c>
      <c r="Z8" s="389" t="s">
        <v>19</v>
      </c>
      <c r="AA8" s="348" t="s">
        <v>18</v>
      </c>
      <c r="AB8" s="112" t="s">
        <v>19</v>
      </c>
      <c r="AC8" s="111" t="s">
        <v>18</v>
      </c>
      <c r="AD8" s="112" t="s">
        <v>19</v>
      </c>
      <c r="AE8" s="111" t="s">
        <v>18</v>
      </c>
      <c r="AF8" s="115" t="s">
        <v>19</v>
      </c>
      <c r="AG8" s="114" t="s">
        <v>18</v>
      </c>
      <c r="AH8" s="115" t="s">
        <v>19</v>
      </c>
      <c r="AI8" s="114" t="s">
        <v>18</v>
      </c>
      <c r="AJ8" s="115" t="s">
        <v>19</v>
      </c>
      <c r="AK8" s="127" t="s">
        <v>18</v>
      </c>
      <c r="AL8" s="124"/>
      <c r="AM8" s="124"/>
      <c r="AN8" s="124"/>
      <c r="AO8" s="124"/>
      <c r="AP8" s="124"/>
      <c r="AQ8" s="124"/>
      <c r="AR8" s="124"/>
      <c r="AS8" s="124"/>
      <c r="AT8" s="124"/>
      <c r="AU8" s="124"/>
    </row>
    <row r="9" spans="1:47" ht="21" customHeight="1">
      <c r="A9" s="123" t="s">
        <v>88</v>
      </c>
      <c r="B9" s="186">
        <f aca="true" t="shared" si="0" ref="B9:C17">SUM(D9+D24+H24+L24+R24+T24,V24,X24,Z24,AB24,AD24,AF24,AH24+AJ24)</f>
        <v>97</v>
      </c>
      <c r="C9" s="351">
        <f t="shared" si="0"/>
        <v>45</v>
      </c>
      <c r="D9" s="444">
        <v>49</v>
      </c>
      <c r="E9" s="445">
        <v>23</v>
      </c>
      <c r="F9" s="445">
        <v>43</v>
      </c>
      <c r="G9" s="445">
        <v>21</v>
      </c>
      <c r="H9" s="445">
        <v>0</v>
      </c>
      <c r="I9" s="445">
        <v>0</v>
      </c>
      <c r="J9" s="445">
        <v>0</v>
      </c>
      <c r="K9" s="445">
        <v>0</v>
      </c>
      <c r="L9" s="445">
        <v>6</v>
      </c>
      <c r="M9" s="445">
        <v>2</v>
      </c>
      <c r="N9" s="445">
        <v>0</v>
      </c>
      <c r="O9" s="445">
        <v>0</v>
      </c>
      <c r="P9" s="445">
        <v>0</v>
      </c>
      <c r="Q9" s="445">
        <v>0</v>
      </c>
      <c r="R9" s="445">
        <v>2</v>
      </c>
      <c r="S9" s="445">
        <v>1</v>
      </c>
      <c r="T9" s="445">
        <v>0</v>
      </c>
      <c r="U9" s="445">
        <v>0</v>
      </c>
      <c r="V9" s="445">
        <v>1</v>
      </c>
      <c r="W9" s="445">
        <v>0</v>
      </c>
      <c r="X9" s="445">
        <v>3</v>
      </c>
      <c r="Y9" s="445">
        <v>2</v>
      </c>
      <c r="Z9" s="445">
        <v>0</v>
      </c>
      <c r="AA9" s="445">
        <v>0</v>
      </c>
      <c r="AB9" s="445">
        <v>0</v>
      </c>
      <c r="AC9" s="445">
        <v>0</v>
      </c>
      <c r="AD9" s="445">
        <v>0</v>
      </c>
      <c r="AE9" s="445">
        <v>0</v>
      </c>
      <c r="AF9" s="445">
        <v>0</v>
      </c>
      <c r="AG9" s="445">
        <v>0</v>
      </c>
      <c r="AH9" s="445">
        <v>0</v>
      </c>
      <c r="AI9" s="445">
        <v>0</v>
      </c>
      <c r="AJ9" s="445">
        <v>0</v>
      </c>
      <c r="AK9" s="445">
        <v>0</v>
      </c>
      <c r="AL9" s="121"/>
      <c r="AM9" s="121"/>
      <c r="AN9" s="121"/>
      <c r="AO9" s="121"/>
      <c r="AP9" s="121"/>
      <c r="AQ9" s="121"/>
      <c r="AR9" s="121"/>
      <c r="AS9" s="121"/>
      <c r="AT9" s="121"/>
      <c r="AU9" s="121"/>
    </row>
    <row r="10" spans="1:47" ht="21" customHeight="1">
      <c r="A10" s="122" t="s">
        <v>16</v>
      </c>
      <c r="B10" s="186">
        <f t="shared" si="0"/>
        <v>19</v>
      </c>
      <c r="C10" s="351">
        <f t="shared" si="0"/>
        <v>8</v>
      </c>
      <c r="D10" s="444">
        <v>8</v>
      </c>
      <c r="E10" s="445">
        <v>4</v>
      </c>
      <c r="F10" s="445">
        <v>7</v>
      </c>
      <c r="G10" s="445">
        <v>3</v>
      </c>
      <c r="H10" s="445">
        <v>0</v>
      </c>
      <c r="I10" s="445">
        <v>0</v>
      </c>
      <c r="J10" s="445">
        <v>0</v>
      </c>
      <c r="K10" s="445">
        <v>0</v>
      </c>
      <c r="L10" s="445">
        <v>1</v>
      </c>
      <c r="M10" s="445">
        <v>1</v>
      </c>
      <c r="N10" s="445">
        <v>0</v>
      </c>
      <c r="O10" s="445">
        <v>0</v>
      </c>
      <c r="P10" s="445">
        <v>0</v>
      </c>
      <c r="Q10" s="445">
        <v>0</v>
      </c>
      <c r="R10" s="445">
        <v>1</v>
      </c>
      <c r="S10" s="445">
        <v>1</v>
      </c>
      <c r="T10" s="445">
        <v>0</v>
      </c>
      <c r="U10" s="445">
        <v>0</v>
      </c>
      <c r="V10" s="445">
        <v>0</v>
      </c>
      <c r="W10" s="445">
        <v>0</v>
      </c>
      <c r="X10" s="445">
        <v>0</v>
      </c>
      <c r="Y10" s="445">
        <v>0</v>
      </c>
      <c r="Z10" s="445">
        <v>0</v>
      </c>
      <c r="AA10" s="445">
        <v>0</v>
      </c>
      <c r="AB10" s="445">
        <v>0</v>
      </c>
      <c r="AC10" s="445">
        <v>0</v>
      </c>
      <c r="AD10" s="445">
        <v>0</v>
      </c>
      <c r="AE10" s="445">
        <v>0</v>
      </c>
      <c r="AF10" s="445">
        <v>0</v>
      </c>
      <c r="AG10" s="445">
        <v>0</v>
      </c>
      <c r="AH10" s="445">
        <v>0</v>
      </c>
      <c r="AI10" s="445">
        <v>0</v>
      </c>
      <c r="AJ10" s="445">
        <v>0</v>
      </c>
      <c r="AK10" s="445">
        <v>0</v>
      </c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</row>
    <row r="11" spans="1:47" ht="21" customHeight="1">
      <c r="A11" s="122" t="s">
        <v>14</v>
      </c>
      <c r="B11" s="186">
        <f t="shared" si="0"/>
        <v>22</v>
      </c>
      <c r="C11" s="351">
        <f t="shared" si="0"/>
        <v>12</v>
      </c>
      <c r="D11" s="444">
        <v>5</v>
      </c>
      <c r="E11" s="445">
        <v>3</v>
      </c>
      <c r="F11" s="445">
        <v>3</v>
      </c>
      <c r="G11" s="445">
        <v>2</v>
      </c>
      <c r="H11" s="445">
        <v>0</v>
      </c>
      <c r="I11" s="445">
        <v>0</v>
      </c>
      <c r="J11" s="445">
        <v>0</v>
      </c>
      <c r="K11" s="445">
        <v>0</v>
      </c>
      <c r="L11" s="445">
        <v>2</v>
      </c>
      <c r="M11" s="445">
        <v>1</v>
      </c>
      <c r="N11" s="445">
        <v>1</v>
      </c>
      <c r="O11" s="445">
        <v>1</v>
      </c>
      <c r="P11" s="445">
        <v>0</v>
      </c>
      <c r="Q11" s="445">
        <v>0</v>
      </c>
      <c r="R11" s="445">
        <v>1</v>
      </c>
      <c r="S11" s="445">
        <v>0</v>
      </c>
      <c r="T11" s="445">
        <v>0</v>
      </c>
      <c r="U11" s="445">
        <v>0</v>
      </c>
      <c r="V11" s="445">
        <v>0</v>
      </c>
      <c r="W11" s="445">
        <v>0</v>
      </c>
      <c r="X11" s="445">
        <v>0</v>
      </c>
      <c r="Y11" s="445">
        <v>0</v>
      </c>
      <c r="Z11" s="445">
        <v>0</v>
      </c>
      <c r="AA11" s="445">
        <v>0</v>
      </c>
      <c r="AB11" s="445">
        <v>0</v>
      </c>
      <c r="AC11" s="445">
        <v>0</v>
      </c>
      <c r="AD11" s="445">
        <v>0</v>
      </c>
      <c r="AE11" s="445">
        <v>0</v>
      </c>
      <c r="AF11" s="445">
        <v>0</v>
      </c>
      <c r="AG11" s="445">
        <v>0</v>
      </c>
      <c r="AH11" s="445">
        <v>0</v>
      </c>
      <c r="AI11" s="445">
        <v>0</v>
      </c>
      <c r="AJ11" s="445">
        <v>0</v>
      </c>
      <c r="AK11" s="445">
        <v>0</v>
      </c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</row>
    <row r="12" spans="1:47" ht="21" customHeight="1">
      <c r="A12" s="122" t="s">
        <v>12</v>
      </c>
      <c r="B12" s="186">
        <f t="shared" si="0"/>
        <v>25</v>
      </c>
      <c r="C12" s="351">
        <f t="shared" si="0"/>
        <v>11</v>
      </c>
      <c r="D12" s="444">
        <v>11</v>
      </c>
      <c r="E12" s="445">
        <v>4</v>
      </c>
      <c r="F12" s="445">
        <v>9</v>
      </c>
      <c r="G12" s="445">
        <v>4</v>
      </c>
      <c r="H12" s="445">
        <v>0</v>
      </c>
      <c r="I12" s="445">
        <v>0</v>
      </c>
      <c r="J12" s="445">
        <v>0</v>
      </c>
      <c r="K12" s="445">
        <v>0</v>
      </c>
      <c r="L12" s="445">
        <v>2</v>
      </c>
      <c r="M12" s="445">
        <v>0</v>
      </c>
      <c r="N12" s="445">
        <v>0</v>
      </c>
      <c r="O12" s="445">
        <v>0</v>
      </c>
      <c r="P12" s="445">
        <v>0</v>
      </c>
      <c r="Q12" s="445">
        <v>0</v>
      </c>
      <c r="R12" s="445">
        <v>1</v>
      </c>
      <c r="S12" s="445">
        <v>0</v>
      </c>
      <c r="T12" s="445">
        <v>0</v>
      </c>
      <c r="U12" s="445">
        <v>0</v>
      </c>
      <c r="V12" s="445">
        <v>1</v>
      </c>
      <c r="W12" s="445">
        <v>0</v>
      </c>
      <c r="X12" s="445">
        <v>0</v>
      </c>
      <c r="Y12" s="445">
        <v>0</v>
      </c>
      <c r="Z12" s="445">
        <v>0</v>
      </c>
      <c r="AA12" s="445">
        <v>0</v>
      </c>
      <c r="AB12" s="445">
        <v>0</v>
      </c>
      <c r="AC12" s="445">
        <v>0</v>
      </c>
      <c r="AD12" s="445">
        <v>0</v>
      </c>
      <c r="AE12" s="445">
        <v>0</v>
      </c>
      <c r="AF12" s="445">
        <v>0</v>
      </c>
      <c r="AG12" s="445">
        <v>0</v>
      </c>
      <c r="AH12" s="445">
        <v>0</v>
      </c>
      <c r="AI12" s="445">
        <v>0</v>
      </c>
      <c r="AJ12" s="445">
        <v>0</v>
      </c>
      <c r="AK12" s="445">
        <v>0</v>
      </c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</row>
    <row r="13" spans="1:47" ht="21" customHeight="1">
      <c r="A13" s="122" t="s">
        <v>10</v>
      </c>
      <c r="B13" s="186">
        <f t="shared" si="0"/>
        <v>13</v>
      </c>
      <c r="C13" s="351">
        <f t="shared" si="0"/>
        <v>9</v>
      </c>
      <c r="D13" s="444">
        <v>8</v>
      </c>
      <c r="E13" s="445">
        <v>6</v>
      </c>
      <c r="F13" s="445">
        <v>7</v>
      </c>
      <c r="G13" s="445">
        <v>5</v>
      </c>
      <c r="H13" s="445">
        <v>0</v>
      </c>
      <c r="I13" s="445">
        <v>0</v>
      </c>
      <c r="J13" s="445">
        <v>0</v>
      </c>
      <c r="K13" s="445">
        <v>0</v>
      </c>
      <c r="L13" s="445">
        <v>1</v>
      </c>
      <c r="M13" s="445">
        <v>1</v>
      </c>
      <c r="N13" s="445">
        <v>0</v>
      </c>
      <c r="O13" s="445">
        <v>0</v>
      </c>
      <c r="P13" s="445">
        <v>0</v>
      </c>
      <c r="Q13" s="445">
        <v>0</v>
      </c>
      <c r="R13" s="445">
        <v>1</v>
      </c>
      <c r="S13" s="445">
        <v>1</v>
      </c>
      <c r="T13" s="445">
        <v>0</v>
      </c>
      <c r="U13" s="445">
        <v>0</v>
      </c>
      <c r="V13" s="445">
        <v>0</v>
      </c>
      <c r="W13" s="445">
        <v>0</v>
      </c>
      <c r="X13" s="445">
        <v>0</v>
      </c>
      <c r="Y13" s="445">
        <v>0</v>
      </c>
      <c r="Z13" s="445">
        <v>0</v>
      </c>
      <c r="AA13" s="445">
        <v>0</v>
      </c>
      <c r="AB13" s="445">
        <v>0</v>
      </c>
      <c r="AC13" s="445">
        <v>0</v>
      </c>
      <c r="AD13" s="445">
        <v>0</v>
      </c>
      <c r="AE13" s="445">
        <v>0</v>
      </c>
      <c r="AF13" s="445">
        <v>0</v>
      </c>
      <c r="AG13" s="445">
        <v>0</v>
      </c>
      <c r="AH13" s="445">
        <v>0</v>
      </c>
      <c r="AI13" s="445">
        <v>0</v>
      </c>
      <c r="AJ13" s="445">
        <v>0</v>
      </c>
      <c r="AK13" s="445">
        <v>0</v>
      </c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</row>
    <row r="14" spans="1:47" ht="21" customHeight="1">
      <c r="A14" s="122" t="s">
        <v>8</v>
      </c>
      <c r="B14" s="186">
        <f t="shared" si="0"/>
        <v>14</v>
      </c>
      <c r="C14" s="351">
        <f t="shared" si="0"/>
        <v>8</v>
      </c>
      <c r="D14" s="444">
        <v>9</v>
      </c>
      <c r="E14" s="445">
        <v>5</v>
      </c>
      <c r="F14" s="445">
        <v>7</v>
      </c>
      <c r="G14" s="445">
        <v>4</v>
      </c>
      <c r="H14" s="445">
        <v>0</v>
      </c>
      <c r="I14" s="445">
        <v>0</v>
      </c>
      <c r="J14" s="445">
        <v>0</v>
      </c>
      <c r="K14" s="445">
        <v>0</v>
      </c>
      <c r="L14" s="445">
        <v>2</v>
      </c>
      <c r="M14" s="445">
        <v>1</v>
      </c>
      <c r="N14" s="445">
        <v>0</v>
      </c>
      <c r="O14" s="445">
        <v>0</v>
      </c>
      <c r="P14" s="445">
        <v>0</v>
      </c>
      <c r="Q14" s="445">
        <v>0</v>
      </c>
      <c r="R14" s="445">
        <v>0</v>
      </c>
      <c r="S14" s="445">
        <v>0</v>
      </c>
      <c r="T14" s="445">
        <v>0</v>
      </c>
      <c r="U14" s="445">
        <v>0</v>
      </c>
      <c r="V14" s="445">
        <v>1</v>
      </c>
      <c r="W14" s="445">
        <v>1</v>
      </c>
      <c r="X14" s="445">
        <v>1</v>
      </c>
      <c r="Y14" s="445">
        <v>0</v>
      </c>
      <c r="Z14" s="445">
        <v>0</v>
      </c>
      <c r="AA14" s="445">
        <v>0</v>
      </c>
      <c r="AB14" s="445">
        <v>0</v>
      </c>
      <c r="AC14" s="445">
        <v>0</v>
      </c>
      <c r="AD14" s="445">
        <v>0</v>
      </c>
      <c r="AE14" s="445">
        <v>0</v>
      </c>
      <c r="AF14" s="445">
        <v>0</v>
      </c>
      <c r="AG14" s="445">
        <v>0</v>
      </c>
      <c r="AH14" s="445">
        <v>0</v>
      </c>
      <c r="AI14" s="445">
        <v>0</v>
      </c>
      <c r="AJ14" s="445">
        <v>0</v>
      </c>
      <c r="AK14" s="445">
        <v>0</v>
      </c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</row>
    <row r="15" spans="1:47" ht="21" customHeight="1">
      <c r="A15" s="122" t="s">
        <v>6</v>
      </c>
      <c r="B15" s="186">
        <f t="shared" si="0"/>
        <v>35</v>
      </c>
      <c r="C15" s="351">
        <f t="shared" si="0"/>
        <v>26</v>
      </c>
      <c r="D15" s="444">
        <v>10</v>
      </c>
      <c r="E15" s="445">
        <v>9</v>
      </c>
      <c r="F15" s="445">
        <v>9</v>
      </c>
      <c r="G15" s="445">
        <v>8</v>
      </c>
      <c r="H15" s="445">
        <v>0</v>
      </c>
      <c r="I15" s="445">
        <v>0</v>
      </c>
      <c r="J15" s="445">
        <v>0</v>
      </c>
      <c r="K15" s="445">
        <v>0</v>
      </c>
      <c r="L15" s="445">
        <v>1</v>
      </c>
      <c r="M15" s="445">
        <v>1</v>
      </c>
      <c r="N15" s="445">
        <v>1</v>
      </c>
      <c r="O15" s="445">
        <v>1</v>
      </c>
      <c r="P15" s="445">
        <v>0</v>
      </c>
      <c r="Q15" s="445">
        <v>0</v>
      </c>
      <c r="R15" s="445">
        <v>0</v>
      </c>
      <c r="S15" s="445">
        <v>0</v>
      </c>
      <c r="T15" s="445">
        <v>0</v>
      </c>
      <c r="U15" s="445">
        <v>0</v>
      </c>
      <c r="V15" s="445">
        <v>0</v>
      </c>
      <c r="W15" s="445">
        <v>0</v>
      </c>
      <c r="X15" s="445">
        <v>0</v>
      </c>
      <c r="Y15" s="445">
        <v>0</v>
      </c>
      <c r="Z15" s="445">
        <v>0</v>
      </c>
      <c r="AA15" s="445">
        <v>0</v>
      </c>
      <c r="AB15" s="445">
        <v>0</v>
      </c>
      <c r="AC15" s="445">
        <v>0</v>
      </c>
      <c r="AD15" s="445">
        <v>0</v>
      </c>
      <c r="AE15" s="445">
        <v>0</v>
      </c>
      <c r="AF15" s="445">
        <v>0</v>
      </c>
      <c r="AG15" s="445">
        <v>0</v>
      </c>
      <c r="AH15" s="445">
        <v>0</v>
      </c>
      <c r="AI15" s="445">
        <v>0</v>
      </c>
      <c r="AJ15" s="445">
        <v>0</v>
      </c>
      <c r="AK15" s="445">
        <v>0</v>
      </c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</row>
    <row r="16" spans="1:47" ht="21" customHeight="1">
      <c r="A16" s="122" t="s">
        <v>87</v>
      </c>
      <c r="B16" s="186">
        <f t="shared" si="0"/>
        <v>35</v>
      </c>
      <c r="C16" s="351">
        <f t="shared" si="0"/>
        <v>17</v>
      </c>
      <c r="D16" s="444">
        <v>17</v>
      </c>
      <c r="E16" s="445">
        <v>10</v>
      </c>
      <c r="F16" s="445">
        <v>14</v>
      </c>
      <c r="G16" s="445">
        <v>8</v>
      </c>
      <c r="H16" s="445">
        <v>1</v>
      </c>
      <c r="I16" s="445">
        <v>1</v>
      </c>
      <c r="J16" s="445">
        <v>0</v>
      </c>
      <c r="K16" s="445">
        <v>0</v>
      </c>
      <c r="L16" s="445">
        <v>3</v>
      </c>
      <c r="M16" s="445">
        <v>2</v>
      </c>
      <c r="N16" s="445">
        <v>1</v>
      </c>
      <c r="O16" s="445">
        <v>1</v>
      </c>
      <c r="P16" s="445">
        <v>0</v>
      </c>
      <c r="Q16" s="445">
        <v>0</v>
      </c>
      <c r="R16" s="445">
        <v>0</v>
      </c>
      <c r="S16" s="445">
        <v>0</v>
      </c>
      <c r="T16" s="445">
        <v>0</v>
      </c>
      <c r="U16" s="445">
        <v>0</v>
      </c>
      <c r="V16" s="445">
        <v>2</v>
      </c>
      <c r="W16" s="445">
        <v>1</v>
      </c>
      <c r="X16" s="445">
        <v>0</v>
      </c>
      <c r="Y16" s="445">
        <v>0</v>
      </c>
      <c r="Z16" s="445">
        <v>0</v>
      </c>
      <c r="AA16" s="445">
        <v>0</v>
      </c>
      <c r="AB16" s="445">
        <v>0</v>
      </c>
      <c r="AC16" s="445">
        <v>0</v>
      </c>
      <c r="AD16" s="445">
        <v>0</v>
      </c>
      <c r="AE16" s="445">
        <v>0</v>
      </c>
      <c r="AF16" s="445">
        <v>0</v>
      </c>
      <c r="AG16" s="445">
        <v>0</v>
      </c>
      <c r="AH16" s="445">
        <v>0</v>
      </c>
      <c r="AI16" s="445">
        <v>0</v>
      </c>
      <c r="AJ16" s="445">
        <v>0</v>
      </c>
      <c r="AK16" s="445">
        <v>0</v>
      </c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</row>
    <row r="17" spans="1:47" ht="21" customHeight="1" thickBot="1">
      <c r="A17" s="122" t="s">
        <v>2</v>
      </c>
      <c r="B17" s="355">
        <f t="shared" si="0"/>
        <v>25</v>
      </c>
      <c r="C17" s="356">
        <f t="shared" si="0"/>
        <v>11</v>
      </c>
      <c r="D17" s="446">
        <v>10</v>
      </c>
      <c r="E17" s="447">
        <v>5</v>
      </c>
      <c r="F17" s="447">
        <v>7</v>
      </c>
      <c r="G17" s="447">
        <v>3</v>
      </c>
      <c r="H17" s="447">
        <v>0</v>
      </c>
      <c r="I17" s="447">
        <v>0</v>
      </c>
      <c r="J17" s="447">
        <v>0</v>
      </c>
      <c r="K17" s="447">
        <v>0</v>
      </c>
      <c r="L17" s="447">
        <v>3</v>
      </c>
      <c r="M17" s="447">
        <v>2</v>
      </c>
      <c r="N17" s="447">
        <v>0</v>
      </c>
      <c r="O17" s="447">
        <v>0</v>
      </c>
      <c r="P17" s="447">
        <v>0</v>
      </c>
      <c r="Q17" s="447">
        <v>0</v>
      </c>
      <c r="R17" s="447">
        <v>2</v>
      </c>
      <c r="S17" s="447">
        <v>1</v>
      </c>
      <c r="T17" s="447">
        <v>0</v>
      </c>
      <c r="U17" s="447">
        <v>0</v>
      </c>
      <c r="V17" s="447">
        <v>0</v>
      </c>
      <c r="W17" s="447">
        <v>0</v>
      </c>
      <c r="X17" s="447">
        <v>1</v>
      </c>
      <c r="Y17" s="447">
        <v>1</v>
      </c>
      <c r="Z17" s="447">
        <v>0</v>
      </c>
      <c r="AA17" s="447">
        <v>0</v>
      </c>
      <c r="AB17" s="447">
        <v>0</v>
      </c>
      <c r="AC17" s="447">
        <v>0</v>
      </c>
      <c r="AD17" s="447">
        <v>0</v>
      </c>
      <c r="AE17" s="447">
        <v>0</v>
      </c>
      <c r="AF17" s="447">
        <v>0</v>
      </c>
      <c r="AG17" s="447">
        <v>0</v>
      </c>
      <c r="AH17" s="447">
        <v>0</v>
      </c>
      <c r="AI17" s="447">
        <v>0</v>
      </c>
      <c r="AJ17" s="447">
        <v>0</v>
      </c>
      <c r="AK17" s="447">
        <v>0</v>
      </c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</row>
    <row r="18" spans="1:47" ht="30" customHeight="1" thickBot="1">
      <c r="A18" s="120" t="s">
        <v>0</v>
      </c>
      <c r="B18" s="360">
        <f aca="true" t="shared" si="1" ref="B18:AK18">B9+B10+B11+B12+B13+B14+B15+B16+B17</f>
        <v>285</v>
      </c>
      <c r="C18" s="361">
        <f t="shared" si="1"/>
        <v>147</v>
      </c>
      <c r="D18" s="361">
        <f t="shared" si="1"/>
        <v>127</v>
      </c>
      <c r="E18" s="361">
        <f t="shared" si="1"/>
        <v>69</v>
      </c>
      <c r="F18" s="361">
        <f t="shared" si="1"/>
        <v>106</v>
      </c>
      <c r="G18" s="361">
        <f t="shared" si="1"/>
        <v>58</v>
      </c>
      <c r="H18" s="361">
        <f t="shared" si="1"/>
        <v>1</v>
      </c>
      <c r="I18" s="361">
        <f t="shared" si="1"/>
        <v>1</v>
      </c>
      <c r="J18" s="361">
        <f t="shared" si="1"/>
        <v>0</v>
      </c>
      <c r="K18" s="361">
        <f t="shared" si="1"/>
        <v>0</v>
      </c>
      <c r="L18" s="361">
        <f t="shared" si="1"/>
        <v>21</v>
      </c>
      <c r="M18" s="361">
        <f t="shared" si="1"/>
        <v>11</v>
      </c>
      <c r="N18" s="361">
        <f t="shared" si="1"/>
        <v>3</v>
      </c>
      <c r="O18" s="361">
        <f t="shared" si="1"/>
        <v>3</v>
      </c>
      <c r="P18" s="361">
        <f t="shared" si="1"/>
        <v>0</v>
      </c>
      <c r="Q18" s="361">
        <f t="shared" si="1"/>
        <v>0</v>
      </c>
      <c r="R18" s="361">
        <f t="shared" si="1"/>
        <v>8</v>
      </c>
      <c r="S18" s="361">
        <f t="shared" si="1"/>
        <v>4</v>
      </c>
      <c r="T18" s="361">
        <f t="shared" si="1"/>
        <v>0</v>
      </c>
      <c r="U18" s="361">
        <f t="shared" si="1"/>
        <v>0</v>
      </c>
      <c r="V18" s="361">
        <f t="shared" si="1"/>
        <v>5</v>
      </c>
      <c r="W18" s="361">
        <f t="shared" si="1"/>
        <v>2</v>
      </c>
      <c r="X18" s="361">
        <f t="shared" si="1"/>
        <v>5</v>
      </c>
      <c r="Y18" s="361">
        <f t="shared" si="1"/>
        <v>3</v>
      </c>
      <c r="Z18" s="361">
        <f t="shared" si="1"/>
        <v>0</v>
      </c>
      <c r="AA18" s="361">
        <f t="shared" si="1"/>
        <v>0</v>
      </c>
      <c r="AB18" s="361">
        <f t="shared" si="1"/>
        <v>0</v>
      </c>
      <c r="AC18" s="361">
        <f t="shared" si="1"/>
        <v>0</v>
      </c>
      <c r="AD18" s="361">
        <f t="shared" si="1"/>
        <v>0</v>
      </c>
      <c r="AE18" s="361">
        <f t="shared" si="1"/>
        <v>0</v>
      </c>
      <c r="AF18" s="361">
        <f t="shared" si="1"/>
        <v>0</v>
      </c>
      <c r="AG18" s="361">
        <f t="shared" si="1"/>
        <v>0</v>
      </c>
      <c r="AH18" s="361">
        <f t="shared" si="1"/>
        <v>0</v>
      </c>
      <c r="AI18" s="361">
        <f t="shared" si="1"/>
        <v>0</v>
      </c>
      <c r="AJ18" s="361">
        <f t="shared" si="1"/>
        <v>0</v>
      </c>
      <c r="AK18" s="361">
        <f t="shared" si="1"/>
        <v>0</v>
      </c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</row>
    <row r="19" ht="41.25" customHeight="1" thickBot="1"/>
    <row r="20" spans="1:37" ht="13.5" customHeight="1">
      <c r="A20" s="592" t="s">
        <v>108</v>
      </c>
      <c r="B20" s="569" t="s">
        <v>107</v>
      </c>
      <c r="C20" s="595"/>
      <c r="D20" s="597" t="s">
        <v>106</v>
      </c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8"/>
      <c r="AF20" s="578"/>
      <c r="AG20" s="578"/>
      <c r="AH20" s="578"/>
      <c r="AI20" s="578"/>
      <c r="AJ20" s="578"/>
      <c r="AK20" s="579"/>
    </row>
    <row r="21" spans="1:37" ht="13.5" customHeight="1">
      <c r="A21" s="593"/>
      <c r="B21" s="571"/>
      <c r="C21" s="596"/>
      <c r="D21" s="598" t="s">
        <v>105</v>
      </c>
      <c r="E21" s="580"/>
      <c r="F21" s="601" t="s">
        <v>46</v>
      </c>
      <c r="G21" s="601"/>
      <c r="H21" s="606" t="s">
        <v>104</v>
      </c>
      <c r="I21" s="606"/>
      <c r="J21" s="607" t="s">
        <v>46</v>
      </c>
      <c r="K21" s="608"/>
      <c r="L21" s="602" t="s">
        <v>103</v>
      </c>
      <c r="M21" s="609"/>
      <c r="N21" s="606" t="s">
        <v>102</v>
      </c>
      <c r="O21" s="606"/>
      <c r="P21" s="611" t="s">
        <v>46</v>
      </c>
      <c r="Q21" s="611"/>
      <c r="R21" s="602" t="s">
        <v>101</v>
      </c>
      <c r="S21" s="603"/>
      <c r="T21" s="606" t="s">
        <v>100</v>
      </c>
      <c r="U21" s="606"/>
      <c r="V21" s="602" t="s">
        <v>99</v>
      </c>
      <c r="W21" s="603"/>
      <c r="X21" s="606" t="s">
        <v>98</v>
      </c>
      <c r="Y21" s="606"/>
      <c r="Z21" s="606" t="s">
        <v>97</v>
      </c>
      <c r="AA21" s="606"/>
      <c r="AB21" s="602" t="s">
        <v>96</v>
      </c>
      <c r="AC21" s="603"/>
      <c r="AD21" s="606" t="s">
        <v>95</v>
      </c>
      <c r="AE21" s="606"/>
      <c r="AF21" s="606" t="s">
        <v>94</v>
      </c>
      <c r="AG21" s="606"/>
      <c r="AH21" s="606" t="s">
        <v>93</v>
      </c>
      <c r="AI21" s="606"/>
      <c r="AJ21" s="606" t="s">
        <v>92</v>
      </c>
      <c r="AK21" s="614"/>
    </row>
    <row r="22" spans="1:37" ht="67.5" customHeight="1">
      <c r="A22" s="593"/>
      <c r="B22" s="571"/>
      <c r="C22" s="596"/>
      <c r="D22" s="599"/>
      <c r="E22" s="600"/>
      <c r="F22" s="582" t="s">
        <v>91</v>
      </c>
      <c r="G22" s="582"/>
      <c r="H22" s="606"/>
      <c r="I22" s="606"/>
      <c r="J22" s="615" t="s">
        <v>90</v>
      </c>
      <c r="K22" s="582"/>
      <c r="L22" s="604"/>
      <c r="M22" s="610"/>
      <c r="N22" s="606"/>
      <c r="O22" s="606"/>
      <c r="P22" s="616" t="s">
        <v>89</v>
      </c>
      <c r="Q22" s="589"/>
      <c r="R22" s="612"/>
      <c r="S22" s="613"/>
      <c r="T22" s="606"/>
      <c r="U22" s="606"/>
      <c r="V22" s="604"/>
      <c r="W22" s="605"/>
      <c r="X22" s="606"/>
      <c r="Y22" s="606"/>
      <c r="Z22" s="606"/>
      <c r="AA22" s="606"/>
      <c r="AB22" s="604"/>
      <c r="AC22" s="605"/>
      <c r="AD22" s="606"/>
      <c r="AE22" s="606"/>
      <c r="AF22" s="606"/>
      <c r="AG22" s="606"/>
      <c r="AH22" s="606"/>
      <c r="AI22" s="606"/>
      <c r="AJ22" s="606"/>
      <c r="AK22" s="614"/>
    </row>
    <row r="23" spans="1:37" ht="15" customHeight="1" thickBot="1">
      <c r="A23" s="594"/>
      <c r="B23" s="43" t="s">
        <v>19</v>
      </c>
      <c r="C23" s="44" t="s">
        <v>18</v>
      </c>
      <c r="D23" s="388" t="s">
        <v>19</v>
      </c>
      <c r="E23" s="111" t="s">
        <v>18</v>
      </c>
      <c r="F23" s="389" t="s">
        <v>19</v>
      </c>
      <c r="G23" s="111" t="s">
        <v>18</v>
      </c>
      <c r="H23" s="389" t="s">
        <v>19</v>
      </c>
      <c r="I23" s="111" t="s">
        <v>18</v>
      </c>
      <c r="J23" s="389" t="s">
        <v>19</v>
      </c>
      <c r="K23" s="111" t="s">
        <v>18</v>
      </c>
      <c r="L23" s="389" t="s">
        <v>19</v>
      </c>
      <c r="M23" s="111" t="s">
        <v>18</v>
      </c>
      <c r="N23" s="389" t="s">
        <v>19</v>
      </c>
      <c r="O23" s="111" t="s">
        <v>18</v>
      </c>
      <c r="P23" s="115" t="s">
        <v>19</v>
      </c>
      <c r="Q23" s="114" t="s">
        <v>18</v>
      </c>
      <c r="R23" s="115" t="s">
        <v>19</v>
      </c>
      <c r="S23" s="114" t="s">
        <v>18</v>
      </c>
      <c r="T23" s="389" t="s">
        <v>19</v>
      </c>
      <c r="U23" s="111" t="s">
        <v>18</v>
      </c>
      <c r="V23" s="389" t="s">
        <v>19</v>
      </c>
      <c r="W23" s="111" t="s">
        <v>18</v>
      </c>
      <c r="X23" s="389" t="s">
        <v>19</v>
      </c>
      <c r="Y23" s="111" t="s">
        <v>18</v>
      </c>
      <c r="Z23" s="389" t="s">
        <v>19</v>
      </c>
      <c r="AA23" s="113" t="s">
        <v>18</v>
      </c>
      <c r="AB23" s="112" t="s">
        <v>19</v>
      </c>
      <c r="AC23" s="111" t="s">
        <v>18</v>
      </c>
      <c r="AD23" s="389" t="s">
        <v>19</v>
      </c>
      <c r="AE23" s="111" t="s">
        <v>18</v>
      </c>
      <c r="AF23" s="389" t="s">
        <v>19</v>
      </c>
      <c r="AG23" s="111" t="s">
        <v>18</v>
      </c>
      <c r="AH23" s="389" t="s">
        <v>19</v>
      </c>
      <c r="AI23" s="111" t="s">
        <v>18</v>
      </c>
      <c r="AJ23" s="389" t="s">
        <v>19</v>
      </c>
      <c r="AK23" s="109" t="s">
        <v>18</v>
      </c>
    </row>
    <row r="24" spans="1:37" ht="21" customHeight="1" thickBot="1">
      <c r="A24" s="108" t="s">
        <v>88</v>
      </c>
      <c r="B24" s="106">
        <f aca="true" t="shared" si="2" ref="B24:C32">B9</f>
        <v>97</v>
      </c>
      <c r="C24" s="353">
        <f t="shared" si="2"/>
        <v>45</v>
      </c>
      <c r="D24" s="444">
        <v>8</v>
      </c>
      <c r="E24" s="445">
        <v>2</v>
      </c>
      <c r="F24" s="445">
        <v>0</v>
      </c>
      <c r="G24" s="445">
        <v>0</v>
      </c>
      <c r="H24" s="445">
        <v>7</v>
      </c>
      <c r="I24" s="445">
        <v>5</v>
      </c>
      <c r="J24" s="445">
        <v>0</v>
      </c>
      <c r="K24" s="445">
        <v>0</v>
      </c>
      <c r="L24" s="445">
        <v>0</v>
      </c>
      <c r="M24" s="445">
        <v>0</v>
      </c>
      <c r="N24" s="445">
        <v>0</v>
      </c>
      <c r="O24" s="445">
        <v>0</v>
      </c>
      <c r="P24" s="445">
        <v>0</v>
      </c>
      <c r="Q24" s="445">
        <v>0</v>
      </c>
      <c r="R24" s="445">
        <v>0</v>
      </c>
      <c r="S24" s="445">
        <v>0</v>
      </c>
      <c r="T24" s="445">
        <v>11</v>
      </c>
      <c r="U24" s="445">
        <v>4</v>
      </c>
      <c r="V24" s="445">
        <v>0</v>
      </c>
      <c r="W24" s="445">
        <v>0</v>
      </c>
      <c r="X24" s="445">
        <v>6</v>
      </c>
      <c r="Y24" s="445">
        <v>3</v>
      </c>
      <c r="Z24" s="445">
        <v>4</v>
      </c>
      <c r="AA24" s="445">
        <v>3</v>
      </c>
      <c r="AB24" s="445">
        <v>0</v>
      </c>
      <c r="AC24" s="445">
        <v>0</v>
      </c>
      <c r="AD24" s="445">
        <v>2</v>
      </c>
      <c r="AE24" s="445">
        <v>1</v>
      </c>
      <c r="AF24" s="445">
        <v>0</v>
      </c>
      <c r="AG24" s="445">
        <v>0</v>
      </c>
      <c r="AH24" s="445">
        <v>0</v>
      </c>
      <c r="AI24" s="445">
        <v>0</v>
      </c>
      <c r="AJ24" s="445">
        <v>10</v>
      </c>
      <c r="AK24" s="448">
        <v>4</v>
      </c>
    </row>
    <row r="25" spans="1:37" ht="21" customHeight="1" thickBot="1">
      <c r="A25" s="107" t="s">
        <v>16</v>
      </c>
      <c r="B25" s="106">
        <f t="shared" si="2"/>
        <v>19</v>
      </c>
      <c r="C25" s="353">
        <f t="shared" si="2"/>
        <v>8</v>
      </c>
      <c r="D25" s="444">
        <v>3</v>
      </c>
      <c r="E25" s="445">
        <v>1</v>
      </c>
      <c r="F25" s="445">
        <v>0</v>
      </c>
      <c r="G25" s="445">
        <v>0</v>
      </c>
      <c r="H25" s="445">
        <v>0</v>
      </c>
      <c r="I25" s="445">
        <v>0</v>
      </c>
      <c r="J25" s="445">
        <v>0</v>
      </c>
      <c r="K25" s="445">
        <v>0</v>
      </c>
      <c r="L25" s="445">
        <v>0</v>
      </c>
      <c r="M25" s="445">
        <v>0</v>
      </c>
      <c r="N25" s="445">
        <v>0</v>
      </c>
      <c r="O25" s="445">
        <v>0</v>
      </c>
      <c r="P25" s="445">
        <v>0</v>
      </c>
      <c r="Q25" s="445">
        <v>0</v>
      </c>
      <c r="R25" s="445">
        <v>0</v>
      </c>
      <c r="S25" s="445">
        <v>0</v>
      </c>
      <c r="T25" s="445">
        <v>2</v>
      </c>
      <c r="U25" s="445">
        <v>1</v>
      </c>
      <c r="V25" s="445">
        <v>0</v>
      </c>
      <c r="W25" s="445">
        <v>0</v>
      </c>
      <c r="X25" s="445">
        <v>1</v>
      </c>
      <c r="Y25" s="445">
        <v>0</v>
      </c>
      <c r="Z25" s="445">
        <v>1</v>
      </c>
      <c r="AA25" s="445">
        <v>1</v>
      </c>
      <c r="AB25" s="445">
        <v>0</v>
      </c>
      <c r="AC25" s="445">
        <v>0</v>
      </c>
      <c r="AD25" s="445">
        <v>0</v>
      </c>
      <c r="AE25" s="445">
        <v>0</v>
      </c>
      <c r="AF25" s="445">
        <v>0</v>
      </c>
      <c r="AG25" s="445">
        <v>0</v>
      </c>
      <c r="AH25" s="445">
        <v>0</v>
      </c>
      <c r="AI25" s="445">
        <v>0</v>
      </c>
      <c r="AJ25" s="445">
        <v>4</v>
      </c>
      <c r="AK25" s="448">
        <v>1</v>
      </c>
    </row>
    <row r="26" spans="1:37" ht="21" customHeight="1" thickBot="1">
      <c r="A26" s="107" t="s">
        <v>14</v>
      </c>
      <c r="B26" s="106">
        <f t="shared" si="2"/>
        <v>22</v>
      </c>
      <c r="C26" s="353">
        <f t="shared" si="2"/>
        <v>12</v>
      </c>
      <c r="D26" s="444">
        <v>1</v>
      </c>
      <c r="E26" s="445">
        <v>1</v>
      </c>
      <c r="F26" s="445">
        <v>0</v>
      </c>
      <c r="G26" s="445">
        <v>0</v>
      </c>
      <c r="H26" s="445">
        <v>1</v>
      </c>
      <c r="I26" s="445">
        <v>1</v>
      </c>
      <c r="J26" s="445">
        <v>0</v>
      </c>
      <c r="K26" s="445">
        <v>0</v>
      </c>
      <c r="L26" s="445">
        <v>0</v>
      </c>
      <c r="M26" s="445">
        <v>0</v>
      </c>
      <c r="N26" s="445">
        <v>0</v>
      </c>
      <c r="O26" s="445">
        <v>0</v>
      </c>
      <c r="P26" s="445">
        <v>0</v>
      </c>
      <c r="Q26" s="445">
        <v>0</v>
      </c>
      <c r="R26" s="445">
        <v>0</v>
      </c>
      <c r="S26" s="445">
        <v>0</v>
      </c>
      <c r="T26" s="445">
        <v>7</v>
      </c>
      <c r="U26" s="445">
        <v>3</v>
      </c>
      <c r="V26" s="445">
        <v>0</v>
      </c>
      <c r="W26" s="445">
        <v>0</v>
      </c>
      <c r="X26" s="445">
        <v>3</v>
      </c>
      <c r="Y26" s="445">
        <v>2</v>
      </c>
      <c r="Z26" s="445">
        <v>0</v>
      </c>
      <c r="AA26" s="445">
        <v>0</v>
      </c>
      <c r="AB26" s="445">
        <v>0</v>
      </c>
      <c r="AC26" s="445">
        <v>0</v>
      </c>
      <c r="AD26" s="445">
        <v>0</v>
      </c>
      <c r="AE26" s="445">
        <v>0</v>
      </c>
      <c r="AF26" s="445">
        <v>0</v>
      </c>
      <c r="AG26" s="445">
        <v>0</v>
      </c>
      <c r="AH26" s="445">
        <v>0</v>
      </c>
      <c r="AI26" s="445">
        <v>0</v>
      </c>
      <c r="AJ26" s="445">
        <v>5</v>
      </c>
      <c r="AK26" s="448">
        <v>2</v>
      </c>
    </row>
    <row r="27" spans="1:37" ht="21" customHeight="1" thickBot="1">
      <c r="A27" s="107" t="s">
        <v>12</v>
      </c>
      <c r="B27" s="106">
        <f t="shared" si="2"/>
        <v>25</v>
      </c>
      <c r="C27" s="353">
        <f t="shared" si="2"/>
        <v>11</v>
      </c>
      <c r="D27" s="444">
        <v>0</v>
      </c>
      <c r="E27" s="445">
        <v>0</v>
      </c>
      <c r="F27" s="445">
        <v>0</v>
      </c>
      <c r="G27" s="445">
        <v>0</v>
      </c>
      <c r="H27" s="445">
        <v>4</v>
      </c>
      <c r="I27" s="445">
        <v>3</v>
      </c>
      <c r="J27" s="445">
        <v>0</v>
      </c>
      <c r="K27" s="445">
        <v>0</v>
      </c>
      <c r="L27" s="445">
        <v>0</v>
      </c>
      <c r="M27" s="445">
        <v>0</v>
      </c>
      <c r="N27" s="445">
        <v>0</v>
      </c>
      <c r="O27" s="445">
        <v>0</v>
      </c>
      <c r="P27" s="445">
        <v>0</v>
      </c>
      <c r="Q27" s="445">
        <v>0</v>
      </c>
      <c r="R27" s="445">
        <v>0</v>
      </c>
      <c r="S27" s="445">
        <v>0</v>
      </c>
      <c r="T27" s="445">
        <v>5</v>
      </c>
      <c r="U27" s="445">
        <v>2</v>
      </c>
      <c r="V27" s="445">
        <v>0</v>
      </c>
      <c r="W27" s="445">
        <v>0</v>
      </c>
      <c r="X27" s="445">
        <v>1</v>
      </c>
      <c r="Y27" s="445">
        <v>1</v>
      </c>
      <c r="Z27" s="445">
        <v>0</v>
      </c>
      <c r="AA27" s="445">
        <v>0</v>
      </c>
      <c r="AB27" s="445">
        <v>0</v>
      </c>
      <c r="AC27" s="445">
        <v>0</v>
      </c>
      <c r="AD27" s="445">
        <v>0</v>
      </c>
      <c r="AE27" s="445">
        <v>0</v>
      </c>
      <c r="AF27" s="445">
        <v>0</v>
      </c>
      <c r="AG27" s="445">
        <v>0</v>
      </c>
      <c r="AH27" s="445">
        <v>0</v>
      </c>
      <c r="AI27" s="445">
        <v>0</v>
      </c>
      <c r="AJ27" s="445">
        <v>4</v>
      </c>
      <c r="AK27" s="448">
        <v>1</v>
      </c>
    </row>
    <row r="28" spans="1:37" ht="21" customHeight="1" thickBot="1">
      <c r="A28" s="107" t="s">
        <v>10</v>
      </c>
      <c r="B28" s="106">
        <f t="shared" si="2"/>
        <v>13</v>
      </c>
      <c r="C28" s="353">
        <f t="shared" si="2"/>
        <v>9</v>
      </c>
      <c r="D28" s="444">
        <v>1</v>
      </c>
      <c r="E28" s="445">
        <v>1</v>
      </c>
      <c r="F28" s="445">
        <v>0</v>
      </c>
      <c r="G28" s="445">
        <v>0</v>
      </c>
      <c r="H28" s="445">
        <v>0</v>
      </c>
      <c r="I28" s="445">
        <v>0</v>
      </c>
      <c r="J28" s="445">
        <v>0</v>
      </c>
      <c r="K28" s="445">
        <v>0</v>
      </c>
      <c r="L28" s="445">
        <v>0</v>
      </c>
      <c r="M28" s="445">
        <v>0</v>
      </c>
      <c r="N28" s="445">
        <v>0</v>
      </c>
      <c r="O28" s="445">
        <v>0</v>
      </c>
      <c r="P28" s="445">
        <v>0</v>
      </c>
      <c r="Q28" s="445">
        <v>0</v>
      </c>
      <c r="R28" s="445">
        <v>0</v>
      </c>
      <c r="S28" s="445">
        <v>0</v>
      </c>
      <c r="T28" s="445">
        <v>0</v>
      </c>
      <c r="U28" s="445">
        <v>0</v>
      </c>
      <c r="V28" s="445">
        <v>0</v>
      </c>
      <c r="W28" s="445">
        <v>0</v>
      </c>
      <c r="X28" s="445">
        <v>0</v>
      </c>
      <c r="Y28" s="445">
        <v>0</v>
      </c>
      <c r="Z28" s="445">
        <v>0</v>
      </c>
      <c r="AA28" s="445">
        <v>0</v>
      </c>
      <c r="AB28" s="445">
        <v>0</v>
      </c>
      <c r="AC28" s="445">
        <v>0</v>
      </c>
      <c r="AD28" s="445">
        <v>0</v>
      </c>
      <c r="AE28" s="445">
        <v>0</v>
      </c>
      <c r="AF28" s="445">
        <v>0</v>
      </c>
      <c r="AG28" s="445">
        <v>0</v>
      </c>
      <c r="AH28" s="445">
        <v>0</v>
      </c>
      <c r="AI28" s="445">
        <v>0</v>
      </c>
      <c r="AJ28" s="445">
        <v>4</v>
      </c>
      <c r="AK28" s="448">
        <v>2</v>
      </c>
    </row>
    <row r="29" spans="1:37" ht="21" customHeight="1" thickBot="1">
      <c r="A29" s="107" t="s">
        <v>8</v>
      </c>
      <c r="B29" s="106">
        <f t="shared" si="2"/>
        <v>14</v>
      </c>
      <c r="C29" s="353">
        <f t="shared" si="2"/>
        <v>8</v>
      </c>
      <c r="D29" s="444">
        <v>1</v>
      </c>
      <c r="E29" s="445">
        <v>1</v>
      </c>
      <c r="F29" s="445">
        <v>0</v>
      </c>
      <c r="G29" s="445">
        <v>0</v>
      </c>
      <c r="H29" s="445">
        <v>0</v>
      </c>
      <c r="I29" s="445">
        <v>0</v>
      </c>
      <c r="J29" s="445">
        <v>0</v>
      </c>
      <c r="K29" s="445">
        <v>0</v>
      </c>
      <c r="L29" s="445">
        <v>0</v>
      </c>
      <c r="M29" s="445">
        <v>0</v>
      </c>
      <c r="N29" s="445">
        <v>0</v>
      </c>
      <c r="O29" s="445">
        <v>0</v>
      </c>
      <c r="P29" s="445">
        <v>0</v>
      </c>
      <c r="Q29" s="445">
        <v>0</v>
      </c>
      <c r="R29" s="445">
        <v>0</v>
      </c>
      <c r="S29" s="445">
        <v>0</v>
      </c>
      <c r="T29" s="445">
        <v>0</v>
      </c>
      <c r="U29" s="445">
        <v>0</v>
      </c>
      <c r="V29" s="445">
        <v>0</v>
      </c>
      <c r="W29" s="445">
        <v>0</v>
      </c>
      <c r="X29" s="445">
        <v>0</v>
      </c>
      <c r="Y29" s="445">
        <v>0</v>
      </c>
      <c r="Z29" s="445">
        <v>1</v>
      </c>
      <c r="AA29" s="445">
        <v>1</v>
      </c>
      <c r="AB29" s="445">
        <v>0</v>
      </c>
      <c r="AC29" s="445">
        <v>0</v>
      </c>
      <c r="AD29" s="445">
        <v>0</v>
      </c>
      <c r="AE29" s="445">
        <v>0</v>
      </c>
      <c r="AF29" s="445">
        <v>0</v>
      </c>
      <c r="AG29" s="445">
        <v>0</v>
      </c>
      <c r="AH29" s="445">
        <v>0</v>
      </c>
      <c r="AI29" s="445">
        <v>0</v>
      </c>
      <c r="AJ29" s="445">
        <v>3</v>
      </c>
      <c r="AK29" s="448">
        <v>1</v>
      </c>
    </row>
    <row r="30" spans="1:37" ht="21" customHeight="1" thickBot="1">
      <c r="A30" s="107" t="s">
        <v>6</v>
      </c>
      <c r="B30" s="106">
        <f t="shared" si="2"/>
        <v>35</v>
      </c>
      <c r="C30" s="353">
        <f t="shared" si="2"/>
        <v>26</v>
      </c>
      <c r="D30" s="444">
        <v>3</v>
      </c>
      <c r="E30" s="445">
        <v>3</v>
      </c>
      <c r="F30" s="445">
        <v>0</v>
      </c>
      <c r="G30" s="445">
        <v>0</v>
      </c>
      <c r="H30" s="445">
        <v>2</v>
      </c>
      <c r="I30" s="445">
        <v>2</v>
      </c>
      <c r="J30" s="445">
        <v>0</v>
      </c>
      <c r="K30" s="445">
        <v>0</v>
      </c>
      <c r="L30" s="445">
        <v>0</v>
      </c>
      <c r="M30" s="445">
        <v>0</v>
      </c>
      <c r="N30" s="445">
        <v>0</v>
      </c>
      <c r="O30" s="445">
        <v>0</v>
      </c>
      <c r="P30" s="445">
        <v>0</v>
      </c>
      <c r="Q30" s="445">
        <v>0</v>
      </c>
      <c r="R30" s="445">
        <v>0</v>
      </c>
      <c r="S30" s="445">
        <v>0</v>
      </c>
      <c r="T30" s="445">
        <v>4</v>
      </c>
      <c r="U30" s="445">
        <v>0</v>
      </c>
      <c r="V30" s="445">
        <v>0</v>
      </c>
      <c r="W30" s="445">
        <v>0</v>
      </c>
      <c r="X30" s="445">
        <v>2</v>
      </c>
      <c r="Y30" s="445">
        <v>1</v>
      </c>
      <c r="Z30" s="445">
        <v>9</v>
      </c>
      <c r="AA30" s="445">
        <v>7</v>
      </c>
      <c r="AB30" s="445">
        <v>0</v>
      </c>
      <c r="AC30" s="445">
        <v>0</v>
      </c>
      <c r="AD30" s="445">
        <v>1</v>
      </c>
      <c r="AE30" s="445">
        <v>1</v>
      </c>
      <c r="AF30" s="445">
        <v>0</v>
      </c>
      <c r="AG30" s="445">
        <v>0</v>
      </c>
      <c r="AH30" s="445">
        <v>0</v>
      </c>
      <c r="AI30" s="445">
        <v>0</v>
      </c>
      <c r="AJ30" s="445">
        <v>4</v>
      </c>
      <c r="AK30" s="448">
        <v>3</v>
      </c>
    </row>
    <row r="31" spans="1:37" ht="21" customHeight="1" thickBot="1">
      <c r="A31" s="107" t="s">
        <v>87</v>
      </c>
      <c r="B31" s="106">
        <f t="shared" si="2"/>
        <v>35</v>
      </c>
      <c r="C31" s="353">
        <f t="shared" si="2"/>
        <v>17</v>
      </c>
      <c r="D31" s="444">
        <v>2</v>
      </c>
      <c r="E31" s="445">
        <v>0</v>
      </c>
      <c r="F31" s="445">
        <v>0</v>
      </c>
      <c r="G31" s="445">
        <v>0</v>
      </c>
      <c r="H31" s="445">
        <v>2</v>
      </c>
      <c r="I31" s="445">
        <v>1</v>
      </c>
      <c r="J31" s="445">
        <v>0</v>
      </c>
      <c r="K31" s="445">
        <v>0</v>
      </c>
      <c r="L31" s="445">
        <v>0</v>
      </c>
      <c r="M31" s="445">
        <v>0</v>
      </c>
      <c r="N31" s="445">
        <v>0</v>
      </c>
      <c r="O31" s="445">
        <v>0</v>
      </c>
      <c r="P31" s="445">
        <v>0</v>
      </c>
      <c r="Q31" s="445">
        <v>0</v>
      </c>
      <c r="R31" s="445">
        <v>0</v>
      </c>
      <c r="S31" s="445">
        <v>0</v>
      </c>
      <c r="T31" s="445">
        <v>2</v>
      </c>
      <c r="U31" s="445">
        <v>2</v>
      </c>
      <c r="V31" s="445">
        <v>0</v>
      </c>
      <c r="W31" s="445">
        <v>0</v>
      </c>
      <c r="X31" s="445">
        <v>4</v>
      </c>
      <c r="Y31" s="445">
        <v>0</v>
      </c>
      <c r="Z31" s="445">
        <v>1</v>
      </c>
      <c r="AA31" s="445">
        <v>1</v>
      </c>
      <c r="AB31" s="445">
        <v>0</v>
      </c>
      <c r="AC31" s="445">
        <v>0</v>
      </c>
      <c r="AD31" s="445">
        <v>0</v>
      </c>
      <c r="AE31" s="445">
        <v>0</v>
      </c>
      <c r="AF31" s="445">
        <v>0</v>
      </c>
      <c r="AG31" s="445">
        <v>0</v>
      </c>
      <c r="AH31" s="445">
        <v>0</v>
      </c>
      <c r="AI31" s="445">
        <v>0</v>
      </c>
      <c r="AJ31" s="445">
        <v>7</v>
      </c>
      <c r="AK31" s="448">
        <v>3</v>
      </c>
    </row>
    <row r="32" spans="1:37" ht="21" customHeight="1">
      <c r="A32" s="107" t="s">
        <v>2</v>
      </c>
      <c r="B32" s="106">
        <f t="shared" si="2"/>
        <v>25</v>
      </c>
      <c r="C32" s="421">
        <f t="shared" si="2"/>
        <v>11</v>
      </c>
      <c r="D32" s="444">
        <v>4</v>
      </c>
      <c r="E32" s="445">
        <v>1</v>
      </c>
      <c r="F32" s="445">
        <v>0</v>
      </c>
      <c r="G32" s="445">
        <v>0</v>
      </c>
      <c r="H32" s="445">
        <v>1</v>
      </c>
      <c r="I32" s="445">
        <v>1</v>
      </c>
      <c r="J32" s="445">
        <v>0</v>
      </c>
      <c r="K32" s="445">
        <v>0</v>
      </c>
      <c r="L32" s="445">
        <v>0</v>
      </c>
      <c r="M32" s="445">
        <v>0</v>
      </c>
      <c r="N32" s="445">
        <v>0</v>
      </c>
      <c r="O32" s="445">
        <v>0</v>
      </c>
      <c r="P32" s="445">
        <v>0</v>
      </c>
      <c r="Q32" s="445">
        <v>0</v>
      </c>
      <c r="R32" s="445">
        <v>0</v>
      </c>
      <c r="S32" s="445">
        <v>0</v>
      </c>
      <c r="T32" s="445">
        <v>3</v>
      </c>
      <c r="U32" s="445">
        <v>1</v>
      </c>
      <c r="V32" s="445">
        <v>0</v>
      </c>
      <c r="W32" s="445">
        <v>0</v>
      </c>
      <c r="X32" s="445">
        <v>1</v>
      </c>
      <c r="Y32" s="445">
        <v>0</v>
      </c>
      <c r="Z32" s="445">
        <v>2</v>
      </c>
      <c r="AA32" s="445">
        <v>1</v>
      </c>
      <c r="AB32" s="445">
        <v>0</v>
      </c>
      <c r="AC32" s="445">
        <v>0</v>
      </c>
      <c r="AD32" s="445">
        <v>0</v>
      </c>
      <c r="AE32" s="445">
        <v>0</v>
      </c>
      <c r="AF32" s="445">
        <v>0</v>
      </c>
      <c r="AG32" s="445">
        <v>0</v>
      </c>
      <c r="AH32" s="445">
        <v>0</v>
      </c>
      <c r="AI32" s="445">
        <v>0</v>
      </c>
      <c r="AJ32" s="445">
        <v>4</v>
      </c>
      <c r="AK32" s="448">
        <v>2</v>
      </c>
    </row>
    <row r="33" spans="1:37" ht="31.5" customHeight="1" thickBot="1">
      <c r="A33" s="105" t="s">
        <v>0</v>
      </c>
      <c r="B33" s="103">
        <f>B24+B25+B26+B27+B28+B29+B30+B31+B32</f>
        <v>285</v>
      </c>
      <c r="C33" s="104">
        <f>C24+C25+C26+C27+C28+C29+C30+C31+C32</f>
        <v>147</v>
      </c>
      <c r="D33" s="103">
        <f aca="true" t="shared" si="3" ref="D33:AK33">SUM(D24:D32)</f>
        <v>23</v>
      </c>
      <c r="E33" s="102">
        <f t="shared" si="3"/>
        <v>10</v>
      </c>
      <c r="F33" s="102">
        <f t="shared" si="3"/>
        <v>0</v>
      </c>
      <c r="G33" s="102">
        <f t="shared" si="3"/>
        <v>0</v>
      </c>
      <c r="H33" s="102">
        <f t="shared" si="3"/>
        <v>17</v>
      </c>
      <c r="I33" s="102">
        <f t="shared" si="3"/>
        <v>13</v>
      </c>
      <c r="J33" s="102">
        <f t="shared" si="3"/>
        <v>0</v>
      </c>
      <c r="K33" s="102">
        <f t="shared" si="3"/>
        <v>0</v>
      </c>
      <c r="L33" s="102">
        <f t="shared" si="3"/>
        <v>0</v>
      </c>
      <c r="M33" s="102">
        <f t="shared" si="3"/>
        <v>0</v>
      </c>
      <c r="N33" s="102">
        <f t="shared" si="3"/>
        <v>0</v>
      </c>
      <c r="O33" s="102">
        <f t="shared" si="3"/>
        <v>0</v>
      </c>
      <c r="P33" s="102">
        <f t="shared" si="3"/>
        <v>0</v>
      </c>
      <c r="Q33" s="102">
        <f t="shared" si="3"/>
        <v>0</v>
      </c>
      <c r="R33" s="102">
        <f t="shared" si="3"/>
        <v>0</v>
      </c>
      <c r="S33" s="102">
        <f t="shared" si="3"/>
        <v>0</v>
      </c>
      <c r="T33" s="102">
        <f t="shared" si="3"/>
        <v>34</v>
      </c>
      <c r="U33" s="102">
        <f t="shared" si="3"/>
        <v>13</v>
      </c>
      <c r="V33" s="102">
        <f t="shared" si="3"/>
        <v>0</v>
      </c>
      <c r="W33" s="102">
        <f t="shared" si="3"/>
        <v>0</v>
      </c>
      <c r="X33" s="102">
        <f t="shared" si="3"/>
        <v>18</v>
      </c>
      <c r="Y33" s="102">
        <f t="shared" si="3"/>
        <v>7</v>
      </c>
      <c r="Z33" s="102">
        <f t="shared" si="3"/>
        <v>18</v>
      </c>
      <c r="AA33" s="102">
        <f t="shared" si="3"/>
        <v>14</v>
      </c>
      <c r="AB33" s="102">
        <f t="shared" si="3"/>
        <v>0</v>
      </c>
      <c r="AC33" s="102">
        <f t="shared" si="3"/>
        <v>0</v>
      </c>
      <c r="AD33" s="102">
        <f t="shared" si="3"/>
        <v>3</v>
      </c>
      <c r="AE33" s="102">
        <f t="shared" si="3"/>
        <v>2</v>
      </c>
      <c r="AF33" s="102">
        <f t="shared" si="3"/>
        <v>0</v>
      </c>
      <c r="AG33" s="102">
        <f t="shared" si="3"/>
        <v>0</v>
      </c>
      <c r="AH33" s="102">
        <f t="shared" si="3"/>
        <v>0</v>
      </c>
      <c r="AI33" s="102">
        <f t="shared" si="3"/>
        <v>0</v>
      </c>
      <c r="AJ33" s="102">
        <f t="shared" si="3"/>
        <v>45</v>
      </c>
      <c r="AK33" s="102">
        <f t="shared" si="3"/>
        <v>19</v>
      </c>
    </row>
  </sheetData>
  <sheetProtection/>
  <mergeCells count="48"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AB21:AC22"/>
    <mergeCell ref="AD21:AE22"/>
    <mergeCell ref="H21:I22"/>
    <mergeCell ref="J21:K21"/>
    <mergeCell ref="L21:M22"/>
    <mergeCell ref="N21:O22"/>
    <mergeCell ref="P21:Q21"/>
    <mergeCell ref="R21:S22"/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A13">
      <selection activeCell="AA27" sqref="AA27"/>
    </sheetView>
  </sheetViews>
  <sheetFormatPr defaultColWidth="9.00390625" defaultRowHeight="12.75"/>
  <cols>
    <col min="1" max="1" width="3.625" style="135" customWidth="1"/>
    <col min="2" max="2" width="14.25390625" style="135" customWidth="1"/>
    <col min="3" max="3" width="8.125" style="135" customWidth="1"/>
    <col min="4" max="31" width="5.875" style="135" customWidth="1"/>
    <col min="32" max="16384" width="9.125" style="135" customWidth="1"/>
  </cols>
  <sheetData>
    <row r="1" spans="1:27" ht="19.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</row>
    <row r="2" spans="1:31" ht="25.5" customHeight="1">
      <c r="A2" s="617" t="s">
        <v>156</v>
      </c>
      <c r="B2" s="617"/>
      <c r="C2" s="617"/>
      <c r="D2" s="617"/>
      <c r="E2" s="617"/>
      <c r="F2" s="618" t="s">
        <v>155</v>
      </c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</row>
    <row r="3" spans="1:31" ht="15" customHeight="1">
      <c r="A3" s="617"/>
      <c r="B3" s="617"/>
      <c r="C3" s="617"/>
      <c r="D3" s="617"/>
      <c r="E3" s="617"/>
      <c r="F3" s="619" t="str">
        <f>'ogolne (8)'!H3</f>
        <v>od 01 sierpnia 2021 roku</v>
      </c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20"/>
      <c r="R3" s="621" t="str">
        <f>'ogolne (8)'!T3</f>
        <v>do 31 sierpnia 2021 roku</v>
      </c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</row>
    <row r="4" spans="1:27" ht="12.75" customHeight="1" thickBot="1">
      <c r="A4" s="623" t="s">
        <v>154</v>
      </c>
      <c r="B4" s="623"/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3"/>
      <c r="R4" s="623"/>
      <c r="S4" s="623"/>
      <c r="T4" s="623"/>
      <c r="U4" s="623"/>
      <c r="V4" s="623"/>
      <c r="W4" s="623"/>
      <c r="X4" s="623"/>
      <c r="Y4" s="623"/>
      <c r="Z4" s="623"/>
      <c r="AA4" s="623"/>
    </row>
    <row r="5" spans="1:31" ht="25.5" customHeight="1" thickBot="1">
      <c r="A5" s="624" t="s">
        <v>29</v>
      </c>
      <c r="B5" s="627" t="s">
        <v>33</v>
      </c>
      <c r="C5" s="630" t="s">
        <v>32</v>
      </c>
      <c r="D5" s="486" t="s">
        <v>82</v>
      </c>
      <c r="E5" s="487"/>
      <c r="F5" s="633" t="s">
        <v>153</v>
      </c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  <c r="S5" s="634"/>
      <c r="T5" s="634"/>
      <c r="U5" s="634"/>
      <c r="V5" s="634"/>
      <c r="W5" s="634"/>
      <c r="X5" s="634"/>
      <c r="Y5" s="634"/>
      <c r="Z5" s="634"/>
      <c r="AA5" s="634"/>
      <c r="AB5" s="634"/>
      <c r="AC5" s="634"/>
      <c r="AD5" s="634"/>
      <c r="AE5" s="635"/>
    </row>
    <row r="6" spans="1:31" ht="52.5" customHeight="1">
      <c r="A6" s="625"/>
      <c r="B6" s="628"/>
      <c r="C6" s="631"/>
      <c r="D6" s="488"/>
      <c r="E6" s="489"/>
      <c r="F6" s="636" t="s">
        <v>152</v>
      </c>
      <c r="G6" s="637"/>
      <c r="H6" s="638" t="s">
        <v>151</v>
      </c>
      <c r="I6" s="637"/>
      <c r="J6" s="638" t="s">
        <v>150</v>
      </c>
      <c r="K6" s="637"/>
      <c r="L6" s="638" t="s">
        <v>149</v>
      </c>
      <c r="M6" s="637"/>
      <c r="N6" s="638" t="s">
        <v>148</v>
      </c>
      <c r="O6" s="637"/>
      <c r="P6" s="638" t="s">
        <v>147</v>
      </c>
      <c r="Q6" s="637"/>
      <c r="R6" s="638" t="s">
        <v>146</v>
      </c>
      <c r="S6" s="637"/>
      <c r="T6" s="638" t="s">
        <v>145</v>
      </c>
      <c r="U6" s="637"/>
      <c r="V6" s="638" t="s">
        <v>144</v>
      </c>
      <c r="W6" s="637"/>
      <c r="X6" s="638" t="s">
        <v>143</v>
      </c>
      <c r="Y6" s="637"/>
      <c r="Z6" s="638" t="s">
        <v>142</v>
      </c>
      <c r="AA6" s="637"/>
      <c r="AB6" s="638" t="s">
        <v>141</v>
      </c>
      <c r="AC6" s="637"/>
      <c r="AD6" s="638" t="s">
        <v>140</v>
      </c>
      <c r="AE6" s="641"/>
    </row>
    <row r="7" spans="1:31" ht="13.5" customHeight="1" thickBot="1">
      <c r="A7" s="626"/>
      <c r="B7" s="629"/>
      <c r="C7" s="632"/>
      <c r="D7" s="338" t="s">
        <v>19</v>
      </c>
      <c r="E7" s="339" t="s">
        <v>18</v>
      </c>
      <c r="F7" s="338" t="s">
        <v>19</v>
      </c>
      <c r="G7" s="164" t="s">
        <v>18</v>
      </c>
      <c r="H7" s="165" t="s">
        <v>19</v>
      </c>
      <c r="I7" s="164" t="s">
        <v>18</v>
      </c>
      <c r="J7" s="165" t="s">
        <v>19</v>
      </c>
      <c r="K7" s="164" t="s">
        <v>18</v>
      </c>
      <c r="L7" s="165" t="s">
        <v>19</v>
      </c>
      <c r="M7" s="164" t="s">
        <v>18</v>
      </c>
      <c r="N7" s="165" t="s">
        <v>19</v>
      </c>
      <c r="O7" s="164" t="s">
        <v>18</v>
      </c>
      <c r="P7" s="165" t="s">
        <v>19</v>
      </c>
      <c r="Q7" s="164" t="s">
        <v>18</v>
      </c>
      <c r="R7" s="165" t="s">
        <v>19</v>
      </c>
      <c r="S7" s="164" t="s">
        <v>18</v>
      </c>
      <c r="T7" s="165" t="s">
        <v>19</v>
      </c>
      <c r="U7" s="164" t="s">
        <v>18</v>
      </c>
      <c r="V7" s="165" t="s">
        <v>19</v>
      </c>
      <c r="W7" s="164" t="s">
        <v>18</v>
      </c>
      <c r="X7" s="165" t="s">
        <v>19</v>
      </c>
      <c r="Y7" s="164" t="s">
        <v>18</v>
      </c>
      <c r="Z7" s="165" t="s">
        <v>19</v>
      </c>
      <c r="AA7" s="340" t="s">
        <v>18</v>
      </c>
      <c r="AB7" s="341" t="s">
        <v>19</v>
      </c>
      <c r="AC7" s="340" t="s">
        <v>18</v>
      </c>
      <c r="AD7" s="341" t="s">
        <v>19</v>
      </c>
      <c r="AE7" s="339" t="s">
        <v>18</v>
      </c>
    </row>
    <row r="8" spans="1:31" ht="21.75" customHeight="1">
      <c r="A8" s="147">
        <v>1</v>
      </c>
      <c r="B8" s="146" t="s">
        <v>4</v>
      </c>
      <c r="C8" s="371" t="s">
        <v>17</v>
      </c>
      <c r="D8" s="444">
        <v>77</v>
      </c>
      <c r="E8" s="448">
        <v>41</v>
      </c>
      <c r="F8" s="444">
        <v>7</v>
      </c>
      <c r="G8" s="445">
        <v>5</v>
      </c>
      <c r="H8" s="445">
        <v>1</v>
      </c>
      <c r="I8" s="445">
        <v>0</v>
      </c>
      <c r="J8" s="445">
        <v>12</v>
      </c>
      <c r="K8" s="445">
        <v>8</v>
      </c>
      <c r="L8" s="445">
        <v>0</v>
      </c>
      <c r="M8" s="445">
        <v>0</v>
      </c>
      <c r="N8" s="445">
        <v>0</v>
      </c>
      <c r="O8" s="445">
        <v>0</v>
      </c>
      <c r="P8" s="445">
        <v>8</v>
      </c>
      <c r="Q8" s="445">
        <v>6</v>
      </c>
      <c r="R8" s="445">
        <v>0</v>
      </c>
      <c r="S8" s="445">
        <v>0</v>
      </c>
      <c r="T8" s="445">
        <v>7</v>
      </c>
      <c r="U8" s="445">
        <v>1</v>
      </c>
      <c r="V8" s="445">
        <v>0</v>
      </c>
      <c r="W8" s="445">
        <v>0</v>
      </c>
      <c r="X8" s="445">
        <v>0</v>
      </c>
      <c r="Y8" s="445">
        <v>0</v>
      </c>
      <c r="Z8" s="445">
        <v>1</v>
      </c>
      <c r="AA8" s="445">
        <v>1</v>
      </c>
      <c r="AB8" s="445">
        <v>15</v>
      </c>
      <c r="AC8" s="445">
        <v>6</v>
      </c>
      <c r="AD8" s="445">
        <v>26</v>
      </c>
      <c r="AE8" s="448">
        <v>14</v>
      </c>
    </row>
    <row r="9" spans="1:31" ht="21.75" customHeight="1">
      <c r="A9" s="158">
        <v>2</v>
      </c>
      <c r="B9" s="157" t="s">
        <v>16</v>
      </c>
      <c r="C9" s="372" t="s">
        <v>15</v>
      </c>
      <c r="D9" s="444">
        <v>23</v>
      </c>
      <c r="E9" s="448">
        <v>14</v>
      </c>
      <c r="F9" s="444">
        <v>6</v>
      </c>
      <c r="G9" s="445">
        <v>5</v>
      </c>
      <c r="H9" s="445">
        <v>0</v>
      </c>
      <c r="I9" s="445">
        <v>0</v>
      </c>
      <c r="J9" s="445">
        <v>3</v>
      </c>
      <c r="K9" s="445">
        <v>1</v>
      </c>
      <c r="L9" s="445">
        <v>0</v>
      </c>
      <c r="M9" s="445">
        <v>0</v>
      </c>
      <c r="N9" s="445">
        <v>0</v>
      </c>
      <c r="O9" s="445">
        <v>0</v>
      </c>
      <c r="P9" s="445">
        <v>1</v>
      </c>
      <c r="Q9" s="445">
        <v>0</v>
      </c>
      <c r="R9" s="445">
        <v>0</v>
      </c>
      <c r="S9" s="445">
        <v>0</v>
      </c>
      <c r="T9" s="445">
        <v>2</v>
      </c>
      <c r="U9" s="445">
        <v>1</v>
      </c>
      <c r="V9" s="445">
        <v>0</v>
      </c>
      <c r="W9" s="445">
        <v>0</v>
      </c>
      <c r="X9" s="445">
        <v>0</v>
      </c>
      <c r="Y9" s="445">
        <v>0</v>
      </c>
      <c r="Z9" s="445">
        <v>0</v>
      </c>
      <c r="AA9" s="445">
        <v>0</v>
      </c>
      <c r="AB9" s="445">
        <v>3</v>
      </c>
      <c r="AC9" s="445">
        <v>0</v>
      </c>
      <c r="AD9" s="445">
        <v>8</v>
      </c>
      <c r="AE9" s="448">
        <v>7</v>
      </c>
    </row>
    <row r="10" spans="1:31" ht="21.75" customHeight="1">
      <c r="A10" s="158">
        <v>3</v>
      </c>
      <c r="B10" s="157" t="s">
        <v>14</v>
      </c>
      <c r="C10" s="372" t="s">
        <v>13</v>
      </c>
      <c r="D10" s="444">
        <v>12</v>
      </c>
      <c r="E10" s="448">
        <v>5</v>
      </c>
      <c r="F10" s="444">
        <v>1</v>
      </c>
      <c r="G10" s="445">
        <v>1</v>
      </c>
      <c r="H10" s="445">
        <v>0</v>
      </c>
      <c r="I10" s="445">
        <v>0</v>
      </c>
      <c r="J10" s="445">
        <v>1</v>
      </c>
      <c r="K10" s="445">
        <v>0</v>
      </c>
      <c r="L10" s="445">
        <v>0</v>
      </c>
      <c r="M10" s="445">
        <v>0</v>
      </c>
      <c r="N10" s="445">
        <v>0</v>
      </c>
      <c r="O10" s="445">
        <v>0</v>
      </c>
      <c r="P10" s="445">
        <v>1</v>
      </c>
      <c r="Q10" s="445">
        <v>1</v>
      </c>
      <c r="R10" s="445">
        <v>0</v>
      </c>
      <c r="S10" s="445">
        <v>0</v>
      </c>
      <c r="T10" s="445">
        <v>1</v>
      </c>
      <c r="U10" s="445">
        <v>1</v>
      </c>
      <c r="V10" s="445">
        <v>0</v>
      </c>
      <c r="W10" s="445">
        <v>0</v>
      </c>
      <c r="X10" s="445">
        <v>0</v>
      </c>
      <c r="Y10" s="445">
        <v>0</v>
      </c>
      <c r="Z10" s="445">
        <v>1</v>
      </c>
      <c r="AA10" s="445">
        <v>0</v>
      </c>
      <c r="AB10" s="445">
        <v>1</v>
      </c>
      <c r="AC10" s="445">
        <v>0</v>
      </c>
      <c r="AD10" s="445">
        <v>6</v>
      </c>
      <c r="AE10" s="448">
        <v>2</v>
      </c>
    </row>
    <row r="11" spans="1:31" ht="21.75" customHeight="1">
      <c r="A11" s="158">
        <v>4</v>
      </c>
      <c r="B11" s="157" t="s">
        <v>12</v>
      </c>
      <c r="C11" s="372" t="s">
        <v>11</v>
      </c>
      <c r="D11" s="444">
        <v>17</v>
      </c>
      <c r="E11" s="448">
        <v>10</v>
      </c>
      <c r="F11" s="444">
        <v>5</v>
      </c>
      <c r="G11" s="445">
        <v>5</v>
      </c>
      <c r="H11" s="445">
        <v>1</v>
      </c>
      <c r="I11" s="445">
        <v>0</v>
      </c>
      <c r="J11" s="445">
        <v>1</v>
      </c>
      <c r="K11" s="445">
        <v>0</v>
      </c>
      <c r="L11" s="445">
        <v>0</v>
      </c>
      <c r="M11" s="445">
        <v>0</v>
      </c>
      <c r="N11" s="445">
        <v>0</v>
      </c>
      <c r="O11" s="445">
        <v>0</v>
      </c>
      <c r="P11" s="445">
        <v>3</v>
      </c>
      <c r="Q11" s="445">
        <v>2</v>
      </c>
      <c r="R11" s="445">
        <v>0</v>
      </c>
      <c r="S11" s="445">
        <v>0</v>
      </c>
      <c r="T11" s="445">
        <v>0</v>
      </c>
      <c r="U11" s="445">
        <v>0</v>
      </c>
      <c r="V11" s="445">
        <v>0</v>
      </c>
      <c r="W11" s="445">
        <v>0</v>
      </c>
      <c r="X11" s="445">
        <v>0</v>
      </c>
      <c r="Y11" s="445">
        <v>0</v>
      </c>
      <c r="Z11" s="445">
        <v>2</v>
      </c>
      <c r="AA11" s="445">
        <v>0</v>
      </c>
      <c r="AB11" s="445">
        <v>1</v>
      </c>
      <c r="AC11" s="445">
        <v>1</v>
      </c>
      <c r="AD11" s="445">
        <v>4</v>
      </c>
      <c r="AE11" s="448">
        <v>2</v>
      </c>
    </row>
    <row r="12" spans="1:31" ht="21.75" customHeight="1">
      <c r="A12" s="158">
        <v>5</v>
      </c>
      <c r="B12" s="157" t="s">
        <v>10</v>
      </c>
      <c r="C12" s="372" t="s">
        <v>9</v>
      </c>
      <c r="D12" s="444">
        <v>16</v>
      </c>
      <c r="E12" s="448">
        <v>12</v>
      </c>
      <c r="F12" s="444">
        <v>1</v>
      </c>
      <c r="G12" s="445">
        <v>1</v>
      </c>
      <c r="H12" s="445">
        <v>0</v>
      </c>
      <c r="I12" s="445">
        <v>0</v>
      </c>
      <c r="J12" s="445">
        <v>4</v>
      </c>
      <c r="K12" s="445">
        <v>4</v>
      </c>
      <c r="L12" s="445">
        <v>0</v>
      </c>
      <c r="M12" s="445">
        <v>0</v>
      </c>
      <c r="N12" s="445">
        <v>0</v>
      </c>
      <c r="O12" s="445">
        <v>0</v>
      </c>
      <c r="P12" s="445">
        <v>1</v>
      </c>
      <c r="Q12" s="445">
        <v>1</v>
      </c>
      <c r="R12" s="445">
        <v>0</v>
      </c>
      <c r="S12" s="445">
        <v>0</v>
      </c>
      <c r="T12" s="445">
        <v>1</v>
      </c>
      <c r="U12" s="445">
        <v>1</v>
      </c>
      <c r="V12" s="445">
        <v>0</v>
      </c>
      <c r="W12" s="445">
        <v>0</v>
      </c>
      <c r="X12" s="445">
        <v>0</v>
      </c>
      <c r="Y12" s="445">
        <v>0</v>
      </c>
      <c r="Z12" s="445">
        <v>2</v>
      </c>
      <c r="AA12" s="445">
        <v>1</v>
      </c>
      <c r="AB12" s="445">
        <v>3</v>
      </c>
      <c r="AC12" s="445">
        <v>2</v>
      </c>
      <c r="AD12" s="445">
        <v>4</v>
      </c>
      <c r="AE12" s="448">
        <v>2</v>
      </c>
    </row>
    <row r="13" spans="1:31" ht="21.75" customHeight="1">
      <c r="A13" s="158">
        <v>6</v>
      </c>
      <c r="B13" s="157" t="s">
        <v>8</v>
      </c>
      <c r="C13" s="372" t="s">
        <v>7</v>
      </c>
      <c r="D13" s="444">
        <v>11</v>
      </c>
      <c r="E13" s="448">
        <v>4</v>
      </c>
      <c r="F13" s="444">
        <v>1</v>
      </c>
      <c r="G13" s="445">
        <v>1</v>
      </c>
      <c r="H13" s="445">
        <v>0</v>
      </c>
      <c r="I13" s="445">
        <v>0</v>
      </c>
      <c r="J13" s="445">
        <v>4</v>
      </c>
      <c r="K13" s="445">
        <v>1</v>
      </c>
      <c r="L13" s="445">
        <v>0</v>
      </c>
      <c r="M13" s="445">
        <v>0</v>
      </c>
      <c r="N13" s="445">
        <v>0</v>
      </c>
      <c r="O13" s="445">
        <v>0</v>
      </c>
      <c r="P13" s="445">
        <v>3</v>
      </c>
      <c r="Q13" s="445">
        <v>2</v>
      </c>
      <c r="R13" s="445">
        <v>0</v>
      </c>
      <c r="S13" s="445">
        <v>0</v>
      </c>
      <c r="T13" s="445">
        <v>0</v>
      </c>
      <c r="U13" s="445">
        <v>0</v>
      </c>
      <c r="V13" s="445">
        <v>0</v>
      </c>
      <c r="W13" s="445">
        <v>0</v>
      </c>
      <c r="X13" s="445">
        <v>0</v>
      </c>
      <c r="Y13" s="445">
        <v>0</v>
      </c>
      <c r="Z13" s="445">
        <v>0</v>
      </c>
      <c r="AA13" s="445">
        <v>0</v>
      </c>
      <c r="AB13" s="445">
        <v>1</v>
      </c>
      <c r="AC13" s="445">
        <v>0</v>
      </c>
      <c r="AD13" s="445">
        <v>2</v>
      </c>
      <c r="AE13" s="448">
        <v>0</v>
      </c>
    </row>
    <row r="14" spans="1:31" ht="21.75" customHeight="1">
      <c r="A14" s="158">
        <v>7</v>
      </c>
      <c r="B14" s="157" t="s">
        <v>6</v>
      </c>
      <c r="C14" s="372" t="s">
        <v>5</v>
      </c>
      <c r="D14" s="444">
        <v>34</v>
      </c>
      <c r="E14" s="448">
        <v>22</v>
      </c>
      <c r="F14" s="444">
        <v>10</v>
      </c>
      <c r="G14" s="445">
        <v>8</v>
      </c>
      <c r="H14" s="445">
        <v>1</v>
      </c>
      <c r="I14" s="445">
        <v>0</v>
      </c>
      <c r="J14" s="445">
        <v>4</v>
      </c>
      <c r="K14" s="445">
        <v>3</v>
      </c>
      <c r="L14" s="445">
        <v>0</v>
      </c>
      <c r="M14" s="445">
        <v>0</v>
      </c>
      <c r="N14" s="445">
        <v>0</v>
      </c>
      <c r="O14" s="445">
        <v>0</v>
      </c>
      <c r="P14" s="445">
        <v>1</v>
      </c>
      <c r="Q14" s="445">
        <v>0</v>
      </c>
      <c r="R14" s="445">
        <v>0</v>
      </c>
      <c r="S14" s="445">
        <v>0</v>
      </c>
      <c r="T14" s="445">
        <v>1</v>
      </c>
      <c r="U14" s="445">
        <v>1</v>
      </c>
      <c r="V14" s="445">
        <v>0</v>
      </c>
      <c r="W14" s="445">
        <v>0</v>
      </c>
      <c r="X14" s="445">
        <v>0</v>
      </c>
      <c r="Y14" s="445">
        <v>0</v>
      </c>
      <c r="Z14" s="445">
        <v>2</v>
      </c>
      <c r="AA14" s="445">
        <v>2</v>
      </c>
      <c r="AB14" s="445">
        <v>1</v>
      </c>
      <c r="AC14" s="445">
        <v>1</v>
      </c>
      <c r="AD14" s="445">
        <v>14</v>
      </c>
      <c r="AE14" s="448">
        <v>7</v>
      </c>
    </row>
    <row r="15" spans="1:31" ht="21.75" customHeight="1">
      <c r="A15" s="158">
        <v>8</v>
      </c>
      <c r="B15" s="157" t="s">
        <v>4</v>
      </c>
      <c r="C15" s="372" t="s">
        <v>3</v>
      </c>
      <c r="D15" s="444">
        <v>26</v>
      </c>
      <c r="E15" s="448">
        <v>16</v>
      </c>
      <c r="F15" s="444">
        <v>7</v>
      </c>
      <c r="G15" s="445">
        <v>3</v>
      </c>
      <c r="H15" s="445">
        <v>0</v>
      </c>
      <c r="I15" s="445">
        <v>0</v>
      </c>
      <c r="J15" s="445">
        <v>3</v>
      </c>
      <c r="K15" s="445">
        <v>3</v>
      </c>
      <c r="L15" s="445">
        <v>0</v>
      </c>
      <c r="M15" s="445">
        <v>0</v>
      </c>
      <c r="N15" s="445">
        <v>0</v>
      </c>
      <c r="O15" s="445">
        <v>0</v>
      </c>
      <c r="P15" s="445">
        <v>6</v>
      </c>
      <c r="Q15" s="445">
        <v>5</v>
      </c>
      <c r="R15" s="445">
        <v>0</v>
      </c>
      <c r="S15" s="445">
        <v>0</v>
      </c>
      <c r="T15" s="445">
        <v>1</v>
      </c>
      <c r="U15" s="445">
        <v>0</v>
      </c>
      <c r="V15" s="445">
        <v>0</v>
      </c>
      <c r="W15" s="445">
        <v>0</v>
      </c>
      <c r="X15" s="445">
        <v>0</v>
      </c>
      <c r="Y15" s="445">
        <v>0</v>
      </c>
      <c r="Z15" s="445">
        <v>0</v>
      </c>
      <c r="AA15" s="445">
        <v>0</v>
      </c>
      <c r="AB15" s="445">
        <v>2</v>
      </c>
      <c r="AC15" s="445">
        <v>2</v>
      </c>
      <c r="AD15" s="445">
        <v>7</v>
      </c>
      <c r="AE15" s="448">
        <v>3</v>
      </c>
    </row>
    <row r="16" spans="1:31" ht="21.75" customHeight="1">
      <c r="A16" s="154">
        <v>9</v>
      </c>
      <c r="B16" s="153" t="s">
        <v>2</v>
      </c>
      <c r="C16" s="373" t="s">
        <v>1</v>
      </c>
      <c r="D16" s="444">
        <v>30</v>
      </c>
      <c r="E16" s="448">
        <v>14</v>
      </c>
      <c r="F16" s="444">
        <v>5</v>
      </c>
      <c r="G16" s="445">
        <v>3</v>
      </c>
      <c r="H16" s="445">
        <v>2</v>
      </c>
      <c r="I16" s="445">
        <v>0</v>
      </c>
      <c r="J16" s="445">
        <v>3</v>
      </c>
      <c r="K16" s="445">
        <v>0</v>
      </c>
      <c r="L16" s="445">
        <v>0</v>
      </c>
      <c r="M16" s="445">
        <v>0</v>
      </c>
      <c r="N16" s="445">
        <v>0</v>
      </c>
      <c r="O16" s="445">
        <v>0</v>
      </c>
      <c r="P16" s="445">
        <v>2</v>
      </c>
      <c r="Q16" s="445">
        <v>1</v>
      </c>
      <c r="R16" s="445">
        <v>0</v>
      </c>
      <c r="S16" s="445">
        <v>0</v>
      </c>
      <c r="T16" s="445">
        <v>3</v>
      </c>
      <c r="U16" s="445">
        <v>2</v>
      </c>
      <c r="V16" s="445">
        <v>0</v>
      </c>
      <c r="W16" s="445">
        <v>0</v>
      </c>
      <c r="X16" s="445">
        <v>0</v>
      </c>
      <c r="Y16" s="445">
        <v>0</v>
      </c>
      <c r="Z16" s="445">
        <v>2</v>
      </c>
      <c r="AA16" s="445">
        <v>2</v>
      </c>
      <c r="AB16" s="445">
        <v>5</v>
      </c>
      <c r="AC16" s="445">
        <v>2</v>
      </c>
      <c r="AD16" s="445">
        <v>8</v>
      </c>
      <c r="AE16" s="448">
        <v>4</v>
      </c>
    </row>
    <row r="17" spans="1:31" ht="21.75" customHeight="1" thickBot="1">
      <c r="A17" s="642" t="s">
        <v>139</v>
      </c>
      <c r="B17" s="643"/>
      <c r="C17" s="643"/>
      <c r="D17" s="342">
        <f>D8+D9+D10+D11+D12+D13+D14+D15+D16</f>
        <v>246</v>
      </c>
      <c r="E17" s="343">
        <f>E8+E9+E10+E11+E12+E13+E14+E15+E16</f>
        <v>138</v>
      </c>
      <c r="F17" s="344">
        <f aca="true" t="shared" si="0" ref="F17:AE17">SUM(F8:F16)</f>
        <v>43</v>
      </c>
      <c r="G17" s="345">
        <f t="shared" si="0"/>
        <v>32</v>
      </c>
      <c r="H17" s="345">
        <f t="shared" si="0"/>
        <v>5</v>
      </c>
      <c r="I17" s="345">
        <f t="shared" si="0"/>
        <v>0</v>
      </c>
      <c r="J17" s="345">
        <f t="shared" si="0"/>
        <v>35</v>
      </c>
      <c r="K17" s="345">
        <f t="shared" si="0"/>
        <v>20</v>
      </c>
      <c r="L17" s="345">
        <f t="shared" si="0"/>
        <v>0</v>
      </c>
      <c r="M17" s="345">
        <f t="shared" si="0"/>
        <v>0</v>
      </c>
      <c r="N17" s="345">
        <f t="shared" si="0"/>
        <v>0</v>
      </c>
      <c r="O17" s="345">
        <f t="shared" si="0"/>
        <v>0</v>
      </c>
      <c r="P17" s="345">
        <f t="shared" si="0"/>
        <v>26</v>
      </c>
      <c r="Q17" s="345">
        <f t="shared" si="0"/>
        <v>18</v>
      </c>
      <c r="R17" s="345">
        <f t="shared" si="0"/>
        <v>0</v>
      </c>
      <c r="S17" s="345">
        <f t="shared" si="0"/>
        <v>0</v>
      </c>
      <c r="T17" s="345">
        <f t="shared" si="0"/>
        <v>16</v>
      </c>
      <c r="U17" s="345">
        <f t="shared" si="0"/>
        <v>7</v>
      </c>
      <c r="V17" s="345">
        <f t="shared" si="0"/>
        <v>0</v>
      </c>
      <c r="W17" s="345">
        <f t="shared" si="0"/>
        <v>0</v>
      </c>
      <c r="X17" s="345">
        <f t="shared" si="0"/>
        <v>0</v>
      </c>
      <c r="Y17" s="345">
        <f t="shared" si="0"/>
        <v>0</v>
      </c>
      <c r="Z17" s="345">
        <f t="shared" si="0"/>
        <v>10</v>
      </c>
      <c r="AA17" s="345">
        <f t="shared" si="0"/>
        <v>6</v>
      </c>
      <c r="AB17" s="345">
        <f t="shared" si="0"/>
        <v>32</v>
      </c>
      <c r="AC17" s="345">
        <f t="shared" si="0"/>
        <v>14</v>
      </c>
      <c r="AD17" s="345">
        <f t="shared" si="0"/>
        <v>79</v>
      </c>
      <c r="AE17" s="345">
        <f t="shared" si="0"/>
        <v>41</v>
      </c>
    </row>
    <row r="18" ht="30.75" customHeight="1" thickBot="1"/>
    <row r="19" spans="1:23" ht="28.5" customHeight="1">
      <c r="A19" s="644" t="s">
        <v>29</v>
      </c>
      <c r="B19" s="647" t="s">
        <v>33</v>
      </c>
      <c r="C19" s="650" t="s">
        <v>32</v>
      </c>
      <c r="D19" s="653" t="s">
        <v>138</v>
      </c>
      <c r="E19" s="654"/>
      <c r="F19" s="654"/>
      <c r="G19" s="654"/>
      <c r="H19" s="654"/>
      <c r="I19" s="654"/>
      <c r="J19" s="654"/>
      <c r="K19" s="654"/>
      <c r="L19" s="654"/>
      <c r="M19" s="654"/>
      <c r="N19" s="654"/>
      <c r="O19" s="654"/>
      <c r="P19" s="654"/>
      <c r="Q19" s="654"/>
      <c r="R19" s="654"/>
      <c r="S19" s="654"/>
      <c r="T19" s="654"/>
      <c r="U19" s="654"/>
      <c r="V19" s="654"/>
      <c r="W19" s="655"/>
    </row>
    <row r="20" spans="1:23" ht="41.25" customHeight="1">
      <c r="A20" s="645"/>
      <c r="B20" s="648"/>
      <c r="C20" s="651"/>
      <c r="D20" s="656" t="s">
        <v>137</v>
      </c>
      <c r="E20" s="657"/>
      <c r="F20" s="639" t="s">
        <v>136</v>
      </c>
      <c r="G20" s="639"/>
      <c r="H20" s="658" t="s">
        <v>135</v>
      </c>
      <c r="I20" s="657"/>
      <c r="J20" s="639" t="s">
        <v>134</v>
      </c>
      <c r="K20" s="639"/>
      <c r="L20" s="639" t="s">
        <v>133</v>
      </c>
      <c r="M20" s="639"/>
      <c r="N20" s="639" t="s">
        <v>132</v>
      </c>
      <c r="O20" s="639"/>
      <c r="P20" s="639" t="s">
        <v>131</v>
      </c>
      <c r="Q20" s="639"/>
      <c r="R20" s="639" t="s">
        <v>130</v>
      </c>
      <c r="S20" s="639"/>
      <c r="T20" s="639" t="s">
        <v>129</v>
      </c>
      <c r="U20" s="662"/>
      <c r="V20" s="639" t="s">
        <v>128</v>
      </c>
      <c r="W20" s="640"/>
    </row>
    <row r="21" spans="1:23" ht="14.25" customHeight="1" thickBot="1">
      <c r="A21" s="646"/>
      <c r="B21" s="649"/>
      <c r="C21" s="652"/>
      <c r="D21" s="309" t="s">
        <v>127</v>
      </c>
      <c r="E21" s="310" t="s">
        <v>18</v>
      </c>
      <c r="F21" s="82" t="s">
        <v>19</v>
      </c>
      <c r="G21" s="310" t="s">
        <v>18</v>
      </c>
      <c r="H21" s="82" t="s">
        <v>19</v>
      </c>
      <c r="I21" s="310" t="s">
        <v>18</v>
      </c>
      <c r="J21" s="82" t="s">
        <v>19</v>
      </c>
      <c r="K21" s="310" t="s">
        <v>18</v>
      </c>
      <c r="L21" s="82" t="s">
        <v>19</v>
      </c>
      <c r="M21" s="310" t="s">
        <v>18</v>
      </c>
      <c r="N21" s="82" t="s">
        <v>19</v>
      </c>
      <c r="O21" s="310" t="s">
        <v>18</v>
      </c>
      <c r="P21" s="82" t="s">
        <v>19</v>
      </c>
      <c r="Q21" s="310" t="s">
        <v>18</v>
      </c>
      <c r="R21" s="82" t="s">
        <v>19</v>
      </c>
      <c r="S21" s="310" t="s">
        <v>18</v>
      </c>
      <c r="T21" s="82" t="s">
        <v>19</v>
      </c>
      <c r="U21" s="310" t="s">
        <v>18</v>
      </c>
      <c r="V21" s="82" t="s">
        <v>19</v>
      </c>
      <c r="W21" s="311" t="s">
        <v>18</v>
      </c>
    </row>
    <row r="22" spans="1:23" ht="21" customHeight="1">
      <c r="A22" s="147">
        <v>1</v>
      </c>
      <c r="B22" s="146" t="s">
        <v>4</v>
      </c>
      <c r="C22" s="368" t="s">
        <v>17</v>
      </c>
      <c r="D22" s="444">
        <v>15</v>
      </c>
      <c r="E22" s="445">
        <v>10</v>
      </c>
      <c r="F22" s="445">
        <v>15</v>
      </c>
      <c r="G22" s="445">
        <v>6</v>
      </c>
      <c r="H22" s="445">
        <v>62</v>
      </c>
      <c r="I22" s="445">
        <v>35</v>
      </c>
      <c r="J22" s="445">
        <v>71</v>
      </c>
      <c r="K22" s="445">
        <v>39</v>
      </c>
      <c r="L22" s="445">
        <v>6</v>
      </c>
      <c r="M22" s="445">
        <v>2</v>
      </c>
      <c r="N22" s="445">
        <v>1</v>
      </c>
      <c r="O22" s="445">
        <v>0</v>
      </c>
      <c r="P22" s="445">
        <v>6</v>
      </c>
      <c r="Q22" s="445">
        <v>4</v>
      </c>
      <c r="R22" s="445">
        <v>2</v>
      </c>
      <c r="S22" s="445">
        <v>0</v>
      </c>
      <c r="T22" s="445">
        <v>6</v>
      </c>
      <c r="U22" s="445">
        <v>2</v>
      </c>
      <c r="V22" s="445">
        <v>5</v>
      </c>
      <c r="W22" s="448">
        <v>2</v>
      </c>
    </row>
    <row r="23" spans="1:23" ht="21" customHeight="1">
      <c r="A23" s="144">
        <v>2</v>
      </c>
      <c r="B23" s="143" t="s">
        <v>16</v>
      </c>
      <c r="C23" s="369" t="s">
        <v>15</v>
      </c>
      <c r="D23" s="444">
        <v>8</v>
      </c>
      <c r="E23" s="445">
        <v>6</v>
      </c>
      <c r="F23" s="445">
        <v>3</v>
      </c>
      <c r="G23" s="445">
        <v>2</v>
      </c>
      <c r="H23" s="445">
        <v>20</v>
      </c>
      <c r="I23" s="445">
        <v>12</v>
      </c>
      <c r="J23" s="445">
        <v>21</v>
      </c>
      <c r="K23" s="445">
        <v>12</v>
      </c>
      <c r="L23" s="445">
        <v>2</v>
      </c>
      <c r="M23" s="445">
        <v>2</v>
      </c>
      <c r="N23" s="445">
        <v>0</v>
      </c>
      <c r="O23" s="445">
        <v>0</v>
      </c>
      <c r="P23" s="445">
        <v>2</v>
      </c>
      <c r="Q23" s="445">
        <v>2</v>
      </c>
      <c r="R23" s="445">
        <v>0</v>
      </c>
      <c r="S23" s="445">
        <v>0</v>
      </c>
      <c r="T23" s="445">
        <v>2</v>
      </c>
      <c r="U23" s="445">
        <v>1</v>
      </c>
      <c r="V23" s="445">
        <v>2</v>
      </c>
      <c r="W23" s="448">
        <v>0</v>
      </c>
    </row>
    <row r="24" spans="1:23" ht="21" customHeight="1">
      <c r="A24" s="144">
        <v>3</v>
      </c>
      <c r="B24" s="143" t="s">
        <v>14</v>
      </c>
      <c r="C24" s="369" t="s">
        <v>13</v>
      </c>
      <c r="D24" s="444">
        <v>2</v>
      </c>
      <c r="E24" s="445">
        <v>1</v>
      </c>
      <c r="F24" s="445">
        <v>3</v>
      </c>
      <c r="G24" s="445">
        <v>1</v>
      </c>
      <c r="H24" s="445">
        <v>9</v>
      </c>
      <c r="I24" s="445">
        <v>4</v>
      </c>
      <c r="J24" s="445">
        <v>11</v>
      </c>
      <c r="K24" s="445">
        <v>4</v>
      </c>
      <c r="L24" s="445">
        <v>1</v>
      </c>
      <c r="M24" s="445">
        <v>1</v>
      </c>
      <c r="N24" s="445">
        <v>0</v>
      </c>
      <c r="O24" s="445">
        <v>0</v>
      </c>
      <c r="P24" s="445">
        <v>1</v>
      </c>
      <c r="Q24" s="445">
        <v>1</v>
      </c>
      <c r="R24" s="445">
        <v>0</v>
      </c>
      <c r="S24" s="445">
        <v>0</v>
      </c>
      <c r="T24" s="445">
        <v>3</v>
      </c>
      <c r="U24" s="445">
        <v>1</v>
      </c>
      <c r="V24" s="445">
        <v>0</v>
      </c>
      <c r="W24" s="448">
        <v>0</v>
      </c>
    </row>
    <row r="25" spans="1:23" ht="21" customHeight="1">
      <c r="A25" s="144">
        <v>4</v>
      </c>
      <c r="B25" s="143" t="s">
        <v>12</v>
      </c>
      <c r="C25" s="369" t="s">
        <v>11</v>
      </c>
      <c r="D25" s="444">
        <v>6</v>
      </c>
      <c r="E25" s="445">
        <v>5</v>
      </c>
      <c r="F25" s="445">
        <v>4</v>
      </c>
      <c r="G25" s="445">
        <v>2</v>
      </c>
      <c r="H25" s="445">
        <v>13</v>
      </c>
      <c r="I25" s="445">
        <v>8</v>
      </c>
      <c r="J25" s="445">
        <v>16</v>
      </c>
      <c r="K25" s="445">
        <v>10</v>
      </c>
      <c r="L25" s="445">
        <v>1</v>
      </c>
      <c r="M25" s="445">
        <v>0</v>
      </c>
      <c r="N25" s="445">
        <v>0</v>
      </c>
      <c r="O25" s="445">
        <v>0</v>
      </c>
      <c r="P25" s="445">
        <v>1</v>
      </c>
      <c r="Q25" s="445">
        <v>0</v>
      </c>
      <c r="R25" s="445">
        <v>1</v>
      </c>
      <c r="S25" s="445">
        <v>1</v>
      </c>
      <c r="T25" s="445">
        <v>1</v>
      </c>
      <c r="U25" s="445">
        <v>0</v>
      </c>
      <c r="V25" s="445">
        <v>1</v>
      </c>
      <c r="W25" s="448">
        <v>1</v>
      </c>
    </row>
    <row r="26" spans="1:23" ht="21" customHeight="1">
      <c r="A26" s="144">
        <v>5</v>
      </c>
      <c r="B26" s="143" t="s">
        <v>10</v>
      </c>
      <c r="C26" s="369" t="s">
        <v>9</v>
      </c>
      <c r="D26" s="444">
        <v>5</v>
      </c>
      <c r="E26" s="445">
        <v>5</v>
      </c>
      <c r="F26" s="445">
        <v>2</v>
      </c>
      <c r="G26" s="445">
        <v>0</v>
      </c>
      <c r="H26" s="445">
        <v>14</v>
      </c>
      <c r="I26" s="445">
        <v>12</v>
      </c>
      <c r="J26" s="445">
        <v>15</v>
      </c>
      <c r="K26" s="445">
        <v>11</v>
      </c>
      <c r="L26" s="445">
        <v>1</v>
      </c>
      <c r="M26" s="445">
        <v>1</v>
      </c>
      <c r="N26" s="445">
        <v>0</v>
      </c>
      <c r="O26" s="445">
        <v>0</v>
      </c>
      <c r="P26" s="445">
        <v>2</v>
      </c>
      <c r="Q26" s="445">
        <v>1</v>
      </c>
      <c r="R26" s="445">
        <v>3</v>
      </c>
      <c r="S26" s="445">
        <v>1</v>
      </c>
      <c r="T26" s="445">
        <v>1</v>
      </c>
      <c r="U26" s="445">
        <v>1</v>
      </c>
      <c r="V26" s="445">
        <v>0</v>
      </c>
      <c r="W26" s="448">
        <v>0</v>
      </c>
    </row>
    <row r="27" spans="1:23" ht="21" customHeight="1">
      <c r="A27" s="144">
        <v>6</v>
      </c>
      <c r="B27" s="143" t="s">
        <v>8</v>
      </c>
      <c r="C27" s="369" t="s">
        <v>7</v>
      </c>
      <c r="D27" s="444">
        <v>5</v>
      </c>
      <c r="E27" s="445">
        <v>2</v>
      </c>
      <c r="F27" s="445">
        <v>4</v>
      </c>
      <c r="G27" s="445">
        <v>0</v>
      </c>
      <c r="H27" s="445">
        <v>7</v>
      </c>
      <c r="I27" s="445">
        <v>4</v>
      </c>
      <c r="J27" s="445">
        <v>10</v>
      </c>
      <c r="K27" s="445">
        <v>4</v>
      </c>
      <c r="L27" s="445">
        <v>1</v>
      </c>
      <c r="M27" s="445">
        <v>0</v>
      </c>
      <c r="N27" s="445">
        <v>0</v>
      </c>
      <c r="O27" s="445">
        <v>0</v>
      </c>
      <c r="P27" s="445">
        <v>1</v>
      </c>
      <c r="Q27" s="445">
        <v>0</v>
      </c>
      <c r="R27" s="445">
        <v>1</v>
      </c>
      <c r="S27" s="445">
        <v>0</v>
      </c>
      <c r="T27" s="445">
        <v>1</v>
      </c>
      <c r="U27" s="445">
        <v>0</v>
      </c>
      <c r="V27" s="445">
        <v>0</v>
      </c>
      <c r="W27" s="448">
        <v>0</v>
      </c>
    </row>
    <row r="28" spans="1:23" ht="21" customHeight="1">
      <c r="A28" s="144">
        <v>7</v>
      </c>
      <c r="B28" s="143" t="s">
        <v>6</v>
      </c>
      <c r="C28" s="369" t="s">
        <v>5</v>
      </c>
      <c r="D28" s="444">
        <v>13</v>
      </c>
      <c r="E28" s="445">
        <v>11</v>
      </c>
      <c r="F28" s="445">
        <v>6</v>
      </c>
      <c r="G28" s="445">
        <v>3</v>
      </c>
      <c r="H28" s="445">
        <v>28</v>
      </c>
      <c r="I28" s="445">
        <v>19</v>
      </c>
      <c r="J28" s="445">
        <v>30</v>
      </c>
      <c r="K28" s="445">
        <v>20</v>
      </c>
      <c r="L28" s="445">
        <v>4</v>
      </c>
      <c r="M28" s="445">
        <v>2</v>
      </c>
      <c r="N28" s="445">
        <v>1</v>
      </c>
      <c r="O28" s="445">
        <v>1</v>
      </c>
      <c r="P28" s="445">
        <v>6</v>
      </c>
      <c r="Q28" s="445">
        <v>2</v>
      </c>
      <c r="R28" s="445">
        <v>4</v>
      </c>
      <c r="S28" s="445">
        <v>2</v>
      </c>
      <c r="T28" s="445">
        <v>5</v>
      </c>
      <c r="U28" s="445">
        <v>3</v>
      </c>
      <c r="V28" s="445">
        <v>2</v>
      </c>
      <c r="W28" s="448">
        <v>1</v>
      </c>
    </row>
    <row r="29" spans="1:23" ht="21" customHeight="1">
      <c r="A29" s="144">
        <v>8</v>
      </c>
      <c r="B29" s="143" t="s">
        <v>4</v>
      </c>
      <c r="C29" s="369" t="s">
        <v>3</v>
      </c>
      <c r="D29" s="444">
        <v>10</v>
      </c>
      <c r="E29" s="445">
        <v>6</v>
      </c>
      <c r="F29" s="445">
        <v>5</v>
      </c>
      <c r="G29" s="445">
        <v>2</v>
      </c>
      <c r="H29" s="445">
        <v>21</v>
      </c>
      <c r="I29" s="445">
        <v>14</v>
      </c>
      <c r="J29" s="445">
        <v>23</v>
      </c>
      <c r="K29" s="445">
        <v>16</v>
      </c>
      <c r="L29" s="445">
        <v>3</v>
      </c>
      <c r="M29" s="445">
        <v>0</v>
      </c>
      <c r="N29" s="445">
        <v>2</v>
      </c>
      <c r="O29" s="445">
        <v>1</v>
      </c>
      <c r="P29" s="445">
        <v>4</v>
      </c>
      <c r="Q29" s="445">
        <v>1</v>
      </c>
      <c r="R29" s="445">
        <v>2</v>
      </c>
      <c r="S29" s="445">
        <v>2</v>
      </c>
      <c r="T29" s="445">
        <v>2</v>
      </c>
      <c r="U29" s="445">
        <v>1</v>
      </c>
      <c r="V29" s="445">
        <v>3</v>
      </c>
      <c r="W29" s="448">
        <v>2</v>
      </c>
    </row>
    <row r="30" spans="1:23" ht="21" customHeight="1" thickBot="1">
      <c r="A30" s="141">
        <v>9</v>
      </c>
      <c r="B30" s="140" t="s">
        <v>2</v>
      </c>
      <c r="C30" s="370" t="s">
        <v>1</v>
      </c>
      <c r="D30" s="444">
        <v>8</v>
      </c>
      <c r="E30" s="445">
        <v>3</v>
      </c>
      <c r="F30" s="445">
        <v>3</v>
      </c>
      <c r="G30" s="445">
        <v>0</v>
      </c>
      <c r="H30" s="445">
        <v>27</v>
      </c>
      <c r="I30" s="445">
        <v>14</v>
      </c>
      <c r="J30" s="445">
        <v>29</v>
      </c>
      <c r="K30" s="445">
        <v>14</v>
      </c>
      <c r="L30" s="445">
        <v>1</v>
      </c>
      <c r="M30" s="445">
        <v>0</v>
      </c>
      <c r="N30" s="445">
        <v>4</v>
      </c>
      <c r="O30" s="445">
        <v>0</v>
      </c>
      <c r="P30" s="445">
        <v>1</v>
      </c>
      <c r="Q30" s="445">
        <v>0</v>
      </c>
      <c r="R30" s="445">
        <v>1</v>
      </c>
      <c r="S30" s="445">
        <v>0</v>
      </c>
      <c r="T30" s="445">
        <v>3</v>
      </c>
      <c r="U30" s="445">
        <v>0</v>
      </c>
      <c r="V30" s="445">
        <v>2</v>
      </c>
      <c r="W30" s="448">
        <v>1</v>
      </c>
    </row>
    <row r="31" spans="1:23" ht="21" customHeight="1" thickBot="1">
      <c r="A31" s="659" t="s">
        <v>68</v>
      </c>
      <c r="B31" s="660"/>
      <c r="C31" s="661"/>
      <c r="D31" s="344">
        <f aca="true" t="shared" si="1" ref="D31:W31">D22+D23+D24+D25+D26+D27+D28+D29+D30</f>
        <v>72</v>
      </c>
      <c r="E31" s="346">
        <f t="shared" si="1"/>
        <v>49</v>
      </c>
      <c r="F31" s="346">
        <f t="shared" si="1"/>
        <v>45</v>
      </c>
      <c r="G31" s="346">
        <f t="shared" si="1"/>
        <v>16</v>
      </c>
      <c r="H31" s="346">
        <f t="shared" si="1"/>
        <v>201</v>
      </c>
      <c r="I31" s="346">
        <f t="shared" si="1"/>
        <v>122</v>
      </c>
      <c r="J31" s="346">
        <f t="shared" si="1"/>
        <v>226</v>
      </c>
      <c r="K31" s="346">
        <f t="shared" si="1"/>
        <v>130</v>
      </c>
      <c r="L31" s="346">
        <f t="shared" si="1"/>
        <v>20</v>
      </c>
      <c r="M31" s="346">
        <f t="shared" si="1"/>
        <v>8</v>
      </c>
      <c r="N31" s="346">
        <f t="shared" si="1"/>
        <v>8</v>
      </c>
      <c r="O31" s="346">
        <f t="shared" si="1"/>
        <v>2</v>
      </c>
      <c r="P31" s="346">
        <f t="shared" si="1"/>
        <v>24</v>
      </c>
      <c r="Q31" s="346">
        <f t="shared" si="1"/>
        <v>11</v>
      </c>
      <c r="R31" s="346">
        <f t="shared" si="1"/>
        <v>14</v>
      </c>
      <c r="S31" s="346">
        <f t="shared" si="1"/>
        <v>6</v>
      </c>
      <c r="T31" s="346">
        <f t="shared" si="1"/>
        <v>24</v>
      </c>
      <c r="U31" s="346">
        <f t="shared" si="1"/>
        <v>9</v>
      </c>
      <c r="V31" s="346">
        <f t="shared" si="1"/>
        <v>15</v>
      </c>
      <c r="W31" s="347">
        <f t="shared" si="1"/>
        <v>7</v>
      </c>
    </row>
    <row r="33" spans="6:11" ht="12.75">
      <c r="F33" s="135">
        <f>F31+H31</f>
        <v>246</v>
      </c>
      <c r="G33" s="135">
        <f>G31+I31</f>
        <v>138</v>
      </c>
      <c r="J33" s="135">
        <f>J31+L31</f>
        <v>246</v>
      </c>
      <c r="K33" s="135">
        <f>K31+M31</f>
        <v>138</v>
      </c>
    </row>
  </sheetData>
  <sheetProtection/>
  <mergeCells count="39"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A31:C31"/>
    <mergeCell ref="L20:M20"/>
    <mergeCell ref="N20:O20"/>
    <mergeCell ref="P20:Q20"/>
    <mergeCell ref="R20:S20"/>
    <mergeCell ref="T20:U20"/>
    <mergeCell ref="J20:K20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tabSelected="1" zoomScale="80" zoomScaleNormal="80" zoomScalePageLayoutView="0" workbookViewId="0" topLeftCell="J10">
      <selection activeCell="O33" sqref="O33"/>
    </sheetView>
  </sheetViews>
  <sheetFormatPr defaultColWidth="9.00390625" defaultRowHeight="12.75"/>
  <cols>
    <col min="1" max="1" width="5.00390625" style="1" customWidth="1"/>
    <col min="2" max="2" width="13.75390625" style="1" customWidth="1"/>
    <col min="3" max="3" width="8.375" style="1" customWidth="1"/>
    <col min="4" max="31" width="6.75390625" style="1" customWidth="1"/>
    <col min="32" max="33" width="6.625" style="1" customWidth="1"/>
    <col min="34" max="16384" width="9.125" style="1" customWidth="1"/>
  </cols>
  <sheetData>
    <row r="1" spans="1:29" ht="45" customHeight="1">
      <c r="A1" s="518" t="s">
        <v>86</v>
      </c>
      <c r="B1" s="518"/>
      <c r="C1" s="518"/>
      <c r="D1" s="518"/>
      <c r="E1" s="518"/>
      <c r="F1" s="519" t="s">
        <v>85</v>
      </c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  <c r="AA1" s="520"/>
      <c r="AB1" s="520"/>
      <c r="AC1" s="520"/>
    </row>
    <row r="2" spans="1:29" ht="16.5" customHeight="1">
      <c r="A2" s="518"/>
      <c r="B2" s="518"/>
      <c r="C2" s="518"/>
      <c r="D2" s="518"/>
      <c r="E2" s="518"/>
      <c r="F2" s="521" t="str">
        <f>'ogolne (11)'!T3</f>
        <v>do 30 listopada 2021 roku</v>
      </c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522"/>
      <c r="AC2" s="523"/>
    </row>
    <row r="3" ht="22.5" customHeight="1" thickBot="1">
      <c r="F3" s="101"/>
    </row>
    <row r="4" spans="1:29" ht="24.75" customHeight="1">
      <c r="A4" s="88" t="s">
        <v>20</v>
      </c>
      <c r="B4" s="87" t="s">
        <v>20</v>
      </c>
      <c r="C4" s="100" t="s">
        <v>20</v>
      </c>
      <c r="D4" s="524" t="s">
        <v>82</v>
      </c>
      <c r="E4" s="525"/>
      <c r="F4" s="528" t="s">
        <v>84</v>
      </c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30"/>
      <c r="R4" s="528" t="s">
        <v>83</v>
      </c>
      <c r="S4" s="529"/>
      <c r="T4" s="529"/>
      <c r="U4" s="529"/>
      <c r="V4" s="529"/>
      <c r="W4" s="529"/>
      <c r="X4" s="529"/>
      <c r="Y4" s="529"/>
      <c r="Z4" s="529"/>
      <c r="AA4" s="530"/>
      <c r="AB4" s="531" t="s">
        <v>82</v>
      </c>
      <c r="AC4" s="525"/>
    </row>
    <row r="5" spans="1:29" ht="39" customHeight="1">
      <c r="A5" s="86" t="s">
        <v>29</v>
      </c>
      <c r="B5" s="85" t="s">
        <v>33</v>
      </c>
      <c r="C5" s="99" t="s">
        <v>32</v>
      </c>
      <c r="D5" s="526"/>
      <c r="E5" s="527"/>
      <c r="F5" s="533" t="s">
        <v>81</v>
      </c>
      <c r="G5" s="534"/>
      <c r="H5" s="535" t="s">
        <v>80</v>
      </c>
      <c r="I5" s="535"/>
      <c r="J5" s="535" t="s">
        <v>79</v>
      </c>
      <c r="K5" s="535"/>
      <c r="L5" s="535" t="s">
        <v>78</v>
      </c>
      <c r="M5" s="535"/>
      <c r="N5" s="535" t="s">
        <v>77</v>
      </c>
      <c r="O5" s="535"/>
      <c r="P5" s="535" t="s">
        <v>76</v>
      </c>
      <c r="Q5" s="537"/>
      <c r="R5" s="538" t="s">
        <v>75</v>
      </c>
      <c r="S5" s="539"/>
      <c r="T5" s="539" t="s">
        <v>74</v>
      </c>
      <c r="U5" s="539"/>
      <c r="V5" s="539" t="s">
        <v>73</v>
      </c>
      <c r="W5" s="539"/>
      <c r="X5" s="539" t="s">
        <v>72</v>
      </c>
      <c r="Y5" s="539"/>
      <c r="Z5" s="542" t="s">
        <v>71</v>
      </c>
      <c r="AA5" s="543"/>
      <c r="AB5" s="532"/>
      <c r="AC5" s="527"/>
    </row>
    <row r="6" spans="1:29" ht="12.75" customHeight="1" thickBot="1">
      <c r="A6" s="84" t="s">
        <v>20</v>
      </c>
      <c r="B6" s="83" t="s">
        <v>20</v>
      </c>
      <c r="C6" s="98" t="s">
        <v>20</v>
      </c>
      <c r="D6" s="97" t="s">
        <v>19</v>
      </c>
      <c r="E6" s="95" t="s">
        <v>18</v>
      </c>
      <c r="F6" s="309" t="s">
        <v>19</v>
      </c>
      <c r="G6" s="310" t="s">
        <v>18</v>
      </c>
      <c r="H6" s="82" t="s">
        <v>19</v>
      </c>
      <c r="I6" s="310" t="s">
        <v>18</v>
      </c>
      <c r="J6" s="82" t="s">
        <v>19</v>
      </c>
      <c r="K6" s="310" t="s">
        <v>18</v>
      </c>
      <c r="L6" s="82" t="s">
        <v>19</v>
      </c>
      <c r="M6" s="310" t="s">
        <v>18</v>
      </c>
      <c r="N6" s="82" t="s">
        <v>19</v>
      </c>
      <c r="O6" s="310" t="s">
        <v>18</v>
      </c>
      <c r="P6" s="82" t="s">
        <v>19</v>
      </c>
      <c r="Q6" s="311" t="s">
        <v>18</v>
      </c>
      <c r="R6" s="309" t="s">
        <v>19</v>
      </c>
      <c r="S6" s="310" t="s">
        <v>18</v>
      </c>
      <c r="T6" s="82" t="s">
        <v>19</v>
      </c>
      <c r="U6" s="310" t="s">
        <v>18</v>
      </c>
      <c r="V6" s="82" t="s">
        <v>19</v>
      </c>
      <c r="W6" s="310" t="s">
        <v>18</v>
      </c>
      <c r="X6" s="82" t="s">
        <v>19</v>
      </c>
      <c r="Y6" s="310" t="s">
        <v>18</v>
      </c>
      <c r="Z6" s="82" t="s">
        <v>19</v>
      </c>
      <c r="AA6" s="311" t="s">
        <v>18</v>
      </c>
      <c r="AB6" s="96" t="s">
        <v>19</v>
      </c>
      <c r="AC6" s="95" t="s">
        <v>18</v>
      </c>
    </row>
    <row r="7" spans="1:31" ht="24" customHeight="1">
      <c r="A7" s="67">
        <v>1</v>
      </c>
      <c r="B7" s="66" t="s">
        <v>4</v>
      </c>
      <c r="C7" s="65" t="s">
        <v>17</v>
      </c>
      <c r="D7" s="335">
        <f aca="true" t="shared" si="0" ref="D7:E15">SUM(F7+H7+J7+L7+N7+P7)</f>
        <v>410</v>
      </c>
      <c r="E7" s="416">
        <f t="shared" si="0"/>
        <v>240</v>
      </c>
      <c r="F7" s="438">
        <v>34</v>
      </c>
      <c r="G7" s="439">
        <v>20</v>
      </c>
      <c r="H7" s="439">
        <v>98</v>
      </c>
      <c r="I7" s="439">
        <v>60</v>
      </c>
      <c r="J7" s="439">
        <v>104</v>
      </c>
      <c r="K7" s="439">
        <v>74</v>
      </c>
      <c r="L7" s="439">
        <v>99</v>
      </c>
      <c r="M7" s="439">
        <v>59</v>
      </c>
      <c r="N7" s="439">
        <v>46</v>
      </c>
      <c r="O7" s="439">
        <v>27</v>
      </c>
      <c r="P7" s="439">
        <v>29</v>
      </c>
      <c r="Q7" s="440">
        <v>0</v>
      </c>
      <c r="R7" s="438">
        <v>92</v>
      </c>
      <c r="S7" s="439">
        <v>67</v>
      </c>
      <c r="T7" s="439">
        <v>88</v>
      </c>
      <c r="U7" s="439">
        <v>56</v>
      </c>
      <c r="V7" s="439">
        <v>51</v>
      </c>
      <c r="W7" s="439">
        <v>32</v>
      </c>
      <c r="X7" s="439">
        <v>88</v>
      </c>
      <c r="Y7" s="439">
        <v>48</v>
      </c>
      <c r="Z7" s="439">
        <v>91</v>
      </c>
      <c r="AA7" s="462">
        <v>37</v>
      </c>
      <c r="AB7" s="307">
        <f aca="true" t="shared" si="1" ref="AB7:AC15">R7+T7+V7+X7+Z7</f>
        <v>410</v>
      </c>
      <c r="AC7" s="73">
        <f t="shared" si="1"/>
        <v>240</v>
      </c>
      <c r="AE7" s="90"/>
    </row>
    <row r="8" spans="1:31" ht="24" customHeight="1">
      <c r="A8" s="72">
        <v>2</v>
      </c>
      <c r="B8" s="71" t="s">
        <v>16</v>
      </c>
      <c r="C8" s="94" t="s">
        <v>15</v>
      </c>
      <c r="D8" s="336">
        <f t="shared" si="0"/>
        <v>123</v>
      </c>
      <c r="E8" s="92">
        <f t="shared" si="0"/>
        <v>72</v>
      </c>
      <c r="F8" s="438">
        <v>27</v>
      </c>
      <c r="G8" s="439">
        <v>14</v>
      </c>
      <c r="H8" s="439">
        <v>29</v>
      </c>
      <c r="I8" s="439">
        <v>22</v>
      </c>
      <c r="J8" s="439">
        <v>31</v>
      </c>
      <c r="K8" s="439">
        <v>21</v>
      </c>
      <c r="L8" s="439">
        <v>21</v>
      </c>
      <c r="M8" s="439">
        <v>9</v>
      </c>
      <c r="N8" s="439">
        <v>8</v>
      </c>
      <c r="O8" s="439">
        <v>6</v>
      </c>
      <c r="P8" s="439">
        <v>7</v>
      </c>
      <c r="Q8" s="440">
        <v>0</v>
      </c>
      <c r="R8" s="438">
        <v>10</v>
      </c>
      <c r="S8" s="439">
        <v>8</v>
      </c>
      <c r="T8" s="439">
        <v>22</v>
      </c>
      <c r="U8" s="439">
        <v>16</v>
      </c>
      <c r="V8" s="439">
        <v>8</v>
      </c>
      <c r="W8" s="439">
        <v>8</v>
      </c>
      <c r="X8" s="439">
        <v>51</v>
      </c>
      <c r="Y8" s="439">
        <v>24</v>
      </c>
      <c r="Z8" s="439">
        <v>32</v>
      </c>
      <c r="AA8" s="462">
        <v>16</v>
      </c>
      <c r="AB8" s="308">
        <f t="shared" si="1"/>
        <v>123</v>
      </c>
      <c r="AC8" s="68">
        <f t="shared" si="1"/>
        <v>72</v>
      </c>
      <c r="AE8" s="90"/>
    </row>
    <row r="9" spans="1:31" ht="24" customHeight="1">
      <c r="A9" s="72">
        <v>3</v>
      </c>
      <c r="B9" s="71" t="s">
        <v>14</v>
      </c>
      <c r="C9" s="94" t="s">
        <v>13</v>
      </c>
      <c r="D9" s="336">
        <f t="shared" si="0"/>
        <v>78</v>
      </c>
      <c r="E9" s="92">
        <f t="shared" si="0"/>
        <v>46</v>
      </c>
      <c r="F9" s="438">
        <v>10</v>
      </c>
      <c r="G9" s="439">
        <v>6</v>
      </c>
      <c r="H9" s="439">
        <v>21</v>
      </c>
      <c r="I9" s="439">
        <v>17</v>
      </c>
      <c r="J9" s="439">
        <v>16</v>
      </c>
      <c r="K9" s="439">
        <v>9</v>
      </c>
      <c r="L9" s="439">
        <v>15</v>
      </c>
      <c r="M9" s="439">
        <v>6</v>
      </c>
      <c r="N9" s="439">
        <v>12</v>
      </c>
      <c r="O9" s="439">
        <v>8</v>
      </c>
      <c r="P9" s="439">
        <v>4</v>
      </c>
      <c r="Q9" s="440">
        <v>0</v>
      </c>
      <c r="R9" s="438">
        <v>8</v>
      </c>
      <c r="S9" s="439">
        <v>6</v>
      </c>
      <c r="T9" s="439">
        <v>21</v>
      </c>
      <c r="U9" s="439">
        <v>16</v>
      </c>
      <c r="V9" s="439">
        <v>5</v>
      </c>
      <c r="W9" s="439">
        <v>4</v>
      </c>
      <c r="X9" s="439">
        <v>23</v>
      </c>
      <c r="Y9" s="439">
        <v>12</v>
      </c>
      <c r="Z9" s="439">
        <v>21</v>
      </c>
      <c r="AA9" s="462">
        <v>8</v>
      </c>
      <c r="AB9" s="308">
        <f t="shared" si="1"/>
        <v>78</v>
      </c>
      <c r="AC9" s="68">
        <f t="shared" si="1"/>
        <v>46</v>
      </c>
      <c r="AE9" s="90"/>
    </row>
    <row r="10" spans="1:31" ht="24" customHeight="1">
      <c r="A10" s="72">
        <v>4</v>
      </c>
      <c r="B10" s="71" t="s">
        <v>12</v>
      </c>
      <c r="C10" s="94" t="s">
        <v>11</v>
      </c>
      <c r="D10" s="336">
        <f t="shared" si="0"/>
        <v>83</v>
      </c>
      <c r="E10" s="92">
        <f t="shared" si="0"/>
        <v>56</v>
      </c>
      <c r="F10" s="438">
        <v>21</v>
      </c>
      <c r="G10" s="439">
        <v>16</v>
      </c>
      <c r="H10" s="439">
        <v>20</v>
      </c>
      <c r="I10" s="439">
        <v>15</v>
      </c>
      <c r="J10" s="439">
        <v>16</v>
      </c>
      <c r="K10" s="439">
        <v>12</v>
      </c>
      <c r="L10" s="439">
        <v>16</v>
      </c>
      <c r="M10" s="439">
        <v>9</v>
      </c>
      <c r="N10" s="439">
        <v>9</v>
      </c>
      <c r="O10" s="439">
        <v>4</v>
      </c>
      <c r="P10" s="439">
        <v>1</v>
      </c>
      <c r="Q10" s="440">
        <v>0</v>
      </c>
      <c r="R10" s="438">
        <v>3</v>
      </c>
      <c r="S10" s="439">
        <v>3</v>
      </c>
      <c r="T10" s="439">
        <v>24</v>
      </c>
      <c r="U10" s="439">
        <v>16</v>
      </c>
      <c r="V10" s="439">
        <v>9</v>
      </c>
      <c r="W10" s="439">
        <v>7</v>
      </c>
      <c r="X10" s="439">
        <v>22</v>
      </c>
      <c r="Y10" s="439">
        <v>15</v>
      </c>
      <c r="Z10" s="439">
        <v>25</v>
      </c>
      <c r="AA10" s="462">
        <v>15</v>
      </c>
      <c r="AB10" s="308">
        <f t="shared" si="1"/>
        <v>83</v>
      </c>
      <c r="AC10" s="68">
        <f t="shared" si="1"/>
        <v>56</v>
      </c>
      <c r="AE10" s="90"/>
    </row>
    <row r="11" spans="1:31" ht="24" customHeight="1">
      <c r="A11" s="72">
        <v>5</v>
      </c>
      <c r="B11" s="71" t="s">
        <v>10</v>
      </c>
      <c r="C11" s="94" t="s">
        <v>9</v>
      </c>
      <c r="D11" s="336">
        <f t="shared" si="0"/>
        <v>65</v>
      </c>
      <c r="E11" s="92">
        <f t="shared" si="0"/>
        <v>47</v>
      </c>
      <c r="F11" s="438">
        <v>16</v>
      </c>
      <c r="G11" s="439">
        <v>10</v>
      </c>
      <c r="H11" s="439">
        <v>19</v>
      </c>
      <c r="I11" s="439">
        <v>16</v>
      </c>
      <c r="J11" s="439">
        <v>11</v>
      </c>
      <c r="K11" s="439">
        <v>9</v>
      </c>
      <c r="L11" s="439">
        <v>6</v>
      </c>
      <c r="M11" s="439">
        <v>5</v>
      </c>
      <c r="N11" s="439">
        <v>8</v>
      </c>
      <c r="O11" s="439">
        <v>7</v>
      </c>
      <c r="P11" s="439">
        <v>5</v>
      </c>
      <c r="Q11" s="440">
        <v>0</v>
      </c>
      <c r="R11" s="438">
        <v>16</v>
      </c>
      <c r="S11" s="439">
        <v>16</v>
      </c>
      <c r="T11" s="439">
        <v>15</v>
      </c>
      <c r="U11" s="439">
        <v>11</v>
      </c>
      <c r="V11" s="439">
        <v>4</v>
      </c>
      <c r="W11" s="439">
        <v>4</v>
      </c>
      <c r="X11" s="439">
        <v>19</v>
      </c>
      <c r="Y11" s="439">
        <v>11</v>
      </c>
      <c r="Z11" s="439">
        <v>11</v>
      </c>
      <c r="AA11" s="462">
        <v>5</v>
      </c>
      <c r="AB11" s="308">
        <f t="shared" si="1"/>
        <v>65</v>
      </c>
      <c r="AC11" s="68">
        <f t="shared" si="1"/>
        <v>47</v>
      </c>
      <c r="AE11" s="90"/>
    </row>
    <row r="12" spans="1:31" ht="24" customHeight="1">
      <c r="A12" s="72">
        <v>6</v>
      </c>
      <c r="B12" s="71" t="s">
        <v>8</v>
      </c>
      <c r="C12" s="94" t="s">
        <v>7</v>
      </c>
      <c r="D12" s="336">
        <f t="shared" si="0"/>
        <v>73</v>
      </c>
      <c r="E12" s="92">
        <f t="shared" si="0"/>
        <v>47</v>
      </c>
      <c r="F12" s="438">
        <v>9</v>
      </c>
      <c r="G12" s="439">
        <v>2</v>
      </c>
      <c r="H12" s="439">
        <v>16</v>
      </c>
      <c r="I12" s="439">
        <v>14</v>
      </c>
      <c r="J12" s="439">
        <v>15</v>
      </c>
      <c r="K12" s="439">
        <v>14</v>
      </c>
      <c r="L12" s="439">
        <v>23</v>
      </c>
      <c r="M12" s="439">
        <v>12</v>
      </c>
      <c r="N12" s="439">
        <v>7</v>
      </c>
      <c r="O12" s="439">
        <v>5</v>
      </c>
      <c r="P12" s="439">
        <v>3</v>
      </c>
      <c r="Q12" s="440">
        <v>0</v>
      </c>
      <c r="R12" s="438">
        <v>13</v>
      </c>
      <c r="S12" s="439">
        <v>11</v>
      </c>
      <c r="T12" s="439">
        <v>16</v>
      </c>
      <c r="U12" s="439">
        <v>8</v>
      </c>
      <c r="V12" s="439">
        <v>10</v>
      </c>
      <c r="W12" s="439">
        <v>9</v>
      </c>
      <c r="X12" s="439">
        <v>16</v>
      </c>
      <c r="Y12" s="439">
        <v>8</v>
      </c>
      <c r="Z12" s="439">
        <v>18</v>
      </c>
      <c r="AA12" s="462">
        <v>11</v>
      </c>
      <c r="AB12" s="308">
        <f t="shared" si="1"/>
        <v>73</v>
      </c>
      <c r="AC12" s="68">
        <f t="shared" si="1"/>
        <v>47</v>
      </c>
      <c r="AE12" s="90"/>
    </row>
    <row r="13" spans="1:31" ht="24" customHeight="1">
      <c r="A13" s="72">
        <v>7</v>
      </c>
      <c r="B13" s="71" t="s">
        <v>6</v>
      </c>
      <c r="C13" s="94" t="s">
        <v>5</v>
      </c>
      <c r="D13" s="336">
        <f t="shared" si="0"/>
        <v>172</v>
      </c>
      <c r="E13" s="92">
        <f t="shared" si="0"/>
        <v>106</v>
      </c>
      <c r="F13" s="438">
        <v>32</v>
      </c>
      <c r="G13" s="439">
        <v>20</v>
      </c>
      <c r="H13" s="439">
        <v>48</v>
      </c>
      <c r="I13" s="439">
        <v>37</v>
      </c>
      <c r="J13" s="439">
        <v>35</v>
      </c>
      <c r="K13" s="439">
        <v>25</v>
      </c>
      <c r="L13" s="439">
        <v>31</v>
      </c>
      <c r="M13" s="439">
        <v>16</v>
      </c>
      <c r="N13" s="439">
        <v>15</v>
      </c>
      <c r="O13" s="439">
        <v>8</v>
      </c>
      <c r="P13" s="439">
        <v>11</v>
      </c>
      <c r="Q13" s="440">
        <v>0</v>
      </c>
      <c r="R13" s="438">
        <v>26</v>
      </c>
      <c r="S13" s="439">
        <v>25</v>
      </c>
      <c r="T13" s="439">
        <v>43</v>
      </c>
      <c r="U13" s="439">
        <v>26</v>
      </c>
      <c r="V13" s="439">
        <v>17</v>
      </c>
      <c r="W13" s="439">
        <v>15</v>
      </c>
      <c r="X13" s="439">
        <v>45</v>
      </c>
      <c r="Y13" s="439">
        <v>19</v>
      </c>
      <c r="Z13" s="439">
        <v>41</v>
      </c>
      <c r="AA13" s="462">
        <v>21</v>
      </c>
      <c r="AB13" s="308">
        <f t="shared" si="1"/>
        <v>172</v>
      </c>
      <c r="AC13" s="68">
        <f t="shared" si="1"/>
        <v>106</v>
      </c>
      <c r="AE13" s="90"/>
    </row>
    <row r="14" spans="1:31" ht="24" customHeight="1">
      <c r="A14" s="72">
        <v>8</v>
      </c>
      <c r="B14" s="71" t="s">
        <v>4</v>
      </c>
      <c r="C14" s="94" t="s">
        <v>3</v>
      </c>
      <c r="D14" s="336">
        <f t="shared" si="0"/>
        <v>122</v>
      </c>
      <c r="E14" s="92">
        <f t="shared" si="0"/>
        <v>75</v>
      </c>
      <c r="F14" s="438">
        <v>26</v>
      </c>
      <c r="G14" s="439">
        <v>15</v>
      </c>
      <c r="H14" s="439">
        <v>28</v>
      </c>
      <c r="I14" s="439">
        <v>21</v>
      </c>
      <c r="J14" s="439">
        <v>31</v>
      </c>
      <c r="K14" s="439">
        <v>22</v>
      </c>
      <c r="L14" s="439">
        <v>22</v>
      </c>
      <c r="M14" s="439">
        <v>12</v>
      </c>
      <c r="N14" s="439">
        <v>8</v>
      </c>
      <c r="O14" s="439">
        <v>5</v>
      </c>
      <c r="P14" s="439">
        <v>7</v>
      </c>
      <c r="Q14" s="440">
        <v>0</v>
      </c>
      <c r="R14" s="438">
        <v>28</v>
      </c>
      <c r="S14" s="439">
        <v>20</v>
      </c>
      <c r="T14" s="439">
        <v>33</v>
      </c>
      <c r="U14" s="439">
        <v>18</v>
      </c>
      <c r="V14" s="439">
        <v>10</v>
      </c>
      <c r="W14" s="439">
        <v>8</v>
      </c>
      <c r="X14" s="439">
        <v>29</v>
      </c>
      <c r="Y14" s="439">
        <v>16</v>
      </c>
      <c r="Z14" s="439">
        <v>22</v>
      </c>
      <c r="AA14" s="462">
        <v>13</v>
      </c>
      <c r="AB14" s="308">
        <f t="shared" si="1"/>
        <v>122</v>
      </c>
      <c r="AC14" s="68">
        <f t="shared" si="1"/>
        <v>75</v>
      </c>
      <c r="AE14" s="90"/>
    </row>
    <row r="15" spans="1:31" ht="24" customHeight="1" thickBot="1">
      <c r="A15" s="67">
        <v>9</v>
      </c>
      <c r="B15" s="66" t="s">
        <v>2</v>
      </c>
      <c r="C15" s="65" t="s">
        <v>1</v>
      </c>
      <c r="D15" s="337">
        <f t="shared" si="0"/>
        <v>126</v>
      </c>
      <c r="E15" s="417">
        <f t="shared" si="0"/>
        <v>78</v>
      </c>
      <c r="F15" s="441">
        <v>18</v>
      </c>
      <c r="G15" s="442">
        <v>13</v>
      </c>
      <c r="H15" s="442">
        <v>40</v>
      </c>
      <c r="I15" s="442">
        <v>28</v>
      </c>
      <c r="J15" s="442">
        <v>29</v>
      </c>
      <c r="K15" s="442">
        <v>22</v>
      </c>
      <c r="L15" s="442">
        <v>23</v>
      </c>
      <c r="M15" s="442">
        <v>12</v>
      </c>
      <c r="N15" s="442">
        <v>9</v>
      </c>
      <c r="O15" s="442">
        <v>3</v>
      </c>
      <c r="P15" s="442">
        <v>7</v>
      </c>
      <c r="Q15" s="443">
        <v>0</v>
      </c>
      <c r="R15" s="441">
        <v>25</v>
      </c>
      <c r="S15" s="442">
        <v>20</v>
      </c>
      <c r="T15" s="442">
        <v>33</v>
      </c>
      <c r="U15" s="442">
        <v>24</v>
      </c>
      <c r="V15" s="442">
        <v>13</v>
      </c>
      <c r="W15" s="442">
        <v>9</v>
      </c>
      <c r="X15" s="442">
        <v>33</v>
      </c>
      <c r="Y15" s="442">
        <v>19</v>
      </c>
      <c r="Z15" s="442">
        <v>22</v>
      </c>
      <c r="AA15" s="463">
        <v>6</v>
      </c>
      <c r="AB15" s="307">
        <f t="shared" si="1"/>
        <v>126</v>
      </c>
      <c r="AC15" s="73">
        <f t="shared" si="1"/>
        <v>78</v>
      </c>
      <c r="AE15" s="90"/>
    </row>
    <row r="16" spans="1:29" ht="19.5" customHeight="1" thickBot="1">
      <c r="A16" s="461"/>
      <c r="B16" s="544" t="s">
        <v>54</v>
      </c>
      <c r="C16" s="544"/>
      <c r="D16" s="57">
        <f aca="true" t="shared" si="2" ref="D16:AC16">D7+D8+D9+D10+D11+D12+D13+D14+D15</f>
        <v>1252</v>
      </c>
      <c r="E16" s="55">
        <f t="shared" si="2"/>
        <v>767</v>
      </c>
      <c r="F16" s="57">
        <f t="shared" si="2"/>
        <v>193</v>
      </c>
      <c r="G16" s="56">
        <f t="shared" si="2"/>
        <v>116</v>
      </c>
      <c r="H16" s="56">
        <f t="shared" si="2"/>
        <v>319</v>
      </c>
      <c r="I16" s="56">
        <f t="shared" si="2"/>
        <v>230</v>
      </c>
      <c r="J16" s="56">
        <f t="shared" si="2"/>
        <v>288</v>
      </c>
      <c r="K16" s="56">
        <f t="shared" si="2"/>
        <v>208</v>
      </c>
      <c r="L16" s="56">
        <f t="shared" si="2"/>
        <v>256</v>
      </c>
      <c r="M16" s="56">
        <f t="shared" si="2"/>
        <v>140</v>
      </c>
      <c r="N16" s="56">
        <f t="shared" si="2"/>
        <v>122</v>
      </c>
      <c r="O16" s="56">
        <f t="shared" si="2"/>
        <v>73</v>
      </c>
      <c r="P16" s="56">
        <f t="shared" si="2"/>
        <v>74</v>
      </c>
      <c r="Q16" s="56">
        <f t="shared" si="2"/>
        <v>0</v>
      </c>
      <c r="R16" s="57">
        <f t="shared" si="2"/>
        <v>221</v>
      </c>
      <c r="S16" s="57">
        <f t="shared" si="2"/>
        <v>176</v>
      </c>
      <c r="T16" s="56">
        <f t="shared" si="2"/>
        <v>295</v>
      </c>
      <c r="U16" s="56">
        <f t="shared" si="2"/>
        <v>191</v>
      </c>
      <c r="V16" s="56">
        <f t="shared" si="2"/>
        <v>127</v>
      </c>
      <c r="W16" s="56">
        <f t="shared" si="2"/>
        <v>96</v>
      </c>
      <c r="X16" s="56">
        <f t="shared" si="2"/>
        <v>326</v>
      </c>
      <c r="Y16" s="56">
        <f t="shared" si="2"/>
        <v>172</v>
      </c>
      <c r="Z16" s="56">
        <f t="shared" si="2"/>
        <v>283</v>
      </c>
      <c r="AA16" s="56">
        <f t="shared" si="2"/>
        <v>132</v>
      </c>
      <c r="AB16" s="59">
        <f t="shared" si="2"/>
        <v>1252</v>
      </c>
      <c r="AC16" s="55">
        <f t="shared" si="2"/>
        <v>767</v>
      </c>
    </row>
    <row r="17" ht="42.75" customHeight="1" thickBot="1"/>
    <row r="18" spans="1:33" ht="23.25" customHeight="1">
      <c r="A18" s="88" t="s">
        <v>20</v>
      </c>
      <c r="B18" s="87" t="s">
        <v>20</v>
      </c>
      <c r="C18" s="545" t="s">
        <v>32</v>
      </c>
      <c r="D18" s="524" t="s">
        <v>68</v>
      </c>
      <c r="E18" s="525"/>
      <c r="F18" s="548" t="s">
        <v>70</v>
      </c>
      <c r="G18" s="549"/>
      <c r="H18" s="549"/>
      <c r="I18" s="549"/>
      <c r="J18" s="549"/>
      <c r="K18" s="549"/>
      <c r="L18" s="549"/>
      <c r="M18" s="549"/>
      <c r="N18" s="549"/>
      <c r="O18" s="549"/>
      <c r="P18" s="549"/>
      <c r="Q18" s="549"/>
      <c r="R18" s="549"/>
      <c r="S18" s="550"/>
      <c r="T18" s="551" t="s">
        <v>69</v>
      </c>
      <c r="U18" s="549"/>
      <c r="V18" s="549"/>
      <c r="W18" s="549"/>
      <c r="X18" s="549"/>
      <c r="Y18" s="549"/>
      <c r="Z18" s="549"/>
      <c r="AA18" s="549"/>
      <c r="AB18" s="549"/>
      <c r="AC18" s="549"/>
      <c r="AD18" s="549"/>
      <c r="AE18" s="552"/>
      <c r="AF18" s="548" t="s">
        <v>68</v>
      </c>
      <c r="AG18" s="552"/>
    </row>
    <row r="19" spans="1:33" ht="33" customHeight="1">
      <c r="A19" s="86" t="s">
        <v>29</v>
      </c>
      <c r="B19" s="85" t="s">
        <v>33</v>
      </c>
      <c r="C19" s="546"/>
      <c r="D19" s="526"/>
      <c r="E19" s="527"/>
      <c r="F19" s="536" t="s">
        <v>67</v>
      </c>
      <c r="G19" s="541"/>
      <c r="H19" s="536" t="s">
        <v>66</v>
      </c>
      <c r="I19" s="536"/>
      <c r="J19" s="536" t="s">
        <v>65</v>
      </c>
      <c r="K19" s="536"/>
      <c r="L19" s="536" t="s">
        <v>64</v>
      </c>
      <c r="M19" s="536"/>
      <c r="N19" s="536" t="s">
        <v>63</v>
      </c>
      <c r="O19" s="536"/>
      <c r="P19" s="536" t="s">
        <v>62</v>
      </c>
      <c r="Q19" s="536"/>
      <c r="R19" s="536" t="s">
        <v>61</v>
      </c>
      <c r="S19" s="558"/>
      <c r="T19" s="540" t="s">
        <v>60</v>
      </c>
      <c r="U19" s="541"/>
      <c r="V19" s="536" t="s">
        <v>59</v>
      </c>
      <c r="W19" s="536"/>
      <c r="X19" s="536" t="s">
        <v>58</v>
      </c>
      <c r="Y19" s="536"/>
      <c r="Z19" s="536" t="s">
        <v>57</v>
      </c>
      <c r="AA19" s="536"/>
      <c r="AB19" s="536" t="s">
        <v>56</v>
      </c>
      <c r="AC19" s="536"/>
      <c r="AD19" s="536" t="s">
        <v>55</v>
      </c>
      <c r="AE19" s="553"/>
      <c r="AF19" s="556"/>
      <c r="AG19" s="557"/>
    </row>
    <row r="20" spans="1:33" ht="12.75" customHeight="1" thickBot="1">
      <c r="A20" s="84" t="s">
        <v>20</v>
      </c>
      <c r="B20" s="83" t="s">
        <v>20</v>
      </c>
      <c r="C20" s="547"/>
      <c r="D20" s="80" t="s">
        <v>19</v>
      </c>
      <c r="E20" s="77" t="s">
        <v>18</v>
      </c>
      <c r="F20" s="310" t="s">
        <v>19</v>
      </c>
      <c r="G20" s="310" t="s">
        <v>18</v>
      </c>
      <c r="H20" s="82" t="s">
        <v>19</v>
      </c>
      <c r="I20" s="310" t="s">
        <v>18</v>
      </c>
      <c r="J20" s="82" t="s">
        <v>19</v>
      </c>
      <c r="K20" s="310" t="s">
        <v>18</v>
      </c>
      <c r="L20" s="82" t="s">
        <v>19</v>
      </c>
      <c r="M20" s="310" t="s">
        <v>18</v>
      </c>
      <c r="N20" s="82" t="s">
        <v>19</v>
      </c>
      <c r="O20" s="310" t="s">
        <v>18</v>
      </c>
      <c r="P20" s="82" t="s">
        <v>19</v>
      </c>
      <c r="Q20" s="310" t="s">
        <v>18</v>
      </c>
      <c r="R20" s="82" t="s">
        <v>19</v>
      </c>
      <c r="S20" s="314" t="s">
        <v>18</v>
      </c>
      <c r="T20" s="309" t="s">
        <v>19</v>
      </c>
      <c r="U20" s="310" t="s">
        <v>18</v>
      </c>
      <c r="V20" s="82" t="s">
        <v>19</v>
      </c>
      <c r="W20" s="310" t="s">
        <v>18</v>
      </c>
      <c r="X20" s="82" t="s">
        <v>19</v>
      </c>
      <c r="Y20" s="310" t="s">
        <v>18</v>
      </c>
      <c r="Z20" s="82" t="s">
        <v>19</v>
      </c>
      <c r="AA20" s="310" t="s">
        <v>18</v>
      </c>
      <c r="AB20" s="82" t="s">
        <v>19</v>
      </c>
      <c r="AC20" s="310" t="s">
        <v>18</v>
      </c>
      <c r="AD20" s="82" t="s">
        <v>19</v>
      </c>
      <c r="AE20" s="311" t="s">
        <v>18</v>
      </c>
      <c r="AF20" s="76" t="s">
        <v>19</v>
      </c>
      <c r="AG20" s="75" t="s">
        <v>18</v>
      </c>
    </row>
    <row r="21" spans="1:33" ht="24.75" customHeight="1">
      <c r="A21" s="67">
        <v>1</v>
      </c>
      <c r="B21" s="66" t="s">
        <v>4</v>
      </c>
      <c r="C21" s="65" t="s">
        <v>17</v>
      </c>
      <c r="D21" s="60">
        <f aca="true" t="shared" si="3" ref="D21:E29">SUM(F21+H21+J21+L21+N21+P21+R21)</f>
        <v>410</v>
      </c>
      <c r="E21" s="335">
        <f t="shared" si="3"/>
        <v>240</v>
      </c>
      <c r="F21" s="438">
        <v>54</v>
      </c>
      <c r="G21" s="439">
        <v>34</v>
      </c>
      <c r="H21" s="439">
        <v>108</v>
      </c>
      <c r="I21" s="439">
        <v>73</v>
      </c>
      <c r="J21" s="439">
        <v>77</v>
      </c>
      <c r="K21" s="439">
        <v>44</v>
      </c>
      <c r="L21" s="439">
        <v>72</v>
      </c>
      <c r="M21" s="439">
        <v>47</v>
      </c>
      <c r="N21" s="439">
        <v>40</v>
      </c>
      <c r="O21" s="439">
        <v>18</v>
      </c>
      <c r="P21" s="439">
        <v>33</v>
      </c>
      <c r="Q21" s="439">
        <v>8</v>
      </c>
      <c r="R21" s="439">
        <v>26</v>
      </c>
      <c r="S21" s="440">
        <v>16</v>
      </c>
      <c r="T21" s="438">
        <v>77</v>
      </c>
      <c r="U21" s="439">
        <v>40</v>
      </c>
      <c r="V21" s="439">
        <v>81</v>
      </c>
      <c r="W21" s="439">
        <v>42</v>
      </c>
      <c r="X21" s="439">
        <v>63</v>
      </c>
      <c r="Y21" s="439">
        <v>47</v>
      </c>
      <c r="Z21" s="439">
        <v>61</v>
      </c>
      <c r="AA21" s="439">
        <v>37</v>
      </c>
      <c r="AB21" s="439">
        <v>66</v>
      </c>
      <c r="AC21" s="439">
        <v>40</v>
      </c>
      <c r="AD21" s="439">
        <v>62</v>
      </c>
      <c r="AE21" s="440">
        <v>34</v>
      </c>
      <c r="AF21" s="74">
        <f aca="true" t="shared" si="4" ref="AF21:AG29">T21+V21+X21+Z21+AB21+AD21</f>
        <v>410</v>
      </c>
      <c r="AG21" s="73">
        <f t="shared" si="4"/>
        <v>240</v>
      </c>
    </row>
    <row r="22" spans="1:33" ht="24.75" customHeight="1">
      <c r="A22" s="72">
        <v>2</v>
      </c>
      <c r="B22" s="71" t="s">
        <v>16</v>
      </c>
      <c r="C22" s="70" t="s">
        <v>15</v>
      </c>
      <c r="D22" s="60">
        <f t="shared" si="3"/>
        <v>123</v>
      </c>
      <c r="E22" s="336">
        <f t="shared" si="3"/>
        <v>72</v>
      </c>
      <c r="F22" s="438">
        <v>16</v>
      </c>
      <c r="G22" s="439">
        <v>11</v>
      </c>
      <c r="H22" s="439">
        <v>42</v>
      </c>
      <c r="I22" s="439">
        <v>30</v>
      </c>
      <c r="J22" s="439">
        <v>22</v>
      </c>
      <c r="K22" s="439">
        <v>13</v>
      </c>
      <c r="L22" s="439">
        <v>22</v>
      </c>
      <c r="M22" s="439">
        <v>11</v>
      </c>
      <c r="N22" s="439">
        <v>12</v>
      </c>
      <c r="O22" s="439">
        <v>2</v>
      </c>
      <c r="P22" s="439">
        <v>2</v>
      </c>
      <c r="Q22" s="439">
        <v>0</v>
      </c>
      <c r="R22" s="439">
        <v>7</v>
      </c>
      <c r="S22" s="440">
        <v>5</v>
      </c>
      <c r="T22" s="438">
        <v>25</v>
      </c>
      <c r="U22" s="439">
        <v>9</v>
      </c>
      <c r="V22" s="439">
        <v>24</v>
      </c>
      <c r="W22" s="439">
        <v>12</v>
      </c>
      <c r="X22" s="439">
        <v>19</v>
      </c>
      <c r="Y22" s="439">
        <v>12</v>
      </c>
      <c r="Z22" s="439">
        <v>16</v>
      </c>
      <c r="AA22" s="439">
        <v>12</v>
      </c>
      <c r="AB22" s="439">
        <v>17</v>
      </c>
      <c r="AC22" s="439">
        <v>8</v>
      </c>
      <c r="AD22" s="439">
        <v>22</v>
      </c>
      <c r="AE22" s="440">
        <v>19</v>
      </c>
      <c r="AF22" s="69">
        <f t="shared" si="4"/>
        <v>123</v>
      </c>
      <c r="AG22" s="68">
        <f t="shared" si="4"/>
        <v>72</v>
      </c>
    </row>
    <row r="23" spans="1:33" ht="24.75" customHeight="1">
      <c r="A23" s="72">
        <v>3</v>
      </c>
      <c r="B23" s="71" t="s">
        <v>14</v>
      </c>
      <c r="C23" s="70" t="s">
        <v>13</v>
      </c>
      <c r="D23" s="60">
        <f t="shared" si="3"/>
        <v>78</v>
      </c>
      <c r="E23" s="336">
        <f t="shared" si="3"/>
        <v>46</v>
      </c>
      <c r="F23" s="438">
        <v>16</v>
      </c>
      <c r="G23" s="439">
        <v>12</v>
      </c>
      <c r="H23" s="439">
        <v>25</v>
      </c>
      <c r="I23" s="439">
        <v>14</v>
      </c>
      <c r="J23" s="439">
        <v>11</v>
      </c>
      <c r="K23" s="439">
        <v>8</v>
      </c>
      <c r="L23" s="439">
        <v>11</v>
      </c>
      <c r="M23" s="439">
        <v>6</v>
      </c>
      <c r="N23" s="439">
        <v>6</v>
      </c>
      <c r="O23" s="439">
        <v>3</v>
      </c>
      <c r="P23" s="439">
        <v>3</v>
      </c>
      <c r="Q23" s="439">
        <v>1</v>
      </c>
      <c r="R23" s="439">
        <v>6</v>
      </c>
      <c r="S23" s="440">
        <v>2</v>
      </c>
      <c r="T23" s="438">
        <v>14</v>
      </c>
      <c r="U23" s="439">
        <v>6</v>
      </c>
      <c r="V23" s="439">
        <v>18</v>
      </c>
      <c r="W23" s="439">
        <v>10</v>
      </c>
      <c r="X23" s="439">
        <v>15</v>
      </c>
      <c r="Y23" s="439">
        <v>8</v>
      </c>
      <c r="Z23" s="439">
        <v>6</v>
      </c>
      <c r="AA23" s="439">
        <v>4</v>
      </c>
      <c r="AB23" s="439">
        <v>16</v>
      </c>
      <c r="AC23" s="439">
        <v>12</v>
      </c>
      <c r="AD23" s="439">
        <v>9</v>
      </c>
      <c r="AE23" s="440">
        <v>6</v>
      </c>
      <c r="AF23" s="69">
        <f t="shared" si="4"/>
        <v>78</v>
      </c>
      <c r="AG23" s="68">
        <f t="shared" si="4"/>
        <v>46</v>
      </c>
    </row>
    <row r="24" spans="1:33" ht="24.75" customHeight="1">
      <c r="A24" s="72">
        <v>4</v>
      </c>
      <c r="B24" s="71" t="s">
        <v>12</v>
      </c>
      <c r="C24" s="70" t="s">
        <v>11</v>
      </c>
      <c r="D24" s="60">
        <f t="shared" si="3"/>
        <v>83</v>
      </c>
      <c r="E24" s="336">
        <f t="shared" si="3"/>
        <v>56</v>
      </c>
      <c r="F24" s="438">
        <v>10</v>
      </c>
      <c r="G24" s="439">
        <v>8</v>
      </c>
      <c r="H24" s="439">
        <v>22</v>
      </c>
      <c r="I24" s="439">
        <v>17</v>
      </c>
      <c r="J24" s="439">
        <v>12</v>
      </c>
      <c r="K24" s="439">
        <v>8</v>
      </c>
      <c r="L24" s="439">
        <v>17</v>
      </c>
      <c r="M24" s="439">
        <v>9</v>
      </c>
      <c r="N24" s="439">
        <v>6</v>
      </c>
      <c r="O24" s="439">
        <v>4</v>
      </c>
      <c r="P24" s="439">
        <v>4</v>
      </c>
      <c r="Q24" s="439">
        <v>1</v>
      </c>
      <c r="R24" s="439">
        <v>12</v>
      </c>
      <c r="S24" s="440">
        <v>9</v>
      </c>
      <c r="T24" s="438">
        <v>16</v>
      </c>
      <c r="U24" s="439">
        <v>7</v>
      </c>
      <c r="V24" s="439">
        <v>21</v>
      </c>
      <c r="W24" s="439">
        <v>12</v>
      </c>
      <c r="X24" s="439">
        <v>9</v>
      </c>
      <c r="Y24" s="439">
        <v>6</v>
      </c>
      <c r="Z24" s="439">
        <v>12</v>
      </c>
      <c r="AA24" s="439">
        <v>9</v>
      </c>
      <c r="AB24" s="439">
        <v>13</v>
      </c>
      <c r="AC24" s="439">
        <v>12</v>
      </c>
      <c r="AD24" s="439">
        <v>12</v>
      </c>
      <c r="AE24" s="440">
        <v>10</v>
      </c>
      <c r="AF24" s="69">
        <f t="shared" si="4"/>
        <v>83</v>
      </c>
      <c r="AG24" s="68">
        <f t="shared" si="4"/>
        <v>56</v>
      </c>
    </row>
    <row r="25" spans="1:33" ht="24.75" customHeight="1">
      <c r="A25" s="72">
        <v>5</v>
      </c>
      <c r="B25" s="71" t="s">
        <v>10</v>
      </c>
      <c r="C25" s="70" t="s">
        <v>9</v>
      </c>
      <c r="D25" s="60">
        <f t="shared" si="3"/>
        <v>65</v>
      </c>
      <c r="E25" s="336">
        <f t="shared" si="3"/>
        <v>47</v>
      </c>
      <c r="F25" s="438">
        <v>11</v>
      </c>
      <c r="G25" s="439">
        <v>8</v>
      </c>
      <c r="H25" s="439">
        <v>26</v>
      </c>
      <c r="I25" s="439">
        <v>19</v>
      </c>
      <c r="J25" s="439">
        <v>7</v>
      </c>
      <c r="K25" s="439">
        <v>7</v>
      </c>
      <c r="L25" s="439">
        <v>9</v>
      </c>
      <c r="M25" s="439">
        <v>5</v>
      </c>
      <c r="N25" s="439">
        <v>4</v>
      </c>
      <c r="O25" s="439">
        <v>2</v>
      </c>
      <c r="P25" s="439">
        <v>3</v>
      </c>
      <c r="Q25" s="439">
        <v>2</v>
      </c>
      <c r="R25" s="439">
        <v>5</v>
      </c>
      <c r="S25" s="440">
        <v>4</v>
      </c>
      <c r="T25" s="438">
        <v>18</v>
      </c>
      <c r="U25" s="439">
        <v>11</v>
      </c>
      <c r="V25" s="439">
        <v>14</v>
      </c>
      <c r="W25" s="439">
        <v>10</v>
      </c>
      <c r="X25" s="439">
        <v>8</v>
      </c>
      <c r="Y25" s="439">
        <v>6</v>
      </c>
      <c r="Z25" s="439">
        <v>7</v>
      </c>
      <c r="AA25" s="439">
        <v>6</v>
      </c>
      <c r="AB25" s="439">
        <v>9</v>
      </c>
      <c r="AC25" s="439">
        <v>7</v>
      </c>
      <c r="AD25" s="439">
        <v>9</v>
      </c>
      <c r="AE25" s="440">
        <v>7</v>
      </c>
      <c r="AF25" s="69">
        <f t="shared" si="4"/>
        <v>65</v>
      </c>
      <c r="AG25" s="68">
        <f t="shared" si="4"/>
        <v>47</v>
      </c>
    </row>
    <row r="26" spans="1:33" ht="24.75" customHeight="1">
      <c r="A26" s="72">
        <v>6</v>
      </c>
      <c r="B26" s="71" t="s">
        <v>8</v>
      </c>
      <c r="C26" s="70" t="s">
        <v>7</v>
      </c>
      <c r="D26" s="60">
        <f t="shared" si="3"/>
        <v>73</v>
      </c>
      <c r="E26" s="336">
        <f t="shared" si="3"/>
        <v>47</v>
      </c>
      <c r="F26" s="438">
        <v>16</v>
      </c>
      <c r="G26" s="439">
        <v>12</v>
      </c>
      <c r="H26" s="439">
        <v>15</v>
      </c>
      <c r="I26" s="439">
        <v>14</v>
      </c>
      <c r="J26" s="439">
        <v>8</v>
      </c>
      <c r="K26" s="439">
        <v>6</v>
      </c>
      <c r="L26" s="439">
        <v>17</v>
      </c>
      <c r="M26" s="439">
        <v>8</v>
      </c>
      <c r="N26" s="439">
        <v>9</v>
      </c>
      <c r="O26" s="439">
        <v>4</v>
      </c>
      <c r="P26" s="439">
        <v>3</v>
      </c>
      <c r="Q26" s="439">
        <v>1</v>
      </c>
      <c r="R26" s="439">
        <v>5</v>
      </c>
      <c r="S26" s="440">
        <v>2</v>
      </c>
      <c r="T26" s="438">
        <v>22</v>
      </c>
      <c r="U26" s="439">
        <v>14</v>
      </c>
      <c r="V26" s="439">
        <v>17</v>
      </c>
      <c r="W26" s="439">
        <v>10</v>
      </c>
      <c r="X26" s="439">
        <v>12</v>
      </c>
      <c r="Y26" s="439">
        <v>6</v>
      </c>
      <c r="Z26" s="439">
        <v>8</v>
      </c>
      <c r="AA26" s="439">
        <v>6</v>
      </c>
      <c r="AB26" s="439">
        <v>8</v>
      </c>
      <c r="AC26" s="439">
        <v>5</v>
      </c>
      <c r="AD26" s="439">
        <v>6</v>
      </c>
      <c r="AE26" s="440">
        <v>6</v>
      </c>
      <c r="AF26" s="69">
        <f t="shared" si="4"/>
        <v>73</v>
      </c>
      <c r="AG26" s="68">
        <f t="shared" si="4"/>
        <v>47</v>
      </c>
    </row>
    <row r="27" spans="1:33" ht="24.75" customHeight="1">
      <c r="A27" s="72">
        <v>7</v>
      </c>
      <c r="B27" s="71" t="s">
        <v>6</v>
      </c>
      <c r="C27" s="70" t="s">
        <v>5</v>
      </c>
      <c r="D27" s="60">
        <f t="shared" si="3"/>
        <v>172</v>
      </c>
      <c r="E27" s="336">
        <f t="shared" si="3"/>
        <v>106</v>
      </c>
      <c r="F27" s="438">
        <v>32</v>
      </c>
      <c r="G27" s="439">
        <v>21</v>
      </c>
      <c r="H27" s="439">
        <v>52</v>
      </c>
      <c r="I27" s="439">
        <v>40</v>
      </c>
      <c r="J27" s="439">
        <v>30</v>
      </c>
      <c r="K27" s="439">
        <v>15</v>
      </c>
      <c r="L27" s="439">
        <v>24</v>
      </c>
      <c r="M27" s="439">
        <v>10</v>
      </c>
      <c r="N27" s="439">
        <v>11</v>
      </c>
      <c r="O27" s="439">
        <v>5</v>
      </c>
      <c r="P27" s="439">
        <v>5</v>
      </c>
      <c r="Q27" s="439">
        <v>1</v>
      </c>
      <c r="R27" s="439">
        <v>18</v>
      </c>
      <c r="S27" s="440">
        <v>14</v>
      </c>
      <c r="T27" s="438">
        <v>37</v>
      </c>
      <c r="U27" s="439">
        <v>23</v>
      </c>
      <c r="V27" s="439">
        <v>44</v>
      </c>
      <c r="W27" s="439">
        <v>26</v>
      </c>
      <c r="X27" s="439">
        <v>30</v>
      </c>
      <c r="Y27" s="439">
        <v>21</v>
      </c>
      <c r="Z27" s="439">
        <v>17</v>
      </c>
      <c r="AA27" s="439">
        <v>9</v>
      </c>
      <c r="AB27" s="439">
        <v>19</v>
      </c>
      <c r="AC27" s="439">
        <v>13</v>
      </c>
      <c r="AD27" s="439">
        <v>25</v>
      </c>
      <c r="AE27" s="440">
        <v>14</v>
      </c>
      <c r="AF27" s="69">
        <f t="shared" si="4"/>
        <v>172</v>
      </c>
      <c r="AG27" s="68">
        <f t="shared" si="4"/>
        <v>106</v>
      </c>
    </row>
    <row r="28" spans="1:33" ht="24.75" customHeight="1">
      <c r="A28" s="72">
        <v>8</v>
      </c>
      <c r="B28" s="71" t="s">
        <v>4</v>
      </c>
      <c r="C28" s="70" t="s">
        <v>3</v>
      </c>
      <c r="D28" s="60">
        <f t="shared" si="3"/>
        <v>122</v>
      </c>
      <c r="E28" s="336">
        <f t="shared" si="3"/>
        <v>75</v>
      </c>
      <c r="F28" s="438">
        <v>23</v>
      </c>
      <c r="G28" s="439">
        <v>19</v>
      </c>
      <c r="H28" s="439">
        <v>30</v>
      </c>
      <c r="I28" s="439">
        <v>23</v>
      </c>
      <c r="J28" s="439">
        <v>23</v>
      </c>
      <c r="K28" s="439">
        <v>15</v>
      </c>
      <c r="L28" s="439">
        <v>18</v>
      </c>
      <c r="M28" s="439">
        <v>9</v>
      </c>
      <c r="N28" s="439">
        <v>14</v>
      </c>
      <c r="O28" s="439">
        <v>6</v>
      </c>
      <c r="P28" s="439">
        <v>5</v>
      </c>
      <c r="Q28" s="439">
        <v>0</v>
      </c>
      <c r="R28" s="439">
        <v>9</v>
      </c>
      <c r="S28" s="440">
        <v>3</v>
      </c>
      <c r="T28" s="438">
        <v>32</v>
      </c>
      <c r="U28" s="439">
        <v>19</v>
      </c>
      <c r="V28" s="439">
        <v>31</v>
      </c>
      <c r="W28" s="439">
        <v>16</v>
      </c>
      <c r="X28" s="439">
        <v>18</v>
      </c>
      <c r="Y28" s="439">
        <v>11</v>
      </c>
      <c r="Z28" s="439">
        <v>14</v>
      </c>
      <c r="AA28" s="439">
        <v>9</v>
      </c>
      <c r="AB28" s="439">
        <v>13</v>
      </c>
      <c r="AC28" s="439">
        <v>9</v>
      </c>
      <c r="AD28" s="439">
        <v>14</v>
      </c>
      <c r="AE28" s="440">
        <v>11</v>
      </c>
      <c r="AF28" s="69">
        <f t="shared" si="4"/>
        <v>122</v>
      </c>
      <c r="AG28" s="68">
        <f t="shared" si="4"/>
        <v>75</v>
      </c>
    </row>
    <row r="29" spans="1:33" ht="24.75" customHeight="1" thickBot="1">
      <c r="A29" s="67">
        <v>9</v>
      </c>
      <c r="B29" s="66" t="s">
        <v>2</v>
      </c>
      <c r="C29" s="65" t="s">
        <v>1</v>
      </c>
      <c r="D29" s="60">
        <f t="shared" si="3"/>
        <v>126</v>
      </c>
      <c r="E29" s="409">
        <f t="shared" si="3"/>
        <v>78</v>
      </c>
      <c r="F29" s="441">
        <v>22</v>
      </c>
      <c r="G29" s="442">
        <v>17</v>
      </c>
      <c r="H29" s="442">
        <v>35</v>
      </c>
      <c r="I29" s="442">
        <v>30</v>
      </c>
      <c r="J29" s="442">
        <v>22</v>
      </c>
      <c r="K29" s="442">
        <v>13</v>
      </c>
      <c r="L29" s="442">
        <v>20</v>
      </c>
      <c r="M29" s="442">
        <v>11</v>
      </c>
      <c r="N29" s="442">
        <v>14</v>
      </c>
      <c r="O29" s="442">
        <v>4</v>
      </c>
      <c r="P29" s="442">
        <v>8</v>
      </c>
      <c r="Q29" s="442">
        <v>0</v>
      </c>
      <c r="R29" s="442">
        <v>5</v>
      </c>
      <c r="S29" s="443">
        <v>3</v>
      </c>
      <c r="T29" s="441">
        <v>17</v>
      </c>
      <c r="U29" s="442">
        <v>11</v>
      </c>
      <c r="V29" s="442">
        <v>21</v>
      </c>
      <c r="W29" s="442">
        <v>10</v>
      </c>
      <c r="X29" s="442">
        <v>24</v>
      </c>
      <c r="Y29" s="442">
        <v>12</v>
      </c>
      <c r="Z29" s="442">
        <v>14</v>
      </c>
      <c r="AA29" s="442">
        <v>7</v>
      </c>
      <c r="AB29" s="442">
        <v>22</v>
      </c>
      <c r="AC29" s="442">
        <v>17</v>
      </c>
      <c r="AD29" s="442">
        <v>28</v>
      </c>
      <c r="AE29" s="443">
        <v>21</v>
      </c>
      <c r="AF29" s="74">
        <f t="shared" si="4"/>
        <v>126</v>
      </c>
      <c r="AG29" s="73">
        <f t="shared" si="4"/>
        <v>78</v>
      </c>
    </row>
    <row r="30" spans="1:33" ht="19.5" customHeight="1" thickBot="1">
      <c r="A30" s="62"/>
      <c r="B30" s="554" t="s">
        <v>54</v>
      </c>
      <c r="C30" s="555"/>
      <c r="D30" s="61">
        <f>D21+D22+D24+D23+D25+D26+D27+D28+D29</f>
        <v>1252</v>
      </c>
      <c r="E30" s="170">
        <f>SUM(G30+I30+K30+M30+O30+Q30+S30)</f>
        <v>767</v>
      </c>
      <c r="F30" s="59">
        <f aca="true" t="shared" si="5" ref="F30:AE30">F21+F22+F23+F24+F25+F26+F27+F28+F29</f>
        <v>200</v>
      </c>
      <c r="G30" s="56">
        <f t="shared" si="5"/>
        <v>142</v>
      </c>
      <c r="H30" s="56">
        <f t="shared" si="5"/>
        <v>355</v>
      </c>
      <c r="I30" s="56">
        <f t="shared" si="5"/>
        <v>260</v>
      </c>
      <c r="J30" s="56">
        <f t="shared" si="5"/>
        <v>212</v>
      </c>
      <c r="K30" s="56">
        <f t="shared" si="5"/>
        <v>129</v>
      </c>
      <c r="L30" s="56">
        <f t="shared" si="5"/>
        <v>210</v>
      </c>
      <c r="M30" s="56">
        <f t="shared" si="5"/>
        <v>116</v>
      </c>
      <c r="N30" s="56">
        <f t="shared" si="5"/>
        <v>116</v>
      </c>
      <c r="O30" s="56">
        <f t="shared" si="5"/>
        <v>48</v>
      </c>
      <c r="P30" s="56">
        <f t="shared" si="5"/>
        <v>66</v>
      </c>
      <c r="Q30" s="56">
        <f t="shared" si="5"/>
        <v>14</v>
      </c>
      <c r="R30" s="56">
        <f t="shared" si="5"/>
        <v>93</v>
      </c>
      <c r="S30" s="56">
        <f t="shared" si="5"/>
        <v>58</v>
      </c>
      <c r="T30" s="57">
        <f t="shared" si="5"/>
        <v>258</v>
      </c>
      <c r="U30" s="56">
        <f t="shared" si="5"/>
        <v>140</v>
      </c>
      <c r="V30" s="56">
        <f t="shared" si="5"/>
        <v>271</v>
      </c>
      <c r="W30" s="56">
        <f t="shared" si="5"/>
        <v>148</v>
      </c>
      <c r="X30" s="56">
        <f t="shared" si="5"/>
        <v>198</v>
      </c>
      <c r="Y30" s="56">
        <f t="shared" si="5"/>
        <v>129</v>
      </c>
      <c r="Z30" s="56">
        <f t="shared" si="5"/>
        <v>155</v>
      </c>
      <c r="AA30" s="56">
        <f t="shared" si="5"/>
        <v>99</v>
      </c>
      <c r="AB30" s="56">
        <f t="shared" si="5"/>
        <v>183</v>
      </c>
      <c r="AC30" s="56">
        <f t="shared" si="5"/>
        <v>123</v>
      </c>
      <c r="AD30" s="56">
        <f t="shared" si="5"/>
        <v>187</v>
      </c>
      <c r="AE30" s="55">
        <f t="shared" si="5"/>
        <v>128</v>
      </c>
      <c r="AF30" s="413">
        <f>AF21+AF22+AF24+AF23+AF25+AF26+AF27+AF28+AF29</f>
        <v>1252</v>
      </c>
      <c r="AG30" s="414">
        <f>AG21+AG22+AG24+AG23+AG25+AG26+AG27+AG28+AG29</f>
        <v>767</v>
      </c>
    </row>
  </sheetData>
  <sheetProtection/>
  <mergeCells count="38"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X5:Y5"/>
    <mergeCell ref="Z5:AA5"/>
    <mergeCell ref="B16:C16"/>
    <mergeCell ref="C18:C20"/>
    <mergeCell ref="D18:E19"/>
    <mergeCell ref="F18:S18"/>
    <mergeCell ref="T18:AE18"/>
    <mergeCell ref="X19:Y19"/>
    <mergeCell ref="AD19:AE19"/>
    <mergeCell ref="Z19:AA19"/>
    <mergeCell ref="AB19:AC19"/>
    <mergeCell ref="L5:M5"/>
    <mergeCell ref="N5:O5"/>
    <mergeCell ref="P5:Q5"/>
    <mergeCell ref="R5:S5"/>
    <mergeCell ref="T5:U5"/>
    <mergeCell ref="V5:W5"/>
    <mergeCell ref="T19:U19"/>
    <mergeCell ref="V19:W19"/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9"/>
  <sheetViews>
    <sheetView zoomScale="80" zoomScaleNormal="80" zoomScalePageLayoutView="0" workbookViewId="0" topLeftCell="A1">
      <selection activeCell="AA27" sqref="AA27"/>
    </sheetView>
  </sheetViews>
  <sheetFormatPr defaultColWidth="9.00390625" defaultRowHeight="12.75"/>
  <cols>
    <col min="1" max="1" width="4.375" style="169" customWidth="1"/>
    <col min="2" max="2" width="16.00390625" style="169" customWidth="1"/>
    <col min="3" max="3" width="9.125" style="169" customWidth="1"/>
    <col min="4" max="18" width="10.75390625" style="169" customWidth="1"/>
    <col min="19" max="19" width="10.375" style="169" customWidth="1"/>
    <col min="20" max="16384" width="9.125" style="169" customWidth="1"/>
  </cols>
  <sheetData>
    <row r="1" spans="1:17" ht="19.5" customHeight="1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1:19" s="135" customFormat="1" ht="25.5" customHeight="1">
      <c r="A2" s="663" t="s">
        <v>86</v>
      </c>
      <c r="B2" s="663"/>
      <c r="C2" s="663"/>
      <c r="D2" s="663"/>
      <c r="E2" s="618" t="s">
        <v>177</v>
      </c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</row>
    <row r="3" spans="1:19" s="135" customFormat="1" ht="15.75" customHeight="1">
      <c r="A3" s="664"/>
      <c r="B3" s="664"/>
      <c r="C3" s="664"/>
      <c r="D3" s="664"/>
      <c r="E3" s="620" t="str">
        <f>'ogolne (8)'!H3</f>
        <v>od 01 sierpnia 2021 roku</v>
      </c>
      <c r="F3" s="665"/>
      <c r="G3" s="665"/>
      <c r="H3" s="665"/>
      <c r="I3" s="665"/>
      <c r="J3" s="665"/>
      <c r="K3" s="665"/>
      <c r="L3" s="621" t="str">
        <f>'ogolne (8)'!T3</f>
        <v>do 31 sierpnia 2021 roku</v>
      </c>
      <c r="M3" s="622"/>
      <c r="N3" s="622"/>
      <c r="O3" s="622"/>
      <c r="P3" s="622"/>
      <c r="Q3" s="622"/>
      <c r="R3" s="622"/>
      <c r="S3" s="622"/>
    </row>
    <row r="4" spans="1:18" s="135" customFormat="1" ht="13.5" customHeight="1" thickBot="1">
      <c r="A4" s="666"/>
      <c r="B4" s="666"/>
      <c r="C4" s="666"/>
      <c r="D4" s="666"/>
      <c r="E4" s="663"/>
      <c r="F4" s="663"/>
      <c r="G4" s="663"/>
      <c r="H4" s="663"/>
      <c r="I4" s="663"/>
      <c r="J4" s="663"/>
      <c r="K4" s="663"/>
      <c r="L4" s="667"/>
      <c r="M4" s="667"/>
      <c r="N4" s="667"/>
      <c r="O4" s="667"/>
      <c r="P4" s="667"/>
      <c r="Q4" s="667"/>
      <c r="R4" s="667"/>
    </row>
    <row r="5" spans="1:19" ht="16.5" customHeight="1" thickBot="1">
      <c r="A5" s="512" t="s">
        <v>176</v>
      </c>
      <c r="B5" s="516" t="s">
        <v>33</v>
      </c>
      <c r="C5" s="669" t="s">
        <v>175</v>
      </c>
      <c r="D5" s="671" t="s">
        <v>174</v>
      </c>
      <c r="E5" s="673" t="s">
        <v>173</v>
      </c>
      <c r="F5" s="674"/>
      <c r="G5" s="674"/>
      <c r="H5" s="674"/>
      <c r="I5" s="674"/>
      <c r="J5" s="674"/>
      <c r="K5" s="674"/>
      <c r="L5" s="674"/>
      <c r="M5" s="674"/>
      <c r="N5" s="674"/>
      <c r="O5" s="674"/>
      <c r="P5" s="674"/>
      <c r="Q5" s="674"/>
      <c r="R5" s="674"/>
      <c r="S5" s="675"/>
    </row>
    <row r="6" spans="1:19" ht="18" customHeight="1">
      <c r="A6" s="514"/>
      <c r="B6" s="668"/>
      <c r="C6" s="670"/>
      <c r="D6" s="672"/>
      <c r="E6" s="676" t="s">
        <v>172</v>
      </c>
      <c r="F6" s="509"/>
      <c r="G6" s="509" t="s">
        <v>171</v>
      </c>
      <c r="H6" s="497" t="s">
        <v>106</v>
      </c>
      <c r="I6" s="678"/>
      <c r="J6" s="678"/>
      <c r="K6" s="678"/>
      <c r="L6" s="678"/>
      <c r="M6" s="678"/>
      <c r="N6" s="678"/>
      <c r="O6" s="678"/>
      <c r="P6" s="678"/>
      <c r="Q6" s="498"/>
      <c r="R6" s="497" t="s">
        <v>170</v>
      </c>
      <c r="S6" s="680" t="s">
        <v>169</v>
      </c>
    </row>
    <row r="7" spans="1:19" ht="63" customHeight="1">
      <c r="A7" s="514"/>
      <c r="B7" s="668"/>
      <c r="C7" s="670"/>
      <c r="D7" s="672"/>
      <c r="E7" s="374" t="s">
        <v>168</v>
      </c>
      <c r="F7" s="391" t="s">
        <v>167</v>
      </c>
      <c r="G7" s="677"/>
      <c r="H7" s="181" t="s">
        <v>166</v>
      </c>
      <c r="I7" s="181" t="s">
        <v>119</v>
      </c>
      <c r="J7" s="181" t="s">
        <v>116</v>
      </c>
      <c r="K7" s="181" t="s">
        <v>165</v>
      </c>
      <c r="L7" s="181" t="s">
        <v>164</v>
      </c>
      <c r="M7" s="181" t="s">
        <v>163</v>
      </c>
      <c r="N7" s="181" t="s">
        <v>162</v>
      </c>
      <c r="O7" s="181" t="s">
        <v>161</v>
      </c>
      <c r="P7" s="181" t="s">
        <v>160</v>
      </c>
      <c r="Q7" s="181" t="s">
        <v>159</v>
      </c>
      <c r="R7" s="679"/>
      <c r="S7" s="680"/>
    </row>
    <row r="8" spans="1:19" s="135" customFormat="1" ht="24" customHeight="1">
      <c r="A8" s="147">
        <v>1</v>
      </c>
      <c r="B8" s="175" t="s">
        <v>4</v>
      </c>
      <c r="C8" s="180" t="s">
        <v>17</v>
      </c>
      <c r="D8" s="377">
        <f aca="true" t="shared" si="0" ref="D8:D17">E8+F8+H8+I8+J8+M8+N8+O8+P8+K8+Q8+R8+L8+S8</f>
        <v>64</v>
      </c>
      <c r="E8" s="429">
        <v>37</v>
      </c>
      <c r="F8" s="425">
        <v>20</v>
      </c>
      <c r="G8" s="426">
        <v>7</v>
      </c>
      <c r="H8" s="426">
        <v>1</v>
      </c>
      <c r="I8" s="427">
        <v>0</v>
      </c>
      <c r="J8" s="426">
        <v>1</v>
      </c>
      <c r="K8" s="426">
        <v>0</v>
      </c>
      <c r="L8" s="426">
        <v>0</v>
      </c>
      <c r="M8" s="426">
        <v>0</v>
      </c>
      <c r="N8" s="428">
        <v>5</v>
      </c>
      <c r="O8" s="433">
        <v>0</v>
      </c>
      <c r="P8" s="433">
        <v>0</v>
      </c>
      <c r="Q8" s="433">
        <v>0</v>
      </c>
      <c r="R8" s="433">
        <v>0</v>
      </c>
      <c r="S8" s="433">
        <v>0</v>
      </c>
    </row>
    <row r="9" spans="1:19" s="135" customFormat="1" ht="24" customHeight="1">
      <c r="A9" s="158">
        <v>2</v>
      </c>
      <c r="B9" s="179" t="s">
        <v>16</v>
      </c>
      <c r="C9" s="178" t="s">
        <v>15</v>
      </c>
      <c r="D9" s="173">
        <f t="shared" si="0"/>
        <v>4</v>
      </c>
      <c r="E9" s="429">
        <v>1</v>
      </c>
      <c r="F9" s="425">
        <v>2</v>
      </c>
      <c r="G9" s="426">
        <v>1</v>
      </c>
      <c r="H9" s="426">
        <v>0</v>
      </c>
      <c r="I9" s="426">
        <v>0</v>
      </c>
      <c r="J9" s="426">
        <v>0</v>
      </c>
      <c r="K9" s="426">
        <v>0</v>
      </c>
      <c r="L9" s="426">
        <v>0</v>
      </c>
      <c r="M9" s="426">
        <v>0</v>
      </c>
      <c r="N9" s="428">
        <v>1</v>
      </c>
      <c r="O9" s="433">
        <v>0</v>
      </c>
      <c r="P9" s="433">
        <v>0</v>
      </c>
      <c r="Q9" s="433">
        <v>0</v>
      </c>
      <c r="R9" s="433">
        <v>0</v>
      </c>
      <c r="S9" s="433">
        <v>0</v>
      </c>
    </row>
    <row r="10" spans="1:19" s="135" customFormat="1" ht="24" customHeight="1">
      <c r="A10" s="158">
        <v>3</v>
      </c>
      <c r="B10" s="179" t="s">
        <v>14</v>
      </c>
      <c r="C10" s="178" t="s">
        <v>13</v>
      </c>
      <c r="D10" s="173">
        <f t="shared" si="0"/>
        <v>10</v>
      </c>
      <c r="E10" s="429">
        <v>9</v>
      </c>
      <c r="F10" s="425">
        <v>1</v>
      </c>
      <c r="G10" s="426">
        <v>0</v>
      </c>
      <c r="H10" s="426">
        <v>0</v>
      </c>
      <c r="I10" s="426">
        <v>0</v>
      </c>
      <c r="J10" s="426">
        <v>0</v>
      </c>
      <c r="K10" s="426">
        <v>0</v>
      </c>
      <c r="L10" s="426">
        <v>0</v>
      </c>
      <c r="M10" s="426">
        <v>0</v>
      </c>
      <c r="N10" s="428">
        <v>0</v>
      </c>
      <c r="O10" s="433">
        <v>0</v>
      </c>
      <c r="P10" s="433">
        <v>0</v>
      </c>
      <c r="Q10" s="433">
        <v>0</v>
      </c>
      <c r="R10" s="433">
        <v>0</v>
      </c>
      <c r="S10" s="433">
        <v>0</v>
      </c>
    </row>
    <row r="11" spans="1:19" s="135" customFormat="1" ht="24" customHeight="1">
      <c r="A11" s="158">
        <v>4</v>
      </c>
      <c r="B11" s="179" t="s">
        <v>12</v>
      </c>
      <c r="C11" s="178" t="s">
        <v>11</v>
      </c>
      <c r="D11" s="173">
        <f t="shared" si="0"/>
        <v>5</v>
      </c>
      <c r="E11" s="429">
        <v>1</v>
      </c>
      <c r="F11" s="425">
        <v>1</v>
      </c>
      <c r="G11" s="426">
        <v>3</v>
      </c>
      <c r="H11" s="426">
        <v>0</v>
      </c>
      <c r="I11" s="426">
        <v>1</v>
      </c>
      <c r="J11" s="426">
        <v>1</v>
      </c>
      <c r="K11" s="426">
        <v>0</v>
      </c>
      <c r="L11" s="426">
        <v>0</v>
      </c>
      <c r="M11" s="426">
        <v>0</v>
      </c>
      <c r="N11" s="428">
        <v>1</v>
      </c>
      <c r="O11" s="433">
        <v>0</v>
      </c>
      <c r="P11" s="433">
        <v>0</v>
      </c>
      <c r="Q11" s="433">
        <v>0</v>
      </c>
      <c r="R11" s="433">
        <v>0</v>
      </c>
      <c r="S11" s="433">
        <v>0</v>
      </c>
    </row>
    <row r="12" spans="1:19" s="135" customFormat="1" ht="24" customHeight="1">
      <c r="A12" s="158">
        <v>5</v>
      </c>
      <c r="B12" s="179" t="s">
        <v>10</v>
      </c>
      <c r="C12" s="178" t="s">
        <v>9</v>
      </c>
      <c r="D12" s="173">
        <f t="shared" si="0"/>
        <v>3</v>
      </c>
      <c r="E12" s="429">
        <v>0</v>
      </c>
      <c r="F12" s="425">
        <v>1</v>
      </c>
      <c r="G12" s="426">
        <v>2</v>
      </c>
      <c r="H12" s="426">
        <v>0</v>
      </c>
      <c r="I12" s="426">
        <v>0</v>
      </c>
      <c r="J12" s="426">
        <v>1</v>
      </c>
      <c r="K12" s="426">
        <v>0</v>
      </c>
      <c r="L12" s="426">
        <v>0</v>
      </c>
      <c r="M12" s="426">
        <v>0</v>
      </c>
      <c r="N12" s="428">
        <v>1</v>
      </c>
      <c r="O12" s="433">
        <v>0</v>
      </c>
      <c r="P12" s="433">
        <v>0</v>
      </c>
      <c r="Q12" s="433">
        <v>0</v>
      </c>
      <c r="R12" s="433">
        <v>0</v>
      </c>
      <c r="S12" s="433">
        <v>0</v>
      </c>
    </row>
    <row r="13" spans="1:19" s="135" customFormat="1" ht="24" customHeight="1">
      <c r="A13" s="158">
        <v>6</v>
      </c>
      <c r="B13" s="179" t="s">
        <v>8</v>
      </c>
      <c r="C13" s="178" t="s">
        <v>7</v>
      </c>
      <c r="D13" s="173">
        <f t="shared" si="0"/>
        <v>7</v>
      </c>
      <c r="E13" s="429">
        <v>3</v>
      </c>
      <c r="F13" s="425">
        <v>4</v>
      </c>
      <c r="G13" s="426">
        <v>0</v>
      </c>
      <c r="H13" s="426">
        <v>0</v>
      </c>
      <c r="I13" s="426">
        <v>0</v>
      </c>
      <c r="J13" s="426">
        <v>0</v>
      </c>
      <c r="K13" s="426">
        <v>0</v>
      </c>
      <c r="L13" s="426">
        <v>0</v>
      </c>
      <c r="M13" s="426">
        <v>0</v>
      </c>
      <c r="N13" s="428">
        <v>0</v>
      </c>
      <c r="O13" s="433">
        <v>0</v>
      </c>
      <c r="P13" s="433">
        <v>0</v>
      </c>
      <c r="Q13" s="433">
        <v>0</v>
      </c>
      <c r="R13" s="433">
        <v>0</v>
      </c>
      <c r="S13" s="433">
        <v>0</v>
      </c>
    </row>
    <row r="14" spans="1:19" s="135" customFormat="1" ht="24" customHeight="1">
      <c r="A14" s="158">
        <v>7</v>
      </c>
      <c r="B14" s="179" t="s">
        <v>6</v>
      </c>
      <c r="C14" s="178" t="s">
        <v>5</v>
      </c>
      <c r="D14" s="173">
        <f t="shared" si="0"/>
        <v>2</v>
      </c>
      <c r="E14" s="429">
        <v>2</v>
      </c>
      <c r="F14" s="425">
        <v>0</v>
      </c>
      <c r="G14" s="426">
        <v>0</v>
      </c>
      <c r="H14" s="426">
        <v>0</v>
      </c>
      <c r="I14" s="426">
        <v>0</v>
      </c>
      <c r="J14" s="426">
        <v>0</v>
      </c>
      <c r="K14" s="426">
        <v>0</v>
      </c>
      <c r="L14" s="426">
        <v>0</v>
      </c>
      <c r="M14" s="426">
        <v>0</v>
      </c>
      <c r="N14" s="428">
        <v>0</v>
      </c>
      <c r="O14" s="433">
        <v>0</v>
      </c>
      <c r="P14" s="433">
        <v>0</v>
      </c>
      <c r="Q14" s="433">
        <v>0</v>
      </c>
      <c r="R14" s="433">
        <v>0</v>
      </c>
      <c r="S14" s="433">
        <v>0</v>
      </c>
    </row>
    <row r="15" spans="1:19" s="135" customFormat="1" ht="24" customHeight="1">
      <c r="A15" s="158">
        <v>8</v>
      </c>
      <c r="B15" s="179" t="s">
        <v>4</v>
      </c>
      <c r="C15" s="178" t="s">
        <v>3</v>
      </c>
      <c r="D15" s="173">
        <f t="shared" si="0"/>
        <v>15</v>
      </c>
      <c r="E15" s="429">
        <v>6</v>
      </c>
      <c r="F15" s="425">
        <v>8</v>
      </c>
      <c r="G15" s="426">
        <v>1</v>
      </c>
      <c r="H15" s="426">
        <v>0</v>
      </c>
      <c r="I15" s="427">
        <v>0</v>
      </c>
      <c r="J15" s="426">
        <v>1</v>
      </c>
      <c r="K15" s="426">
        <v>0</v>
      </c>
      <c r="L15" s="426">
        <v>0</v>
      </c>
      <c r="M15" s="426">
        <v>0</v>
      </c>
      <c r="N15" s="428">
        <v>0</v>
      </c>
      <c r="O15" s="433">
        <v>0</v>
      </c>
      <c r="P15" s="433">
        <v>0</v>
      </c>
      <c r="Q15" s="433">
        <v>0</v>
      </c>
      <c r="R15" s="433">
        <v>0</v>
      </c>
      <c r="S15" s="433">
        <v>0</v>
      </c>
    </row>
    <row r="16" spans="1:19" s="135" customFormat="1" ht="24" customHeight="1">
      <c r="A16" s="158">
        <v>9</v>
      </c>
      <c r="B16" s="179" t="s">
        <v>2</v>
      </c>
      <c r="C16" s="178" t="s">
        <v>1</v>
      </c>
      <c r="D16" s="173">
        <f t="shared" si="0"/>
        <v>1</v>
      </c>
      <c r="E16" s="429">
        <v>1</v>
      </c>
      <c r="F16" s="425">
        <v>0</v>
      </c>
      <c r="G16" s="426">
        <v>0</v>
      </c>
      <c r="H16" s="426">
        <v>0</v>
      </c>
      <c r="I16" s="426">
        <v>0</v>
      </c>
      <c r="J16" s="426">
        <v>0</v>
      </c>
      <c r="K16" s="426">
        <v>0</v>
      </c>
      <c r="L16" s="426">
        <v>0</v>
      </c>
      <c r="M16" s="426">
        <v>0</v>
      </c>
      <c r="N16" s="428">
        <v>0</v>
      </c>
      <c r="O16" s="433">
        <v>0</v>
      </c>
      <c r="P16" s="433">
        <v>0</v>
      </c>
      <c r="Q16" s="433">
        <v>0</v>
      </c>
      <c r="R16" s="433">
        <v>0</v>
      </c>
      <c r="S16" s="433">
        <v>0</v>
      </c>
    </row>
    <row r="17" spans="1:19" s="135" customFormat="1" ht="24" customHeight="1" thickBot="1">
      <c r="A17" s="147">
        <v>10</v>
      </c>
      <c r="B17" s="175" t="s">
        <v>158</v>
      </c>
      <c r="C17" s="174" t="s">
        <v>157</v>
      </c>
      <c r="D17" s="431">
        <f t="shared" si="0"/>
        <v>0</v>
      </c>
      <c r="E17" s="432">
        <v>0</v>
      </c>
      <c r="F17" s="433">
        <v>0</v>
      </c>
      <c r="G17" s="433">
        <v>0</v>
      </c>
      <c r="H17" s="433">
        <v>0</v>
      </c>
      <c r="I17" s="433">
        <v>0</v>
      </c>
      <c r="J17" s="433">
        <v>0</v>
      </c>
      <c r="K17" s="433">
        <v>0</v>
      </c>
      <c r="L17" s="433">
        <v>0</v>
      </c>
      <c r="M17" s="433">
        <v>0</v>
      </c>
      <c r="N17" s="433">
        <v>0</v>
      </c>
      <c r="O17" s="433">
        <v>0</v>
      </c>
      <c r="P17" s="433">
        <v>0</v>
      </c>
      <c r="Q17" s="433">
        <v>0</v>
      </c>
      <c r="R17" s="433">
        <v>0</v>
      </c>
      <c r="S17" s="433">
        <v>0</v>
      </c>
    </row>
    <row r="18" spans="1:19" ht="25.5" customHeight="1" thickBot="1">
      <c r="A18" s="681" t="s">
        <v>139</v>
      </c>
      <c r="B18" s="544"/>
      <c r="C18" s="544"/>
      <c r="D18" s="170">
        <f aca="true" t="shared" si="1" ref="D18:S18">D8+D9+D10+D11+D12+D13+D14+D15+D16+D17</f>
        <v>111</v>
      </c>
      <c r="E18" s="170">
        <f t="shared" si="1"/>
        <v>60</v>
      </c>
      <c r="F18" s="170">
        <f t="shared" si="1"/>
        <v>37</v>
      </c>
      <c r="G18" s="170">
        <f t="shared" si="1"/>
        <v>14</v>
      </c>
      <c r="H18" s="170">
        <f t="shared" si="1"/>
        <v>1</v>
      </c>
      <c r="I18" s="170">
        <f t="shared" si="1"/>
        <v>1</v>
      </c>
      <c r="J18" s="170">
        <f t="shared" si="1"/>
        <v>4</v>
      </c>
      <c r="K18" s="170">
        <f t="shared" si="1"/>
        <v>0</v>
      </c>
      <c r="L18" s="170">
        <f t="shared" si="1"/>
        <v>0</v>
      </c>
      <c r="M18" s="170">
        <f t="shared" si="1"/>
        <v>0</v>
      </c>
      <c r="N18" s="170">
        <f t="shared" si="1"/>
        <v>8</v>
      </c>
      <c r="O18" s="171">
        <f t="shared" si="1"/>
        <v>0</v>
      </c>
      <c r="P18" s="171">
        <f t="shared" si="1"/>
        <v>0</v>
      </c>
      <c r="Q18" s="171">
        <f t="shared" si="1"/>
        <v>0</v>
      </c>
      <c r="R18" s="171">
        <f t="shared" si="1"/>
        <v>0</v>
      </c>
      <c r="S18" s="170">
        <f t="shared" si="1"/>
        <v>0</v>
      </c>
    </row>
    <row r="19" ht="18.75" customHeight="1">
      <c r="E19" s="169">
        <f>E18+F18</f>
        <v>97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  <mergeCell ref="E6:F6"/>
    <mergeCell ref="G6:G7"/>
    <mergeCell ref="H6:Q6"/>
    <mergeCell ref="R6:R7"/>
    <mergeCell ref="S6:S7"/>
    <mergeCell ref="A18:C18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="80" zoomScaleNormal="80" zoomScaleSheetLayoutView="80" zoomScalePageLayoutView="0" workbookViewId="0" topLeftCell="A10">
      <selection activeCell="P10" sqref="P10"/>
    </sheetView>
  </sheetViews>
  <sheetFormatPr defaultColWidth="9.00390625" defaultRowHeight="12.75"/>
  <cols>
    <col min="1" max="1" width="3.625" style="1" customWidth="1"/>
    <col min="2" max="2" width="13.75390625" style="1" customWidth="1"/>
    <col min="3" max="3" width="7.875" style="2" customWidth="1"/>
    <col min="4" max="4" width="7.75390625" style="1" customWidth="1"/>
    <col min="5" max="5" width="11.75390625" style="1" customWidth="1"/>
    <col min="6" max="6" width="8.00390625" style="1" customWidth="1"/>
    <col min="7" max="7" width="6.875" style="1" customWidth="1"/>
    <col min="8" max="8" width="6.375" style="1" customWidth="1"/>
    <col min="9" max="9" width="6.875" style="1" customWidth="1"/>
    <col min="10" max="10" width="6.625" style="1" customWidth="1"/>
    <col min="11" max="12" width="8.00390625" style="1" customWidth="1"/>
    <col min="13" max="33" width="6.875" style="1" customWidth="1"/>
    <col min="34" max="34" width="6.625" style="1" customWidth="1"/>
    <col min="35" max="36" width="5.625" style="1" customWidth="1"/>
    <col min="37" max="16384" width="9.125" style="1" customWidth="1"/>
  </cols>
  <sheetData>
    <row r="1" spans="1:34" ht="16.5" customHeight="1" thickBot="1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6" ht="25.5" customHeight="1">
      <c r="A2" s="464" t="s">
        <v>53</v>
      </c>
      <c r="B2" s="465"/>
      <c r="C2" s="465"/>
      <c r="D2" s="465"/>
      <c r="E2" s="465"/>
      <c r="F2" s="465"/>
      <c r="G2" s="465"/>
      <c r="H2" s="468" t="s">
        <v>52</v>
      </c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70"/>
      <c r="AF2" s="52"/>
      <c r="AG2" s="52"/>
      <c r="AH2" s="52"/>
      <c r="AI2" s="52"/>
      <c r="AJ2" s="52"/>
    </row>
    <row r="3" spans="1:36" ht="16.5" customHeight="1" thickBot="1">
      <c r="A3" s="466"/>
      <c r="B3" s="467"/>
      <c r="C3" s="467"/>
      <c r="D3" s="467"/>
      <c r="E3" s="467"/>
      <c r="F3" s="467"/>
      <c r="G3" s="467"/>
      <c r="H3" s="471" t="s">
        <v>211</v>
      </c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3" t="s">
        <v>212</v>
      </c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4"/>
      <c r="AF3" s="51"/>
      <c r="AG3" s="51"/>
      <c r="AH3" s="51"/>
      <c r="AI3" s="51"/>
      <c r="AJ3" s="51"/>
    </row>
    <row r="4" spans="1:36" ht="18" customHeight="1" thickBot="1">
      <c r="A4" s="49"/>
      <c r="B4" s="49"/>
      <c r="C4" s="49"/>
      <c r="D4" s="49"/>
      <c r="E4" s="49"/>
      <c r="F4" s="49"/>
      <c r="G4" s="49"/>
      <c r="H4" s="50"/>
      <c r="I4" s="49"/>
      <c r="J4" s="49"/>
      <c r="K4" s="49"/>
      <c r="L4" s="49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</row>
    <row r="5" spans="1:36" ht="26.25" customHeight="1">
      <c r="A5" s="28" t="s">
        <v>20</v>
      </c>
      <c r="B5" s="475" t="s">
        <v>33</v>
      </c>
      <c r="C5" s="475" t="s">
        <v>32</v>
      </c>
      <c r="D5" s="478" t="s">
        <v>51</v>
      </c>
      <c r="E5" s="479"/>
      <c r="F5" s="482" t="s">
        <v>50</v>
      </c>
      <c r="G5" s="483"/>
      <c r="H5" s="486" t="s">
        <v>49</v>
      </c>
      <c r="I5" s="487"/>
      <c r="J5" s="490" t="s">
        <v>48</v>
      </c>
      <c r="K5" s="491"/>
      <c r="L5" s="491"/>
      <c r="M5" s="491"/>
      <c r="N5" s="491"/>
      <c r="O5" s="492"/>
      <c r="P5" s="495" t="s">
        <v>47</v>
      </c>
      <c r="Q5" s="496"/>
      <c r="R5" s="47" t="s">
        <v>46</v>
      </c>
      <c r="S5" s="46"/>
      <c r="T5" s="495" t="s">
        <v>45</v>
      </c>
      <c r="U5" s="496"/>
      <c r="V5" s="495" t="s">
        <v>44</v>
      </c>
      <c r="W5" s="496"/>
      <c r="X5" s="495" t="s">
        <v>43</v>
      </c>
      <c r="Y5" s="496"/>
      <c r="Z5" s="495" t="s">
        <v>42</v>
      </c>
      <c r="AA5" s="496"/>
      <c r="AB5" s="495" t="s">
        <v>41</v>
      </c>
      <c r="AC5" s="496"/>
      <c r="AD5" s="495" t="s">
        <v>40</v>
      </c>
      <c r="AE5" s="487"/>
      <c r="AI5" s="26"/>
      <c r="AJ5" s="26"/>
    </row>
    <row r="6" spans="1:36" ht="46.5" customHeight="1">
      <c r="A6" s="27" t="s">
        <v>29</v>
      </c>
      <c r="B6" s="476"/>
      <c r="C6" s="476"/>
      <c r="D6" s="480"/>
      <c r="E6" s="481"/>
      <c r="F6" s="484"/>
      <c r="G6" s="485"/>
      <c r="H6" s="488"/>
      <c r="I6" s="489"/>
      <c r="J6" s="504" t="s">
        <v>39</v>
      </c>
      <c r="K6" s="505"/>
      <c r="L6" s="506" t="s">
        <v>38</v>
      </c>
      <c r="M6" s="505"/>
      <c r="N6" s="506" t="s">
        <v>37</v>
      </c>
      <c r="O6" s="507"/>
      <c r="P6" s="497"/>
      <c r="Q6" s="498"/>
      <c r="R6" s="508" t="s">
        <v>36</v>
      </c>
      <c r="S6" s="507"/>
      <c r="T6" s="497"/>
      <c r="U6" s="498"/>
      <c r="V6" s="497"/>
      <c r="W6" s="498"/>
      <c r="X6" s="497"/>
      <c r="Y6" s="498"/>
      <c r="Z6" s="497"/>
      <c r="AA6" s="498"/>
      <c r="AB6" s="497"/>
      <c r="AC6" s="498"/>
      <c r="AD6" s="497"/>
      <c r="AE6" s="503"/>
      <c r="AI6" s="26"/>
      <c r="AJ6" s="26"/>
    </row>
    <row r="7" spans="1:36" s="2" customFormat="1" ht="20.25" customHeight="1" thickBot="1">
      <c r="A7" s="25" t="s">
        <v>20</v>
      </c>
      <c r="B7" s="477"/>
      <c r="C7" s="477"/>
      <c r="D7" s="45" t="s">
        <v>35</v>
      </c>
      <c r="E7" s="45" t="s">
        <v>34</v>
      </c>
      <c r="F7" s="22" t="s">
        <v>19</v>
      </c>
      <c r="G7" s="401" t="s">
        <v>18</v>
      </c>
      <c r="H7" s="114" t="s">
        <v>19</v>
      </c>
      <c r="I7" s="392" t="s">
        <v>18</v>
      </c>
      <c r="J7" s="128" t="s">
        <v>19</v>
      </c>
      <c r="K7" s="114" t="s">
        <v>18</v>
      </c>
      <c r="L7" s="115" t="s">
        <v>19</v>
      </c>
      <c r="M7" s="114" t="s">
        <v>18</v>
      </c>
      <c r="N7" s="115" t="s">
        <v>19</v>
      </c>
      <c r="O7" s="114" t="s">
        <v>18</v>
      </c>
      <c r="P7" s="303" t="s">
        <v>19</v>
      </c>
      <c r="Q7" s="111" t="s">
        <v>18</v>
      </c>
      <c r="R7" s="115" t="s">
        <v>19</v>
      </c>
      <c r="S7" s="114" t="s">
        <v>18</v>
      </c>
      <c r="T7" s="303" t="s">
        <v>19</v>
      </c>
      <c r="U7" s="111" t="s">
        <v>18</v>
      </c>
      <c r="V7" s="303" t="s">
        <v>19</v>
      </c>
      <c r="W7" s="111" t="s">
        <v>18</v>
      </c>
      <c r="X7" s="303" t="s">
        <v>19</v>
      </c>
      <c r="Y7" s="111" t="s">
        <v>18</v>
      </c>
      <c r="Z7" s="303" t="s">
        <v>19</v>
      </c>
      <c r="AA7" s="111" t="s">
        <v>18</v>
      </c>
      <c r="AB7" s="303" t="s">
        <v>19</v>
      </c>
      <c r="AC7" s="111" t="s">
        <v>18</v>
      </c>
      <c r="AD7" s="303" t="s">
        <v>19</v>
      </c>
      <c r="AE7" s="109" t="s">
        <v>18</v>
      </c>
      <c r="AI7" s="17"/>
      <c r="AJ7" s="17"/>
    </row>
    <row r="8" spans="1:36" ht="21" customHeight="1">
      <c r="A8" s="13">
        <v>1</v>
      </c>
      <c r="B8" s="12" t="s">
        <v>4</v>
      </c>
      <c r="C8" s="11" t="s">
        <v>17</v>
      </c>
      <c r="D8" s="42">
        <f aca="true" t="shared" si="0" ref="D8:D16">H8-F8</f>
        <v>-32</v>
      </c>
      <c r="E8" s="41">
        <f aca="true" t="shared" si="1" ref="E8:E17">100-(F8/H8%)</f>
        <v>-6.837606837606842</v>
      </c>
      <c r="F8" s="297">
        <v>500</v>
      </c>
      <c r="G8" s="402">
        <v>268</v>
      </c>
      <c r="H8" s="330">
        <v>468</v>
      </c>
      <c r="I8" s="331">
        <v>272</v>
      </c>
      <c r="J8" s="330">
        <v>447</v>
      </c>
      <c r="K8" s="313">
        <v>260</v>
      </c>
      <c r="L8" s="313">
        <v>27</v>
      </c>
      <c r="M8" s="313">
        <v>10</v>
      </c>
      <c r="N8" s="313">
        <v>21</v>
      </c>
      <c r="O8" s="313">
        <v>12</v>
      </c>
      <c r="P8" s="313">
        <v>0</v>
      </c>
      <c r="Q8" s="313">
        <v>0</v>
      </c>
      <c r="R8" s="313">
        <v>0</v>
      </c>
      <c r="S8" s="313">
        <v>0</v>
      </c>
      <c r="T8" s="313">
        <v>9</v>
      </c>
      <c r="U8" s="313">
        <v>6</v>
      </c>
      <c r="V8" s="313">
        <v>0</v>
      </c>
      <c r="W8" s="313">
        <v>0</v>
      </c>
      <c r="X8" s="313">
        <v>126</v>
      </c>
      <c r="Y8" s="313">
        <v>72</v>
      </c>
      <c r="Z8" s="313">
        <v>40</v>
      </c>
      <c r="AA8" s="313">
        <v>25</v>
      </c>
      <c r="AB8" s="313">
        <v>57</v>
      </c>
      <c r="AC8" s="313">
        <v>57</v>
      </c>
      <c r="AD8" s="313">
        <v>98</v>
      </c>
      <c r="AE8" s="331">
        <v>52</v>
      </c>
      <c r="AI8" s="10"/>
      <c r="AJ8" s="10"/>
    </row>
    <row r="9" spans="1:36" ht="21" customHeight="1">
      <c r="A9" s="16">
        <v>2</v>
      </c>
      <c r="B9" s="15" t="s">
        <v>16</v>
      </c>
      <c r="C9" s="14" t="s">
        <v>15</v>
      </c>
      <c r="D9" s="40">
        <f t="shared" si="0"/>
        <v>-21</v>
      </c>
      <c r="E9" s="39">
        <f t="shared" si="1"/>
        <v>-19.09090909090908</v>
      </c>
      <c r="F9" s="297">
        <v>131</v>
      </c>
      <c r="G9" s="403">
        <v>78</v>
      </c>
      <c r="H9" s="330">
        <v>110</v>
      </c>
      <c r="I9" s="331">
        <v>67</v>
      </c>
      <c r="J9" s="330">
        <v>105</v>
      </c>
      <c r="K9" s="313">
        <v>62</v>
      </c>
      <c r="L9" s="313">
        <v>5</v>
      </c>
      <c r="M9" s="313">
        <v>1</v>
      </c>
      <c r="N9" s="313">
        <v>5</v>
      </c>
      <c r="O9" s="313">
        <v>5</v>
      </c>
      <c r="P9" s="313">
        <v>110</v>
      </c>
      <c r="Q9" s="313">
        <v>67</v>
      </c>
      <c r="R9" s="313">
        <v>8</v>
      </c>
      <c r="S9" s="313">
        <v>6</v>
      </c>
      <c r="T9" s="313">
        <v>0</v>
      </c>
      <c r="U9" s="313">
        <v>0</v>
      </c>
      <c r="V9" s="313">
        <v>0</v>
      </c>
      <c r="W9" s="313">
        <v>0</v>
      </c>
      <c r="X9" s="313">
        <v>33</v>
      </c>
      <c r="Y9" s="313">
        <v>21</v>
      </c>
      <c r="Z9" s="313">
        <v>8</v>
      </c>
      <c r="AA9" s="313">
        <v>6</v>
      </c>
      <c r="AB9" s="313">
        <v>19</v>
      </c>
      <c r="AC9" s="313">
        <v>19</v>
      </c>
      <c r="AD9" s="313">
        <v>20</v>
      </c>
      <c r="AE9" s="331">
        <v>13</v>
      </c>
      <c r="AI9" s="10"/>
      <c r="AJ9" s="10"/>
    </row>
    <row r="10" spans="1:36" ht="21" customHeight="1">
      <c r="A10" s="16">
        <v>3</v>
      </c>
      <c r="B10" s="15" t="s">
        <v>14</v>
      </c>
      <c r="C10" s="14" t="s">
        <v>13</v>
      </c>
      <c r="D10" s="40">
        <f t="shared" si="0"/>
        <v>-3</v>
      </c>
      <c r="E10" s="39">
        <f t="shared" si="1"/>
        <v>-3.448275862068968</v>
      </c>
      <c r="F10" s="297">
        <v>90</v>
      </c>
      <c r="G10" s="403">
        <v>47</v>
      </c>
      <c r="H10" s="330">
        <v>87</v>
      </c>
      <c r="I10" s="331">
        <v>51</v>
      </c>
      <c r="J10" s="330">
        <v>83</v>
      </c>
      <c r="K10" s="313">
        <v>50</v>
      </c>
      <c r="L10" s="313">
        <v>1</v>
      </c>
      <c r="M10" s="313">
        <v>1</v>
      </c>
      <c r="N10" s="313">
        <v>4</v>
      </c>
      <c r="O10" s="313">
        <v>1</v>
      </c>
      <c r="P10" s="313">
        <v>65</v>
      </c>
      <c r="Q10" s="313">
        <v>38</v>
      </c>
      <c r="R10" s="313">
        <v>6</v>
      </c>
      <c r="S10" s="313">
        <v>3</v>
      </c>
      <c r="T10" s="313">
        <v>0</v>
      </c>
      <c r="U10" s="313">
        <v>0</v>
      </c>
      <c r="V10" s="313">
        <v>0</v>
      </c>
      <c r="W10" s="313">
        <v>0</v>
      </c>
      <c r="X10" s="313">
        <v>28</v>
      </c>
      <c r="Y10" s="313">
        <v>13</v>
      </c>
      <c r="Z10" s="313">
        <v>8</v>
      </c>
      <c r="AA10" s="313">
        <v>4</v>
      </c>
      <c r="AB10" s="313">
        <v>15</v>
      </c>
      <c r="AC10" s="313">
        <v>15</v>
      </c>
      <c r="AD10" s="313">
        <v>18</v>
      </c>
      <c r="AE10" s="331">
        <v>11</v>
      </c>
      <c r="AI10" s="10"/>
      <c r="AJ10" s="10"/>
    </row>
    <row r="11" spans="1:36" ht="21" customHeight="1">
      <c r="A11" s="16">
        <v>4</v>
      </c>
      <c r="B11" s="15" t="s">
        <v>12</v>
      </c>
      <c r="C11" s="14" t="s">
        <v>11</v>
      </c>
      <c r="D11" s="40">
        <f t="shared" si="0"/>
        <v>13</v>
      </c>
      <c r="E11" s="39">
        <f t="shared" si="1"/>
        <v>14.772727272727266</v>
      </c>
      <c r="F11" s="297">
        <v>75</v>
      </c>
      <c r="G11" s="403">
        <v>54</v>
      </c>
      <c r="H11" s="330">
        <v>88</v>
      </c>
      <c r="I11" s="331">
        <v>57</v>
      </c>
      <c r="J11" s="330">
        <v>80</v>
      </c>
      <c r="K11" s="313">
        <v>51</v>
      </c>
      <c r="L11" s="313">
        <v>3</v>
      </c>
      <c r="M11" s="313">
        <v>0</v>
      </c>
      <c r="N11" s="313">
        <v>8</v>
      </c>
      <c r="O11" s="313">
        <v>6</v>
      </c>
      <c r="P11" s="313">
        <v>88</v>
      </c>
      <c r="Q11" s="313">
        <v>57</v>
      </c>
      <c r="R11" s="313">
        <v>10</v>
      </c>
      <c r="S11" s="313">
        <v>4</v>
      </c>
      <c r="T11" s="313">
        <v>3</v>
      </c>
      <c r="U11" s="313">
        <v>2</v>
      </c>
      <c r="V11" s="313">
        <v>0</v>
      </c>
      <c r="W11" s="313">
        <v>0</v>
      </c>
      <c r="X11" s="313">
        <v>29</v>
      </c>
      <c r="Y11" s="313">
        <v>21</v>
      </c>
      <c r="Z11" s="313">
        <v>13</v>
      </c>
      <c r="AA11" s="313">
        <v>10</v>
      </c>
      <c r="AB11" s="313">
        <v>16</v>
      </c>
      <c r="AC11" s="313">
        <v>16</v>
      </c>
      <c r="AD11" s="313">
        <v>16</v>
      </c>
      <c r="AE11" s="331">
        <v>8</v>
      </c>
      <c r="AI11" s="10"/>
      <c r="AJ11" s="10"/>
    </row>
    <row r="12" spans="1:36" ht="21" customHeight="1">
      <c r="A12" s="16">
        <v>5</v>
      </c>
      <c r="B12" s="15" t="s">
        <v>10</v>
      </c>
      <c r="C12" s="14" t="s">
        <v>9</v>
      </c>
      <c r="D12" s="40">
        <f t="shared" si="0"/>
        <v>-1</v>
      </c>
      <c r="E12" s="39">
        <f t="shared" si="1"/>
        <v>-1.17647058823529</v>
      </c>
      <c r="F12" s="297">
        <v>86</v>
      </c>
      <c r="G12" s="403">
        <v>54</v>
      </c>
      <c r="H12" s="330">
        <v>85</v>
      </c>
      <c r="I12" s="331">
        <v>62</v>
      </c>
      <c r="J12" s="330">
        <v>80</v>
      </c>
      <c r="K12" s="313">
        <v>58</v>
      </c>
      <c r="L12" s="313">
        <v>1</v>
      </c>
      <c r="M12" s="313">
        <v>1</v>
      </c>
      <c r="N12" s="313">
        <v>5</v>
      </c>
      <c r="O12" s="313">
        <v>4</v>
      </c>
      <c r="P12" s="313">
        <v>85</v>
      </c>
      <c r="Q12" s="313">
        <v>62</v>
      </c>
      <c r="R12" s="313">
        <v>11</v>
      </c>
      <c r="S12" s="313">
        <v>7</v>
      </c>
      <c r="T12" s="313">
        <v>0</v>
      </c>
      <c r="U12" s="313">
        <v>0</v>
      </c>
      <c r="V12" s="313">
        <v>0</v>
      </c>
      <c r="W12" s="313">
        <v>0</v>
      </c>
      <c r="X12" s="313">
        <v>16</v>
      </c>
      <c r="Y12" s="313">
        <v>10</v>
      </c>
      <c r="Z12" s="313">
        <v>5</v>
      </c>
      <c r="AA12" s="313">
        <v>4</v>
      </c>
      <c r="AB12" s="313">
        <v>11</v>
      </c>
      <c r="AC12" s="313">
        <v>11</v>
      </c>
      <c r="AD12" s="313">
        <v>18</v>
      </c>
      <c r="AE12" s="331">
        <v>16</v>
      </c>
      <c r="AI12" s="10"/>
      <c r="AJ12" s="10"/>
    </row>
    <row r="13" spans="1:36" ht="21" customHeight="1">
      <c r="A13" s="16">
        <v>6</v>
      </c>
      <c r="B13" s="15" t="s">
        <v>8</v>
      </c>
      <c r="C13" s="14" t="s">
        <v>7</v>
      </c>
      <c r="D13" s="40">
        <f t="shared" si="0"/>
        <v>-14</v>
      </c>
      <c r="E13" s="39">
        <f t="shared" si="1"/>
        <v>-21.875</v>
      </c>
      <c r="F13" s="297">
        <v>78</v>
      </c>
      <c r="G13" s="403">
        <v>47</v>
      </c>
      <c r="H13" s="330">
        <v>64</v>
      </c>
      <c r="I13" s="331">
        <v>43</v>
      </c>
      <c r="J13" s="330">
        <v>60</v>
      </c>
      <c r="K13" s="313">
        <v>40</v>
      </c>
      <c r="L13" s="313">
        <v>6</v>
      </c>
      <c r="M13" s="313">
        <v>3</v>
      </c>
      <c r="N13" s="313">
        <v>4</v>
      </c>
      <c r="O13" s="313">
        <v>3</v>
      </c>
      <c r="P13" s="313">
        <v>64</v>
      </c>
      <c r="Q13" s="313">
        <v>43</v>
      </c>
      <c r="R13" s="313">
        <v>8</v>
      </c>
      <c r="S13" s="313">
        <v>7</v>
      </c>
      <c r="T13" s="313">
        <v>3</v>
      </c>
      <c r="U13" s="313">
        <v>2</v>
      </c>
      <c r="V13" s="313">
        <v>0</v>
      </c>
      <c r="W13" s="313">
        <v>0</v>
      </c>
      <c r="X13" s="313">
        <v>22</v>
      </c>
      <c r="Y13" s="313">
        <v>14</v>
      </c>
      <c r="Z13" s="313">
        <v>7</v>
      </c>
      <c r="AA13" s="313">
        <v>5</v>
      </c>
      <c r="AB13" s="313">
        <v>9</v>
      </c>
      <c r="AC13" s="313">
        <v>9</v>
      </c>
      <c r="AD13" s="313">
        <v>17</v>
      </c>
      <c r="AE13" s="331">
        <v>10</v>
      </c>
      <c r="AI13" s="10"/>
      <c r="AJ13" s="10"/>
    </row>
    <row r="14" spans="1:36" ht="21" customHeight="1">
      <c r="A14" s="16">
        <v>7</v>
      </c>
      <c r="B14" s="15" t="s">
        <v>6</v>
      </c>
      <c r="C14" s="14" t="s">
        <v>5</v>
      </c>
      <c r="D14" s="40">
        <f t="shared" si="0"/>
        <v>-7</v>
      </c>
      <c r="E14" s="39">
        <f t="shared" si="1"/>
        <v>-3.932584269662925</v>
      </c>
      <c r="F14" s="297">
        <v>185</v>
      </c>
      <c r="G14" s="403">
        <v>110</v>
      </c>
      <c r="H14" s="330">
        <v>178</v>
      </c>
      <c r="I14" s="331">
        <v>115</v>
      </c>
      <c r="J14" s="330">
        <v>160</v>
      </c>
      <c r="K14" s="313">
        <v>100</v>
      </c>
      <c r="L14" s="313">
        <v>7</v>
      </c>
      <c r="M14" s="313">
        <v>4</v>
      </c>
      <c r="N14" s="313">
        <v>18</v>
      </c>
      <c r="O14" s="313">
        <v>15</v>
      </c>
      <c r="P14" s="313">
        <v>116</v>
      </c>
      <c r="Q14" s="313">
        <v>77</v>
      </c>
      <c r="R14" s="313">
        <v>9</v>
      </c>
      <c r="S14" s="313">
        <v>6</v>
      </c>
      <c r="T14" s="313">
        <v>1</v>
      </c>
      <c r="U14" s="313">
        <v>1</v>
      </c>
      <c r="V14" s="313">
        <v>0</v>
      </c>
      <c r="W14" s="313">
        <v>0</v>
      </c>
      <c r="X14" s="313">
        <v>54</v>
      </c>
      <c r="Y14" s="313">
        <v>37</v>
      </c>
      <c r="Z14" s="313">
        <v>27</v>
      </c>
      <c r="AA14" s="313">
        <v>20</v>
      </c>
      <c r="AB14" s="313">
        <v>37</v>
      </c>
      <c r="AC14" s="313">
        <v>37</v>
      </c>
      <c r="AD14" s="313">
        <v>31</v>
      </c>
      <c r="AE14" s="331">
        <v>20</v>
      </c>
      <c r="AI14" s="10"/>
      <c r="AJ14" s="10"/>
    </row>
    <row r="15" spans="1:36" ht="21" customHeight="1">
      <c r="A15" s="16">
        <v>8</v>
      </c>
      <c r="B15" s="15" t="s">
        <v>4</v>
      </c>
      <c r="C15" s="14" t="s">
        <v>3</v>
      </c>
      <c r="D15" s="40">
        <f t="shared" si="0"/>
        <v>-16</v>
      </c>
      <c r="E15" s="39">
        <f t="shared" si="1"/>
        <v>-12.403100775193792</v>
      </c>
      <c r="F15" s="297">
        <v>145</v>
      </c>
      <c r="G15" s="403">
        <v>91</v>
      </c>
      <c r="H15" s="330">
        <v>129</v>
      </c>
      <c r="I15" s="331">
        <v>78</v>
      </c>
      <c r="J15" s="330">
        <v>120</v>
      </c>
      <c r="K15" s="313">
        <v>74</v>
      </c>
      <c r="L15" s="313">
        <v>8</v>
      </c>
      <c r="M15" s="313">
        <v>2</v>
      </c>
      <c r="N15" s="313">
        <v>9</v>
      </c>
      <c r="O15" s="313">
        <v>4</v>
      </c>
      <c r="P15" s="313">
        <v>129</v>
      </c>
      <c r="Q15" s="313">
        <v>78</v>
      </c>
      <c r="R15" s="313">
        <v>6</v>
      </c>
      <c r="S15" s="313">
        <v>3</v>
      </c>
      <c r="T15" s="313">
        <v>3</v>
      </c>
      <c r="U15" s="313">
        <v>0</v>
      </c>
      <c r="V15" s="313">
        <v>0</v>
      </c>
      <c r="W15" s="313">
        <v>0</v>
      </c>
      <c r="X15" s="313">
        <v>27</v>
      </c>
      <c r="Y15" s="313">
        <v>18</v>
      </c>
      <c r="Z15" s="313">
        <v>16</v>
      </c>
      <c r="AA15" s="313">
        <v>10</v>
      </c>
      <c r="AB15" s="313">
        <v>10</v>
      </c>
      <c r="AC15" s="313">
        <v>10</v>
      </c>
      <c r="AD15" s="313">
        <v>31</v>
      </c>
      <c r="AE15" s="331">
        <v>16</v>
      </c>
      <c r="AI15" s="10"/>
      <c r="AJ15" s="10"/>
    </row>
    <row r="16" spans="1:36" ht="21" customHeight="1" thickBot="1">
      <c r="A16" s="13">
        <v>9</v>
      </c>
      <c r="B16" s="12" t="s">
        <v>2</v>
      </c>
      <c r="C16" s="11" t="s">
        <v>1</v>
      </c>
      <c r="D16" s="36">
        <f t="shared" si="0"/>
        <v>-32</v>
      </c>
      <c r="E16" s="35">
        <f t="shared" si="1"/>
        <v>-22.535211267605646</v>
      </c>
      <c r="F16" s="297">
        <v>174</v>
      </c>
      <c r="G16" s="404">
        <v>108</v>
      </c>
      <c r="H16" s="330">
        <v>142</v>
      </c>
      <c r="I16" s="331">
        <v>88</v>
      </c>
      <c r="J16" s="330">
        <v>136</v>
      </c>
      <c r="K16" s="313">
        <v>84</v>
      </c>
      <c r="L16" s="313">
        <v>9</v>
      </c>
      <c r="M16" s="313">
        <v>2</v>
      </c>
      <c r="N16" s="313">
        <v>6</v>
      </c>
      <c r="O16" s="313">
        <v>4</v>
      </c>
      <c r="P16" s="313">
        <v>142</v>
      </c>
      <c r="Q16" s="313">
        <v>88</v>
      </c>
      <c r="R16" s="313">
        <v>15</v>
      </c>
      <c r="S16" s="313">
        <v>11</v>
      </c>
      <c r="T16" s="313">
        <v>3</v>
      </c>
      <c r="U16" s="313">
        <v>1</v>
      </c>
      <c r="V16" s="313">
        <v>1</v>
      </c>
      <c r="W16" s="313">
        <v>1</v>
      </c>
      <c r="X16" s="313">
        <v>36</v>
      </c>
      <c r="Y16" s="313">
        <v>19</v>
      </c>
      <c r="Z16" s="313">
        <v>15</v>
      </c>
      <c r="AA16" s="313">
        <v>11</v>
      </c>
      <c r="AB16" s="313">
        <v>21</v>
      </c>
      <c r="AC16" s="313">
        <v>21</v>
      </c>
      <c r="AD16" s="313">
        <v>21</v>
      </c>
      <c r="AE16" s="331">
        <v>11</v>
      </c>
      <c r="AI16" s="10"/>
      <c r="AJ16" s="10"/>
    </row>
    <row r="17" spans="1:36" ht="24" customHeight="1" thickBot="1">
      <c r="A17" s="9"/>
      <c r="B17" s="493" t="s">
        <v>0</v>
      </c>
      <c r="C17" s="494"/>
      <c r="D17" s="29">
        <f>D8+D9+D10+D11+D12+D13+D14+D15+D16</f>
        <v>-113</v>
      </c>
      <c r="E17" s="32">
        <f t="shared" si="1"/>
        <v>-8.364174685418206</v>
      </c>
      <c r="F17" s="31">
        <f>F8+F9+F10+F11+F12+F13+F14+F15+F16</f>
        <v>1464</v>
      </c>
      <c r="G17" s="30">
        <f>G8+G9+G10+G11+G12+G13+G14+G15+G16</f>
        <v>857</v>
      </c>
      <c r="H17" s="393">
        <f>H8+H9+H10+H11+H12+H13+H14+H15+H16</f>
        <v>1351</v>
      </c>
      <c r="I17" s="393">
        <f>I8+I9+I10+I11+I12+I13+I14+I15+I16</f>
        <v>833</v>
      </c>
      <c r="J17" s="393">
        <f aca="true" t="shared" si="2" ref="J17:AE17">J8+J9+J10+J11+J12+J13+J14+J15+J16</f>
        <v>1271</v>
      </c>
      <c r="K17" s="393">
        <f t="shared" si="2"/>
        <v>779</v>
      </c>
      <c r="L17" s="393">
        <f t="shared" si="2"/>
        <v>67</v>
      </c>
      <c r="M17" s="393">
        <f t="shared" si="2"/>
        <v>24</v>
      </c>
      <c r="N17" s="393">
        <f t="shared" si="2"/>
        <v>80</v>
      </c>
      <c r="O17" s="393">
        <f t="shared" si="2"/>
        <v>54</v>
      </c>
      <c r="P17" s="393">
        <f t="shared" si="2"/>
        <v>799</v>
      </c>
      <c r="Q17" s="393">
        <f t="shared" si="2"/>
        <v>510</v>
      </c>
      <c r="R17" s="393">
        <f t="shared" si="2"/>
        <v>73</v>
      </c>
      <c r="S17" s="393">
        <f t="shared" si="2"/>
        <v>47</v>
      </c>
      <c r="T17" s="393">
        <f t="shared" si="2"/>
        <v>22</v>
      </c>
      <c r="U17" s="393">
        <f t="shared" si="2"/>
        <v>12</v>
      </c>
      <c r="V17" s="393">
        <f t="shared" si="2"/>
        <v>1</v>
      </c>
      <c r="W17" s="393">
        <f t="shared" si="2"/>
        <v>1</v>
      </c>
      <c r="X17" s="393">
        <f t="shared" si="2"/>
        <v>371</v>
      </c>
      <c r="Y17" s="393">
        <f t="shared" si="2"/>
        <v>225</v>
      </c>
      <c r="Z17" s="393">
        <f t="shared" si="2"/>
        <v>139</v>
      </c>
      <c r="AA17" s="393">
        <f t="shared" si="2"/>
        <v>95</v>
      </c>
      <c r="AB17" s="393">
        <f t="shared" si="2"/>
        <v>195</v>
      </c>
      <c r="AC17" s="393">
        <f t="shared" si="2"/>
        <v>195</v>
      </c>
      <c r="AD17" s="393">
        <f t="shared" si="2"/>
        <v>270</v>
      </c>
      <c r="AE17" s="394">
        <f t="shared" si="2"/>
        <v>157</v>
      </c>
      <c r="AI17" s="3"/>
      <c r="AJ17" s="3"/>
    </row>
    <row r="18" ht="39" customHeight="1" thickBot="1"/>
    <row r="19" spans="1:28" ht="21" customHeight="1">
      <c r="A19" s="28" t="s">
        <v>20</v>
      </c>
      <c r="B19" s="475" t="s">
        <v>33</v>
      </c>
      <c r="C19" s="478" t="s">
        <v>32</v>
      </c>
      <c r="D19" s="512" t="s">
        <v>31</v>
      </c>
      <c r="E19" s="513"/>
      <c r="F19" s="492" t="s">
        <v>30</v>
      </c>
      <c r="G19" s="516"/>
      <c r="H19" s="516"/>
      <c r="I19" s="516"/>
      <c r="J19" s="516"/>
      <c r="K19" s="516"/>
      <c r="L19" s="516"/>
      <c r="M19" s="516"/>
      <c r="N19" s="516"/>
      <c r="O19" s="516"/>
      <c r="P19" s="516"/>
      <c r="Q19" s="516"/>
      <c r="R19" s="516"/>
      <c r="S19" s="516"/>
      <c r="T19" s="516"/>
      <c r="U19" s="513"/>
      <c r="V19" s="26"/>
      <c r="W19" s="26"/>
      <c r="X19" s="26"/>
      <c r="Y19" s="26"/>
      <c r="Z19" s="26"/>
      <c r="AA19" s="26"/>
      <c r="AB19" s="26"/>
    </row>
    <row r="20" spans="1:28" ht="63.75" customHeight="1">
      <c r="A20" s="27" t="s">
        <v>29</v>
      </c>
      <c r="B20" s="476"/>
      <c r="C20" s="510"/>
      <c r="D20" s="514"/>
      <c r="E20" s="515"/>
      <c r="F20" s="498" t="s">
        <v>28</v>
      </c>
      <c r="G20" s="509"/>
      <c r="H20" s="509" t="s">
        <v>27</v>
      </c>
      <c r="I20" s="509"/>
      <c r="J20" s="517" t="s">
        <v>26</v>
      </c>
      <c r="K20" s="517"/>
      <c r="L20" s="499" t="s">
        <v>25</v>
      </c>
      <c r="M20" s="500"/>
      <c r="N20" s="501" t="s">
        <v>24</v>
      </c>
      <c r="O20" s="500"/>
      <c r="P20" s="501" t="s">
        <v>23</v>
      </c>
      <c r="Q20" s="502"/>
      <c r="R20" s="509" t="s">
        <v>22</v>
      </c>
      <c r="S20" s="509"/>
      <c r="T20" s="499" t="s">
        <v>21</v>
      </c>
      <c r="U20" s="489"/>
      <c r="V20" s="26"/>
      <c r="W20" s="26"/>
      <c r="X20" s="26"/>
      <c r="Y20" s="26"/>
      <c r="Z20" s="26"/>
      <c r="AA20" s="26"/>
      <c r="AB20" s="26"/>
    </row>
    <row r="21" spans="1:28" ht="21" customHeight="1" thickBot="1">
      <c r="A21" s="25" t="s">
        <v>20</v>
      </c>
      <c r="B21" s="477"/>
      <c r="C21" s="511"/>
      <c r="D21" s="302" t="s">
        <v>19</v>
      </c>
      <c r="E21" s="109" t="s">
        <v>18</v>
      </c>
      <c r="F21" s="111" t="s">
        <v>19</v>
      </c>
      <c r="G21" s="111" t="s">
        <v>18</v>
      </c>
      <c r="H21" s="303" t="s">
        <v>19</v>
      </c>
      <c r="I21" s="111" t="s">
        <v>18</v>
      </c>
      <c r="J21" s="303" t="s">
        <v>19</v>
      </c>
      <c r="K21" s="111" t="s">
        <v>18</v>
      </c>
      <c r="L21" s="115" t="s">
        <v>19</v>
      </c>
      <c r="M21" s="114" t="s">
        <v>18</v>
      </c>
      <c r="N21" s="115" t="s">
        <v>19</v>
      </c>
      <c r="O21" s="114" t="s">
        <v>18</v>
      </c>
      <c r="P21" s="115" t="s">
        <v>19</v>
      </c>
      <c r="Q21" s="114" t="s">
        <v>18</v>
      </c>
      <c r="R21" s="303" t="s">
        <v>19</v>
      </c>
      <c r="S21" s="111" t="s">
        <v>18</v>
      </c>
      <c r="T21" s="115" t="s">
        <v>19</v>
      </c>
      <c r="U21" s="127" t="s">
        <v>18</v>
      </c>
      <c r="V21" s="17"/>
      <c r="W21" s="17"/>
      <c r="X21" s="17"/>
      <c r="Y21" s="17"/>
      <c r="Z21" s="17"/>
      <c r="AA21" s="17"/>
      <c r="AB21" s="17"/>
    </row>
    <row r="22" spans="1:28" ht="21" customHeight="1">
      <c r="A22" s="13">
        <v>1</v>
      </c>
      <c r="B22" s="12" t="s">
        <v>4</v>
      </c>
      <c r="C22" s="398" t="s">
        <v>17</v>
      </c>
      <c r="D22" s="330">
        <v>372</v>
      </c>
      <c r="E22" s="331">
        <v>216</v>
      </c>
      <c r="F22" s="330">
        <v>85</v>
      </c>
      <c r="G22" s="313">
        <v>52</v>
      </c>
      <c r="H22" s="313">
        <v>31</v>
      </c>
      <c r="I22" s="313">
        <v>16</v>
      </c>
      <c r="J22" s="313">
        <v>202</v>
      </c>
      <c r="K22" s="313">
        <v>127</v>
      </c>
      <c r="L22" s="313">
        <v>140</v>
      </c>
      <c r="M22" s="313">
        <v>63</v>
      </c>
      <c r="N22" s="313">
        <v>34</v>
      </c>
      <c r="O22" s="313">
        <v>23</v>
      </c>
      <c r="P22" s="313">
        <v>89</v>
      </c>
      <c r="Q22" s="313">
        <v>74</v>
      </c>
      <c r="R22" s="313">
        <v>1</v>
      </c>
      <c r="S22" s="313">
        <v>1</v>
      </c>
      <c r="T22" s="313">
        <v>63</v>
      </c>
      <c r="U22" s="331">
        <v>31</v>
      </c>
      <c r="V22" s="10"/>
      <c r="W22" s="10"/>
      <c r="X22" s="10"/>
      <c r="Y22" s="10"/>
      <c r="Z22" s="10"/>
      <c r="AA22" s="10"/>
      <c r="AB22" s="10"/>
    </row>
    <row r="23" spans="1:28" ht="21" customHeight="1">
      <c r="A23" s="16">
        <v>2</v>
      </c>
      <c r="B23" s="15" t="s">
        <v>16</v>
      </c>
      <c r="C23" s="399" t="s">
        <v>15</v>
      </c>
      <c r="D23" s="330">
        <v>91</v>
      </c>
      <c r="E23" s="331">
        <v>58</v>
      </c>
      <c r="F23" s="330">
        <v>35</v>
      </c>
      <c r="G23" s="313">
        <v>27</v>
      </c>
      <c r="H23" s="313">
        <v>14</v>
      </c>
      <c r="I23" s="313">
        <v>12</v>
      </c>
      <c r="J23" s="313">
        <v>47</v>
      </c>
      <c r="K23" s="313">
        <v>29</v>
      </c>
      <c r="L23" s="313">
        <v>22</v>
      </c>
      <c r="M23" s="313">
        <v>8</v>
      </c>
      <c r="N23" s="313">
        <v>6</v>
      </c>
      <c r="O23" s="313">
        <v>5</v>
      </c>
      <c r="P23" s="313">
        <v>27</v>
      </c>
      <c r="Q23" s="313">
        <v>25</v>
      </c>
      <c r="R23" s="313">
        <v>0</v>
      </c>
      <c r="S23" s="313">
        <v>0</v>
      </c>
      <c r="T23" s="313">
        <v>7</v>
      </c>
      <c r="U23" s="331">
        <v>3</v>
      </c>
      <c r="V23" s="10"/>
      <c r="W23" s="10"/>
      <c r="X23" s="10"/>
      <c r="Y23" s="10"/>
      <c r="Z23" s="10"/>
      <c r="AA23" s="10"/>
      <c r="AB23" s="10"/>
    </row>
    <row r="24" spans="1:28" ht="21" customHeight="1">
      <c r="A24" s="16">
        <v>3</v>
      </c>
      <c r="B24" s="15" t="s">
        <v>14</v>
      </c>
      <c r="C24" s="399" t="s">
        <v>13</v>
      </c>
      <c r="D24" s="330">
        <v>73</v>
      </c>
      <c r="E24" s="331">
        <v>43</v>
      </c>
      <c r="F24" s="330">
        <v>19</v>
      </c>
      <c r="G24" s="313">
        <v>12</v>
      </c>
      <c r="H24" s="313">
        <v>12</v>
      </c>
      <c r="I24" s="313">
        <v>7</v>
      </c>
      <c r="J24" s="313">
        <v>30</v>
      </c>
      <c r="K24" s="313">
        <v>20</v>
      </c>
      <c r="L24" s="313">
        <v>28</v>
      </c>
      <c r="M24" s="313">
        <v>12</v>
      </c>
      <c r="N24" s="313">
        <v>7</v>
      </c>
      <c r="O24" s="313">
        <v>4</v>
      </c>
      <c r="P24" s="313">
        <v>20</v>
      </c>
      <c r="Q24" s="313">
        <v>17</v>
      </c>
      <c r="R24" s="313">
        <v>0</v>
      </c>
      <c r="S24" s="313">
        <v>0</v>
      </c>
      <c r="T24" s="313">
        <v>7</v>
      </c>
      <c r="U24" s="331">
        <v>5</v>
      </c>
      <c r="V24" s="10"/>
      <c r="W24" s="10"/>
      <c r="X24" s="10"/>
      <c r="Y24" s="10"/>
      <c r="Z24" s="10"/>
      <c r="AA24" s="10"/>
      <c r="AB24" s="10"/>
    </row>
    <row r="25" spans="1:28" ht="21" customHeight="1">
      <c r="A25" s="16">
        <v>4</v>
      </c>
      <c r="B25" s="15" t="s">
        <v>12</v>
      </c>
      <c r="C25" s="399" t="s">
        <v>11</v>
      </c>
      <c r="D25" s="330">
        <v>69</v>
      </c>
      <c r="E25" s="331">
        <v>47</v>
      </c>
      <c r="F25" s="330">
        <v>27</v>
      </c>
      <c r="G25" s="313">
        <v>20</v>
      </c>
      <c r="H25" s="313">
        <v>19</v>
      </c>
      <c r="I25" s="313">
        <v>13</v>
      </c>
      <c r="J25" s="313">
        <v>30</v>
      </c>
      <c r="K25" s="313">
        <v>26</v>
      </c>
      <c r="L25" s="313">
        <v>16</v>
      </c>
      <c r="M25" s="313">
        <v>8</v>
      </c>
      <c r="N25" s="313">
        <v>6</v>
      </c>
      <c r="O25" s="313">
        <v>5</v>
      </c>
      <c r="P25" s="313">
        <v>17</v>
      </c>
      <c r="Q25" s="313">
        <v>14</v>
      </c>
      <c r="R25" s="313">
        <v>1</v>
      </c>
      <c r="S25" s="313">
        <v>0</v>
      </c>
      <c r="T25" s="313">
        <v>3</v>
      </c>
      <c r="U25" s="331">
        <v>2</v>
      </c>
      <c r="V25" s="10"/>
      <c r="W25" s="10"/>
      <c r="X25" s="10"/>
      <c r="Y25" s="10"/>
      <c r="Z25" s="10"/>
      <c r="AA25" s="10"/>
      <c r="AB25" s="10"/>
    </row>
    <row r="26" spans="1:28" ht="21" customHeight="1">
      <c r="A26" s="16">
        <v>5</v>
      </c>
      <c r="B26" s="15" t="s">
        <v>10</v>
      </c>
      <c r="C26" s="399" t="s">
        <v>9</v>
      </c>
      <c r="D26" s="330">
        <v>70</v>
      </c>
      <c r="E26" s="331">
        <v>53</v>
      </c>
      <c r="F26" s="330">
        <v>25</v>
      </c>
      <c r="G26" s="313">
        <v>20</v>
      </c>
      <c r="H26" s="313">
        <v>15</v>
      </c>
      <c r="I26" s="313">
        <v>12</v>
      </c>
      <c r="J26" s="313">
        <v>40</v>
      </c>
      <c r="K26" s="313">
        <v>31</v>
      </c>
      <c r="L26" s="313">
        <v>20</v>
      </c>
      <c r="M26" s="313">
        <v>11</v>
      </c>
      <c r="N26" s="313">
        <v>5</v>
      </c>
      <c r="O26" s="313">
        <v>3</v>
      </c>
      <c r="P26" s="313">
        <v>21</v>
      </c>
      <c r="Q26" s="313">
        <v>21</v>
      </c>
      <c r="R26" s="313">
        <v>0</v>
      </c>
      <c r="S26" s="313">
        <v>0</v>
      </c>
      <c r="T26" s="313">
        <v>10</v>
      </c>
      <c r="U26" s="331">
        <v>7</v>
      </c>
      <c r="V26" s="10"/>
      <c r="W26" s="10"/>
      <c r="X26" s="10"/>
      <c r="Y26" s="10"/>
      <c r="Z26" s="10"/>
      <c r="AA26" s="10"/>
      <c r="AB26" s="10"/>
    </row>
    <row r="27" spans="1:28" ht="21" customHeight="1">
      <c r="A27" s="16">
        <v>6</v>
      </c>
      <c r="B27" s="15" t="s">
        <v>8</v>
      </c>
      <c r="C27" s="399" t="s">
        <v>7</v>
      </c>
      <c r="D27" s="330">
        <v>54</v>
      </c>
      <c r="E27" s="331">
        <v>38</v>
      </c>
      <c r="F27" s="330">
        <v>15</v>
      </c>
      <c r="G27" s="313">
        <v>13</v>
      </c>
      <c r="H27" s="313">
        <v>7</v>
      </c>
      <c r="I27" s="313">
        <v>7</v>
      </c>
      <c r="J27" s="313">
        <v>21</v>
      </c>
      <c r="K27" s="313">
        <v>18</v>
      </c>
      <c r="L27" s="313">
        <v>25</v>
      </c>
      <c r="M27" s="313">
        <v>15</v>
      </c>
      <c r="N27" s="313">
        <v>3</v>
      </c>
      <c r="O27" s="313">
        <v>2</v>
      </c>
      <c r="P27" s="313">
        <v>12</v>
      </c>
      <c r="Q27" s="313">
        <v>10</v>
      </c>
      <c r="R27" s="313">
        <v>0</v>
      </c>
      <c r="S27" s="313">
        <v>0</v>
      </c>
      <c r="T27" s="313">
        <v>8</v>
      </c>
      <c r="U27" s="331">
        <v>4</v>
      </c>
      <c r="V27" s="10"/>
      <c r="W27" s="10"/>
      <c r="X27" s="10"/>
      <c r="Y27" s="10"/>
      <c r="Z27" s="10"/>
      <c r="AA27" s="10"/>
      <c r="AB27" s="10"/>
    </row>
    <row r="28" spans="1:28" ht="21" customHeight="1">
      <c r="A28" s="16">
        <v>7</v>
      </c>
      <c r="B28" s="15" t="s">
        <v>6</v>
      </c>
      <c r="C28" s="399" t="s">
        <v>5</v>
      </c>
      <c r="D28" s="330">
        <v>148</v>
      </c>
      <c r="E28" s="331">
        <v>97</v>
      </c>
      <c r="F28" s="330">
        <v>56</v>
      </c>
      <c r="G28" s="313">
        <v>43</v>
      </c>
      <c r="H28" s="313">
        <v>29</v>
      </c>
      <c r="I28" s="313">
        <v>21</v>
      </c>
      <c r="J28" s="313">
        <v>70</v>
      </c>
      <c r="K28" s="313">
        <v>52</v>
      </c>
      <c r="L28" s="313">
        <v>49</v>
      </c>
      <c r="M28" s="313">
        <v>18</v>
      </c>
      <c r="N28" s="313">
        <v>13</v>
      </c>
      <c r="O28" s="313">
        <v>10</v>
      </c>
      <c r="P28" s="313">
        <v>49</v>
      </c>
      <c r="Q28" s="313">
        <v>46</v>
      </c>
      <c r="R28" s="313">
        <v>2</v>
      </c>
      <c r="S28" s="313">
        <v>1</v>
      </c>
      <c r="T28" s="313">
        <v>12</v>
      </c>
      <c r="U28" s="331">
        <v>6</v>
      </c>
      <c r="V28" s="10"/>
      <c r="W28" s="10"/>
      <c r="X28" s="10"/>
      <c r="Y28" s="10"/>
      <c r="Z28" s="10"/>
      <c r="AA28" s="10"/>
      <c r="AB28" s="10"/>
    </row>
    <row r="29" spans="1:28" ht="21" customHeight="1">
      <c r="A29" s="16">
        <v>8</v>
      </c>
      <c r="B29" s="15" t="s">
        <v>4</v>
      </c>
      <c r="C29" s="399" t="s">
        <v>3</v>
      </c>
      <c r="D29" s="330">
        <v>103</v>
      </c>
      <c r="E29" s="331">
        <v>65</v>
      </c>
      <c r="F29" s="330">
        <v>42</v>
      </c>
      <c r="G29" s="313">
        <v>25</v>
      </c>
      <c r="H29" s="313">
        <v>24</v>
      </c>
      <c r="I29" s="313">
        <v>16</v>
      </c>
      <c r="J29" s="313">
        <v>46</v>
      </c>
      <c r="K29" s="313">
        <v>37</v>
      </c>
      <c r="L29" s="313">
        <v>30</v>
      </c>
      <c r="M29" s="313">
        <v>14</v>
      </c>
      <c r="N29" s="313">
        <v>3</v>
      </c>
      <c r="O29" s="313">
        <v>2</v>
      </c>
      <c r="P29" s="313">
        <v>22</v>
      </c>
      <c r="Q29" s="313">
        <v>19</v>
      </c>
      <c r="R29" s="313">
        <v>1</v>
      </c>
      <c r="S29" s="313">
        <v>1</v>
      </c>
      <c r="T29" s="313">
        <v>6</v>
      </c>
      <c r="U29" s="331">
        <v>4</v>
      </c>
      <c r="V29" s="10"/>
      <c r="W29" s="10"/>
      <c r="X29" s="10"/>
      <c r="Y29" s="10"/>
      <c r="Z29" s="10"/>
      <c r="AA29" s="10"/>
      <c r="AB29" s="10"/>
    </row>
    <row r="30" spans="1:28" ht="21" customHeight="1" thickBot="1">
      <c r="A30" s="13">
        <v>9</v>
      </c>
      <c r="B30" s="12" t="s">
        <v>2</v>
      </c>
      <c r="C30" s="400" t="s">
        <v>1</v>
      </c>
      <c r="D30" s="330">
        <v>120</v>
      </c>
      <c r="E30" s="331">
        <v>78</v>
      </c>
      <c r="F30" s="330">
        <v>38</v>
      </c>
      <c r="G30" s="313">
        <v>25</v>
      </c>
      <c r="H30" s="313">
        <v>20</v>
      </c>
      <c r="I30" s="313">
        <v>13</v>
      </c>
      <c r="J30" s="313">
        <v>65</v>
      </c>
      <c r="K30" s="313">
        <v>50</v>
      </c>
      <c r="L30" s="313">
        <v>34</v>
      </c>
      <c r="M30" s="313">
        <v>14</v>
      </c>
      <c r="N30" s="313">
        <v>6</v>
      </c>
      <c r="O30" s="313">
        <v>6</v>
      </c>
      <c r="P30" s="313">
        <v>31</v>
      </c>
      <c r="Q30" s="313">
        <v>27</v>
      </c>
      <c r="R30" s="313">
        <v>1</v>
      </c>
      <c r="S30" s="313">
        <v>0</v>
      </c>
      <c r="T30" s="313">
        <v>9</v>
      </c>
      <c r="U30" s="331">
        <v>7</v>
      </c>
      <c r="V30" s="10"/>
      <c r="W30" s="10"/>
      <c r="X30" s="10"/>
      <c r="Y30" s="10"/>
      <c r="Z30" s="10"/>
      <c r="AA30" s="10"/>
      <c r="AB30" s="10"/>
    </row>
    <row r="31" spans="1:28" ht="27.75" customHeight="1" thickBot="1">
      <c r="A31" s="9"/>
      <c r="B31" s="493" t="s">
        <v>0</v>
      </c>
      <c r="C31" s="494"/>
      <c r="D31" s="395">
        <f aca="true" t="shared" si="3" ref="D31:U31">D22+D23+D24+D25+D26+D27+D28+D29+D30</f>
        <v>1100</v>
      </c>
      <c r="E31" s="394">
        <f t="shared" si="3"/>
        <v>695</v>
      </c>
      <c r="F31" s="396">
        <f t="shared" si="3"/>
        <v>342</v>
      </c>
      <c r="G31" s="397">
        <f t="shared" si="3"/>
        <v>237</v>
      </c>
      <c r="H31" s="397">
        <f t="shared" si="3"/>
        <v>171</v>
      </c>
      <c r="I31" s="397">
        <f t="shared" si="3"/>
        <v>117</v>
      </c>
      <c r="J31" s="397">
        <f t="shared" si="3"/>
        <v>551</v>
      </c>
      <c r="K31" s="397">
        <f t="shared" si="3"/>
        <v>390</v>
      </c>
      <c r="L31" s="397">
        <f t="shared" si="3"/>
        <v>364</v>
      </c>
      <c r="M31" s="397">
        <f t="shared" si="3"/>
        <v>163</v>
      </c>
      <c r="N31" s="397">
        <f t="shared" si="3"/>
        <v>83</v>
      </c>
      <c r="O31" s="397">
        <f t="shared" si="3"/>
        <v>60</v>
      </c>
      <c r="P31" s="397">
        <f t="shared" si="3"/>
        <v>288</v>
      </c>
      <c r="Q31" s="397">
        <f t="shared" si="3"/>
        <v>253</v>
      </c>
      <c r="R31" s="397">
        <f t="shared" si="3"/>
        <v>6</v>
      </c>
      <c r="S31" s="397">
        <f t="shared" si="3"/>
        <v>3</v>
      </c>
      <c r="T31" s="397">
        <f t="shared" si="3"/>
        <v>125</v>
      </c>
      <c r="U31" s="394">
        <f t="shared" si="3"/>
        <v>69</v>
      </c>
      <c r="V31" s="4"/>
      <c r="W31" s="4"/>
      <c r="X31" s="3"/>
      <c r="Y31" s="3"/>
      <c r="Z31" s="3"/>
      <c r="AA31" s="3"/>
      <c r="AB31" s="3"/>
    </row>
    <row r="32" ht="38.25" customHeight="1"/>
  </sheetData>
  <sheetProtection/>
  <mergeCells count="35">
    <mergeCell ref="B31:C31"/>
    <mergeCell ref="B19:B21"/>
    <mergeCell ref="C19:C21"/>
    <mergeCell ref="D19:E20"/>
    <mergeCell ref="F19:U19"/>
    <mergeCell ref="F20:G20"/>
    <mergeCell ref="H20:I20"/>
    <mergeCell ref="J20:K20"/>
    <mergeCell ref="L20:M20"/>
    <mergeCell ref="N20:O20"/>
    <mergeCell ref="P20:Q20"/>
    <mergeCell ref="AD5:AE6"/>
    <mergeCell ref="J6:K6"/>
    <mergeCell ref="L6:M6"/>
    <mergeCell ref="N6:O6"/>
    <mergeCell ref="R6:S6"/>
    <mergeCell ref="AB5:AC6"/>
    <mergeCell ref="R20:S20"/>
    <mergeCell ref="T20:U20"/>
    <mergeCell ref="B17:C17"/>
    <mergeCell ref="P5:Q6"/>
    <mergeCell ref="T5:U6"/>
    <mergeCell ref="V5:W6"/>
    <mergeCell ref="X5:Y6"/>
    <mergeCell ref="Z5:AA6"/>
    <mergeCell ref="A2:G3"/>
    <mergeCell ref="H2:AE2"/>
    <mergeCell ref="H3:S3"/>
    <mergeCell ref="T3:AE3"/>
    <mergeCell ref="B5:B7"/>
    <mergeCell ref="C5:C7"/>
    <mergeCell ref="D5:E6"/>
    <mergeCell ref="F5:G6"/>
    <mergeCell ref="H5:I6"/>
    <mergeCell ref="J5:O5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A7">
      <selection activeCell="P10" sqref="P10"/>
    </sheetView>
  </sheetViews>
  <sheetFormatPr defaultColWidth="9.00390625" defaultRowHeight="12.75"/>
  <cols>
    <col min="1" max="1" width="5.00390625" style="1" customWidth="1"/>
    <col min="2" max="2" width="13.75390625" style="1" customWidth="1"/>
    <col min="3" max="3" width="8.375" style="1" customWidth="1"/>
    <col min="4" max="31" width="6.75390625" style="1" customWidth="1"/>
    <col min="32" max="33" width="6.625" style="1" customWidth="1"/>
    <col min="34" max="16384" width="9.125" style="1" customWidth="1"/>
  </cols>
  <sheetData>
    <row r="1" spans="1:29" ht="45" customHeight="1">
      <c r="A1" s="518" t="s">
        <v>86</v>
      </c>
      <c r="B1" s="518"/>
      <c r="C1" s="518"/>
      <c r="D1" s="518"/>
      <c r="E1" s="518"/>
      <c r="F1" s="519" t="s">
        <v>85</v>
      </c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  <c r="AA1" s="520"/>
      <c r="AB1" s="520"/>
      <c r="AC1" s="520"/>
    </row>
    <row r="2" spans="1:29" ht="16.5" customHeight="1">
      <c r="A2" s="518"/>
      <c r="B2" s="518"/>
      <c r="C2" s="518"/>
      <c r="D2" s="518"/>
      <c r="E2" s="518"/>
      <c r="F2" s="521" t="str">
        <f>'ogolne (7)'!T3</f>
        <v>do 31 lipca 2021 roku</v>
      </c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522"/>
      <c r="AC2" s="523"/>
    </row>
    <row r="3" ht="22.5" customHeight="1" thickBot="1">
      <c r="F3" s="101"/>
    </row>
    <row r="4" spans="1:29" ht="24.75" customHeight="1">
      <c r="A4" s="88" t="s">
        <v>20</v>
      </c>
      <c r="B4" s="87" t="s">
        <v>20</v>
      </c>
      <c r="C4" s="100" t="s">
        <v>20</v>
      </c>
      <c r="D4" s="524" t="s">
        <v>82</v>
      </c>
      <c r="E4" s="525"/>
      <c r="F4" s="528" t="s">
        <v>84</v>
      </c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30"/>
      <c r="R4" s="528" t="s">
        <v>83</v>
      </c>
      <c r="S4" s="529"/>
      <c r="T4" s="529"/>
      <c r="U4" s="529"/>
      <c r="V4" s="529"/>
      <c r="W4" s="529"/>
      <c r="X4" s="529"/>
      <c r="Y4" s="529"/>
      <c r="Z4" s="529"/>
      <c r="AA4" s="530"/>
      <c r="AB4" s="531" t="s">
        <v>82</v>
      </c>
      <c r="AC4" s="525"/>
    </row>
    <row r="5" spans="1:29" ht="39" customHeight="1">
      <c r="A5" s="86" t="s">
        <v>29</v>
      </c>
      <c r="B5" s="85" t="s">
        <v>33</v>
      </c>
      <c r="C5" s="99" t="s">
        <v>32</v>
      </c>
      <c r="D5" s="526"/>
      <c r="E5" s="527"/>
      <c r="F5" s="533" t="s">
        <v>81</v>
      </c>
      <c r="G5" s="534"/>
      <c r="H5" s="535" t="s">
        <v>80</v>
      </c>
      <c r="I5" s="535"/>
      <c r="J5" s="535" t="s">
        <v>79</v>
      </c>
      <c r="K5" s="535"/>
      <c r="L5" s="535" t="s">
        <v>78</v>
      </c>
      <c r="M5" s="535"/>
      <c r="N5" s="535" t="s">
        <v>77</v>
      </c>
      <c r="O5" s="535"/>
      <c r="P5" s="535" t="s">
        <v>76</v>
      </c>
      <c r="Q5" s="537"/>
      <c r="R5" s="538" t="s">
        <v>75</v>
      </c>
      <c r="S5" s="539"/>
      <c r="T5" s="539" t="s">
        <v>74</v>
      </c>
      <c r="U5" s="539"/>
      <c r="V5" s="539" t="s">
        <v>73</v>
      </c>
      <c r="W5" s="539"/>
      <c r="X5" s="539" t="s">
        <v>72</v>
      </c>
      <c r="Y5" s="539"/>
      <c r="Z5" s="542" t="s">
        <v>71</v>
      </c>
      <c r="AA5" s="543"/>
      <c r="AB5" s="532"/>
      <c r="AC5" s="527"/>
    </row>
    <row r="6" spans="1:29" ht="12.75" customHeight="1" thickBot="1">
      <c r="A6" s="84" t="s">
        <v>20</v>
      </c>
      <c r="B6" s="83" t="s">
        <v>20</v>
      </c>
      <c r="C6" s="98" t="s">
        <v>20</v>
      </c>
      <c r="D6" s="97" t="s">
        <v>19</v>
      </c>
      <c r="E6" s="95" t="s">
        <v>18</v>
      </c>
      <c r="F6" s="309" t="s">
        <v>19</v>
      </c>
      <c r="G6" s="310" t="s">
        <v>18</v>
      </c>
      <c r="H6" s="82" t="s">
        <v>19</v>
      </c>
      <c r="I6" s="310" t="s">
        <v>18</v>
      </c>
      <c r="J6" s="82" t="s">
        <v>19</v>
      </c>
      <c r="K6" s="310" t="s">
        <v>18</v>
      </c>
      <c r="L6" s="82" t="s">
        <v>19</v>
      </c>
      <c r="M6" s="310" t="s">
        <v>18</v>
      </c>
      <c r="N6" s="82" t="s">
        <v>19</v>
      </c>
      <c r="O6" s="310" t="s">
        <v>18</v>
      </c>
      <c r="P6" s="82" t="s">
        <v>19</v>
      </c>
      <c r="Q6" s="311" t="s">
        <v>18</v>
      </c>
      <c r="R6" s="309" t="s">
        <v>19</v>
      </c>
      <c r="S6" s="310" t="s">
        <v>18</v>
      </c>
      <c r="T6" s="82" t="s">
        <v>19</v>
      </c>
      <c r="U6" s="310" t="s">
        <v>18</v>
      </c>
      <c r="V6" s="82" t="s">
        <v>19</v>
      </c>
      <c r="W6" s="310" t="s">
        <v>18</v>
      </c>
      <c r="X6" s="82" t="s">
        <v>19</v>
      </c>
      <c r="Y6" s="310" t="s">
        <v>18</v>
      </c>
      <c r="Z6" s="82" t="s">
        <v>19</v>
      </c>
      <c r="AA6" s="311" t="s">
        <v>18</v>
      </c>
      <c r="AB6" s="96" t="s">
        <v>19</v>
      </c>
      <c r="AC6" s="95" t="s">
        <v>18</v>
      </c>
    </row>
    <row r="7" spans="1:31" ht="24" customHeight="1">
      <c r="A7" s="67">
        <v>1</v>
      </c>
      <c r="B7" s="66" t="s">
        <v>4</v>
      </c>
      <c r="C7" s="65" t="s">
        <v>17</v>
      </c>
      <c r="D7" s="335">
        <f aca="true" t="shared" si="0" ref="D7:E15">SUM(F7+H7+J7+L7+N7+P7)</f>
        <v>468</v>
      </c>
      <c r="E7" s="416">
        <f t="shared" si="0"/>
        <v>272</v>
      </c>
      <c r="F7" s="406">
        <v>31</v>
      </c>
      <c r="G7" s="405">
        <v>16</v>
      </c>
      <c r="H7" s="405">
        <v>104</v>
      </c>
      <c r="I7" s="405">
        <v>69</v>
      </c>
      <c r="J7" s="405">
        <v>128</v>
      </c>
      <c r="K7" s="405">
        <v>85</v>
      </c>
      <c r="L7" s="405">
        <v>129</v>
      </c>
      <c r="M7" s="405">
        <v>77</v>
      </c>
      <c r="N7" s="405">
        <v>50</v>
      </c>
      <c r="O7" s="405">
        <v>25</v>
      </c>
      <c r="P7" s="405">
        <v>26</v>
      </c>
      <c r="Q7" s="407">
        <v>0</v>
      </c>
      <c r="R7" s="406">
        <v>102</v>
      </c>
      <c r="S7" s="405">
        <v>74</v>
      </c>
      <c r="T7" s="405">
        <v>103</v>
      </c>
      <c r="U7" s="405">
        <v>62</v>
      </c>
      <c r="V7" s="405">
        <v>67</v>
      </c>
      <c r="W7" s="405">
        <v>45</v>
      </c>
      <c r="X7" s="405">
        <v>105</v>
      </c>
      <c r="Y7" s="405">
        <v>49</v>
      </c>
      <c r="Z7" s="405">
        <v>91</v>
      </c>
      <c r="AA7" s="408">
        <v>42</v>
      </c>
      <c r="AB7" s="307">
        <f aca="true" t="shared" si="1" ref="AB7:AC15">R7+T7+V7+X7+Z7</f>
        <v>468</v>
      </c>
      <c r="AC7" s="73">
        <f t="shared" si="1"/>
        <v>272</v>
      </c>
      <c r="AE7" s="90"/>
    </row>
    <row r="8" spans="1:31" ht="24" customHeight="1">
      <c r="A8" s="72">
        <v>2</v>
      </c>
      <c r="B8" s="71" t="s">
        <v>16</v>
      </c>
      <c r="C8" s="94" t="s">
        <v>15</v>
      </c>
      <c r="D8" s="336">
        <f t="shared" si="0"/>
        <v>110</v>
      </c>
      <c r="E8" s="92">
        <f t="shared" si="0"/>
        <v>67</v>
      </c>
      <c r="F8" s="406">
        <v>14</v>
      </c>
      <c r="G8" s="405">
        <v>12</v>
      </c>
      <c r="H8" s="405">
        <v>35</v>
      </c>
      <c r="I8" s="405">
        <v>25</v>
      </c>
      <c r="J8" s="405">
        <v>30</v>
      </c>
      <c r="K8" s="405">
        <v>18</v>
      </c>
      <c r="L8" s="405">
        <v>14</v>
      </c>
      <c r="M8" s="405">
        <v>5</v>
      </c>
      <c r="N8" s="405">
        <v>11</v>
      </c>
      <c r="O8" s="405">
        <v>7</v>
      </c>
      <c r="P8" s="405">
        <v>6</v>
      </c>
      <c r="Q8" s="407">
        <v>0</v>
      </c>
      <c r="R8" s="406">
        <v>13</v>
      </c>
      <c r="S8" s="405">
        <v>10</v>
      </c>
      <c r="T8" s="405">
        <v>20</v>
      </c>
      <c r="U8" s="405">
        <v>14</v>
      </c>
      <c r="V8" s="405">
        <v>7</v>
      </c>
      <c r="W8" s="405">
        <v>7</v>
      </c>
      <c r="X8" s="405">
        <v>42</v>
      </c>
      <c r="Y8" s="405">
        <v>23</v>
      </c>
      <c r="Z8" s="405">
        <v>28</v>
      </c>
      <c r="AA8" s="408">
        <v>13</v>
      </c>
      <c r="AB8" s="308">
        <f t="shared" si="1"/>
        <v>110</v>
      </c>
      <c r="AC8" s="68">
        <f t="shared" si="1"/>
        <v>67</v>
      </c>
      <c r="AE8" s="90"/>
    </row>
    <row r="9" spans="1:31" ht="24" customHeight="1">
      <c r="A9" s="72">
        <v>3</v>
      </c>
      <c r="B9" s="71" t="s">
        <v>14</v>
      </c>
      <c r="C9" s="94" t="s">
        <v>13</v>
      </c>
      <c r="D9" s="336">
        <f t="shared" si="0"/>
        <v>87</v>
      </c>
      <c r="E9" s="92">
        <f t="shared" si="0"/>
        <v>51</v>
      </c>
      <c r="F9" s="406">
        <v>12</v>
      </c>
      <c r="G9" s="405">
        <v>7</v>
      </c>
      <c r="H9" s="405">
        <v>22</v>
      </c>
      <c r="I9" s="405">
        <v>18</v>
      </c>
      <c r="J9" s="405">
        <v>14</v>
      </c>
      <c r="K9" s="405">
        <v>8</v>
      </c>
      <c r="L9" s="405">
        <v>21</v>
      </c>
      <c r="M9" s="405">
        <v>10</v>
      </c>
      <c r="N9" s="405">
        <v>13</v>
      </c>
      <c r="O9" s="405">
        <v>8</v>
      </c>
      <c r="P9" s="405">
        <v>5</v>
      </c>
      <c r="Q9" s="407">
        <v>0</v>
      </c>
      <c r="R9" s="406">
        <v>7</v>
      </c>
      <c r="S9" s="405">
        <v>7</v>
      </c>
      <c r="T9" s="405">
        <v>24</v>
      </c>
      <c r="U9" s="405">
        <v>17</v>
      </c>
      <c r="V9" s="405">
        <v>4</v>
      </c>
      <c r="W9" s="405">
        <v>2</v>
      </c>
      <c r="X9" s="405">
        <v>32</v>
      </c>
      <c r="Y9" s="405">
        <v>17</v>
      </c>
      <c r="Z9" s="405">
        <v>20</v>
      </c>
      <c r="AA9" s="408">
        <v>8</v>
      </c>
      <c r="AB9" s="308">
        <f t="shared" si="1"/>
        <v>87</v>
      </c>
      <c r="AC9" s="68">
        <f t="shared" si="1"/>
        <v>51</v>
      </c>
      <c r="AE9" s="90"/>
    </row>
    <row r="10" spans="1:31" ht="24" customHeight="1">
      <c r="A10" s="72">
        <v>4</v>
      </c>
      <c r="B10" s="71" t="s">
        <v>12</v>
      </c>
      <c r="C10" s="94" t="s">
        <v>11</v>
      </c>
      <c r="D10" s="336">
        <f t="shared" si="0"/>
        <v>88</v>
      </c>
      <c r="E10" s="92">
        <f t="shared" si="0"/>
        <v>57</v>
      </c>
      <c r="F10" s="406">
        <v>19</v>
      </c>
      <c r="G10" s="405">
        <v>13</v>
      </c>
      <c r="H10" s="405">
        <v>21</v>
      </c>
      <c r="I10" s="405">
        <v>16</v>
      </c>
      <c r="J10" s="405">
        <v>22</v>
      </c>
      <c r="K10" s="405">
        <v>13</v>
      </c>
      <c r="L10" s="405">
        <v>18</v>
      </c>
      <c r="M10" s="405">
        <v>12</v>
      </c>
      <c r="N10" s="405">
        <v>6</v>
      </c>
      <c r="O10" s="405">
        <v>3</v>
      </c>
      <c r="P10" s="405">
        <v>2</v>
      </c>
      <c r="Q10" s="407">
        <v>0</v>
      </c>
      <c r="R10" s="406">
        <v>4</v>
      </c>
      <c r="S10" s="405">
        <v>4</v>
      </c>
      <c r="T10" s="405">
        <v>22</v>
      </c>
      <c r="U10" s="405">
        <v>13</v>
      </c>
      <c r="V10" s="405">
        <v>11</v>
      </c>
      <c r="W10" s="405">
        <v>8</v>
      </c>
      <c r="X10" s="405">
        <v>26</v>
      </c>
      <c r="Y10" s="405">
        <v>15</v>
      </c>
      <c r="Z10" s="405">
        <v>25</v>
      </c>
      <c r="AA10" s="408">
        <v>17</v>
      </c>
      <c r="AB10" s="308">
        <f t="shared" si="1"/>
        <v>88</v>
      </c>
      <c r="AC10" s="68">
        <f t="shared" si="1"/>
        <v>57</v>
      </c>
      <c r="AE10" s="90"/>
    </row>
    <row r="11" spans="1:31" ht="24" customHeight="1">
      <c r="A11" s="72">
        <v>5</v>
      </c>
      <c r="B11" s="71" t="s">
        <v>10</v>
      </c>
      <c r="C11" s="94" t="s">
        <v>9</v>
      </c>
      <c r="D11" s="336">
        <f t="shared" si="0"/>
        <v>85</v>
      </c>
      <c r="E11" s="92">
        <f t="shared" si="0"/>
        <v>62</v>
      </c>
      <c r="F11" s="406">
        <v>15</v>
      </c>
      <c r="G11" s="405">
        <v>12</v>
      </c>
      <c r="H11" s="405">
        <v>22</v>
      </c>
      <c r="I11" s="405">
        <v>18</v>
      </c>
      <c r="J11" s="405">
        <v>24</v>
      </c>
      <c r="K11" s="405">
        <v>18</v>
      </c>
      <c r="L11" s="405">
        <v>8</v>
      </c>
      <c r="M11" s="405">
        <v>6</v>
      </c>
      <c r="N11" s="405">
        <v>10</v>
      </c>
      <c r="O11" s="405">
        <v>8</v>
      </c>
      <c r="P11" s="405">
        <v>6</v>
      </c>
      <c r="Q11" s="407">
        <v>0</v>
      </c>
      <c r="R11" s="406">
        <v>14</v>
      </c>
      <c r="S11" s="405">
        <v>14</v>
      </c>
      <c r="T11" s="405">
        <v>19</v>
      </c>
      <c r="U11" s="405">
        <v>16</v>
      </c>
      <c r="V11" s="405">
        <v>10</v>
      </c>
      <c r="W11" s="405">
        <v>9</v>
      </c>
      <c r="X11" s="405">
        <v>27</v>
      </c>
      <c r="Y11" s="405">
        <v>16</v>
      </c>
      <c r="Z11" s="405">
        <v>15</v>
      </c>
      <c r="AA11" s="408">
        <v>7</v>
      </c>
      <c r="AB11" s="308">
        <f t="shared" si="1"/>
        <v>85</v>
      </c>
      <c r="AC11" s="68">
        <f t="shared" si="1"/>
        <v>62</v>
      </c>
      <c r="AE11" s="90"/>
    </row>
    <row r="12" spans="1:31" ht="24" customHeight="1">
      <c r="A12" s="72">
        <v>6</v>
      </c>
      <c r="B12" s="71" t="s">
        <v>8</v>
      </c>
      <c r="C12" s="94" t="s">
        <v>7</v>
      </c>
      <c r="D12" s="336">
        <f t="shared" si="0"/>
        <v>64</v>
      </c>
      <c r="E12" s="92">
        <f t="shared" si="0"/>
        <v>43</v>
      </c>
      <c r="F12" s="406">
        <v>7</v>
      </c>
      <c r="G12" s="405">
        <v>7</v>
      </c>
      <c r="H12" s="405">
        <v>15</v>
      </c>
      <c r="I12" s="405">
        <v>11</v>
      </c>
      <c r="J12" s="405">
        <v>9</v>
      </c>
      <c r="K12" s="405">
        <v>7</v>
      </c>
      <c r="L12" s="405">
        <v>22</v>
      </c>
      <c r="M12" s="405">
        <v>12</v>
      </c>
      <c r="N12" s="405">
        <v>7</v>
      </c>
      <c r="O12" s="405">
        <v>6</v>
      </c>
      <c r="P12" s="405">
        <v>4</v>
      </c>
      <c r="Q12" s="407">
        <v>0</v>
      </c>
      <c r="R12" s="406">
        <v>7</v>
      </c>
      <c r="S12" s="405">
        <v>4</v>
      </c>
      <c r="T12" s="405">
        <v>16</v>
      </c>
      <c r="U12" s="405">
        <v>13</v>
      </c>
      <c r="V12" s="405">
        <v>8</v>
      </c>
      <c r="W12" s="405">
        <v>8</v>
      </c>
      <c r="X12" s="405">
        <v>17</v>
      </c>
      <c r="Y12" s="405">
        <v>9</v>
      </c>
      <c r="Z12" s="405">
        <v>16</v>
      </c>
      <c r="AA12" s="408">
        <v>9</v>
      </c>
      <c r="AB12" s="308">
        <f t="shared" si="1"/>
        <v>64</v>
      </c>
      <c r="AC12" s="68">
        <f t="shared" si="1"/>
        <v>43</v>
      </c>
      <c r="AE12" s="90"/>
    </row>
    <row r="13" spans="1:31" ht="24" customHeight="1">
      <c r="A13" s="72">
        <v>7</v>
      </c>
      <c r="B13" s="71" t="s">
        <v>6</v>
      </c>
      <c r="C13" s="94" t="s">
        <v>5</v>
      </c>
      <c r="D13" s="336">
        <f t="shared" si="0"/>
        <v>178</v>
      </c>
      <c r="E13" s="92">
        <f t="shared" si="0"/>
        <v>115</v>
      </c>
      <c r="F13" s="406">
        <v>29</v>
      </c>
      <c r="G13" s="405">
        <v>21</v>
      </c>
      <c r="H13" s="405">
        <v>52</v>
      </c>
      <c r="I13" s="405">
        <v>44</v>
      </c>
      <c r="J13" s="405">
        <v>33</v>
      </c>
      <c r="K13" s="405">
        <v>20</v>
      </c>
      <c r="L13" s="405">
        <v>34</v>
      </c>
      <c r="M13" s="405">
        <v>19</v>
      </c>
      <c r="N13" s="405">
        <v>24</v>
      </c>
      <c r="O13" s="405">
        <v>11</v>
      </c>
      <c r="P13" s="405">
        <v>6</v>
      </c>
      <c r="Q13" s="407">
        <v>0</v>
      </c>
      <c r="R13" s="406">
        <v>20</v>
      </c>
      <c r="S13" s="405">
        <v>17</v>
      </c>
      <c r="T13" s="405">
        <v>52</v>
      </c>
      <c r="U13" s="405">
        <v>37</v>
      </c>
      <c r="V13" s="405">
        <v>18</v>
      </c>
      <c r="W13" s="405">
        <v>17</v>
      </c>
      <c r="X13" s="405">
        <v>49</v>
      </c>
      <c r="Y13" s="405">
        <v>23</v>
      </c>
      <c r="Z13" s="405">
        <v>39</v>
      </c>
      <c r="AA13" s="408">
        <v>21</v>
      </c>
      <c r="AB13" s="308">
        <f t="shared" si="1"/>
        <v>178</v>
      </c>
      <c r="AC13" s="68">
        <f t="shared" si="1"/>
        <v>115</v>
      </c>
      <c r="AE13" s="90"/>
    </row>
    <row r="14" spans="1:31" ht="24" customHeight="1">
      <c r="A14" s="72">
        <v>8</v>
      </c>
      <c r="B14" s="71" t="s">
        <v>4</v>
      </c>
      <c r="C14" s="94" t="s">
        <v>3</v>
      </c>
      <c r="D14" s="336">
        <f t="shared" si="0"/>
        <v>129</v>
      </c>
      <c r="E14" s="92">
        <f t="shared" si="0"/>
        <v>78</v>
      </c>
      <c r="F14" s="406">
        <v>24</v>
      </c>
      <c r="G14" s="405">
        <v>16</v>
      </c>
      <c r="H14" s="405">
        <v>32</v>
      </c>
      <c r="I14" s="405">
        <v>19</v>
      </c>
      <c r="J14" s="405">
        <v>32</v>
      </c>
      <c r="K14" s="405">
        <v>23</v>
      </c>
      <c r="L14" s="405">
        <v>24</v>
      </c>
      <c r="M14" s="405">
        <v>15</v>
      </c>
      <c r="N14" s="405">
        <v>8</v>
      </c>
      <c r="O14" s="405">
        <v>5</v>
      </c>
      <c r="P14" s="405">
        <v>9</v>
      </c>
      <c r="Q14" s="407">
        <v>0</v>
      </c>
      <c r="R14" s="406">
        <v>25</v>
      </c>
      <c r="S14" s="405">
        <v>17</v>
      </c>
      <c r="T14" s="405">
        <v>31</v>
      </c>
      <c r="U14" s="405">
        <v>18</v>
      </c>
      <c r="V14" s="405">
        <v>15</v>
      </c>
      <c r="W14" s="405">
        <v>9</v>
      </c>
      <c r="X14" s="405">
        <v>35</v>
      </c>
      <c r="Y14" s="405">
        <v>20</v>
      </c>
      <c r="Z14" s="405">
        <v>23</v>
      </c>
      <c r="AA14" s="408">
        <v>14</v>
      </c>
      <c r="AB14" s="308">
        <f t="shared" si="1"/>
        <v>129</v>
      </c>
      <c r="AC14" s="68">
        <f t="shared" si="1"/>
        <v>78</v>
      </c>
      <c r="AE14" s="90"/>
    </row>
    <row r="15" spans="1:31" ht="24" customHeight="1" thickBot="1">
      <c r="A15" s="67">
        <v>9</v>
      </c>
      <c r="B15" s="66" t="s">
        <v>2</v>
      </c>
      <c r="C15" s="65" t="s">
        <v>1</v>
      </c>
      <c r="D15" s="337">
        <f t="shared" si="0"/>
        <v>142</v>
      </c>
      <c r="E15" s="417">
        <f t="shared" si="0"/>
        <v>88</v>
      </c>
      <c r="F15" s="410">
        <v>20</v>
      </c>
      <c r="G15" s="411">
        <v>13</v>
      </c>
      <c r="H15" s="411">
        <v>39</v>
      </c>
      <c r="I15" s="411">
        <v>26</v>
      </c>
      <c r="J15" s="411">
        <v>36</v>
      </c>
      <c r="K15" s="411">
        <v>25</v>
      </c>
      <c r="L15" s="411">
        <v>27</v>
      </c>
      <c r="M15" s="411">
        <v>17</v>
      </c>
      <c r="N15" s="411">
        <v>13</v>
      </c>
      <c r="O15" s="411">
        <v>7</v>
      </c>
      <c r="P15" s="411">
        <v>7</v>
      </c>
      <c r="Q15" s="412">
        <v>0</v>
      </c>
      <c r="R15" s="410">
        <v>28</v>
      </c>
      <c r="S15" s="411">
        <v>21</v>
      </c>
      <c r="T15" s="411">
        <v>31</v>
      </c>
      <c r="U15" s="411">
        <v>21</v>
      </c>
      <c r="V15" s="411">
        <v>14</v>
      </c>
      <c r="W15" s="411">
        <v>10</v>
      </c>
      <c r="X15" s="411">
        <v>39</v>
      </c>
      <c r="Y15" s="411">
        <v>25</v>
      </c>
      <c r="Z15" s="411">
        <v>30</v>
      </c>
      <c r="AA15" s="415">
        <v>11</v>
      </c>
      <c r="AB15" s="307">
        <f t="shared" si="1"/>
        <v>142</v>
      </c>
      <c r="AC15" s="73">
        <f t="shared" si="1"/>
        <v>88</v>
      </c>
      <c r="AE15" s="90"/>
    </row>
    <row r="16" spans="1:29" ht="19.5" customHeight="1" thickBot="1">
      <c r="A16" s="300"/>
      <c r="B16" s="544" t="s">
        <v>54</v>
      </c>
      <c r="C16" s="544"/>
      <c r="D16" s="57">
        <f aca="true" t="shared" si="2" ref="D16:AC16">D7+D8+D9+D10+D11+D12+D13+D14+D15</f>
        <v>1351</v>
      </c>
      <c r="E16" s="55">
        <f t="shared" si="2"/>
        <v>833</v>
      </c>
      <c r="F16" s="57">
        <f t="shared" si="2"/>
        <v>171</v>
      </c>
      <c r="G16" s="56">
        <f t="shared" si="2"/>
        <v>117</v>
      </c>
      <c r="H16" s="56">
        <f t="shared" si="2"/>
        <v>342</v>
      </c>
      <c r="I16" s="56">
        <f t="shared" si="2"/>
        <v>246</v>
      </c>
      <c r="J16" s="56">
        <f t="shared" si="2"/>
        <v>328</v>
      </c>
      <c r="K16" s="56">
        <f t="shared" si="2"/>
        <v>217</v>
      </c>
      <c r="L16" s="56">
        <f t="shared" si="2"/>
        <v>297</v>
      </c>
      <c r="M16" s="56">
        <f t="shared" si="2"/>
        <v>173</v>
      </c>
      <c r="N16" s="56">
        <f t="shared" si="2"/>
        <v>142</v>
      </c>
      <c r="O16" s="56">
        <f t="shared" si="2"/>
        <v>80</v>
      </c>
      <c r="P16" s="56">
        <f t="shared" si="2"/>
        <v>71</v>
      </c>
      <c r="Q16" s="56">
        <f t="shared" si="2"/>
        <v>0</v>
      </c>
      <c r="R16" s="57">
        <f t="shared" si="2"/>
        <v>220</v>
      </c>
      <c r="S16" s="57">
        <f t="shared" si="2"/>
        <v>168</v>
      </c>
      <c r="T16" s="56">
        <f t="shared" si="2"/>
        <v>318</v>
      </c>
      <c r="U16" s="56">
        <f t="shared" si="2"/>
        <v>211</v>
      </c>
      <c r="V16" s="56">
        <f t="shared" si="2"/>
        <v>154</v>
      </c>
      <c r="W16" s="56">
        <f t="shared" si="2"/>
        <v>115</v>
      </c>
      <c r="X16" s="56">
        <f t="shared" si="2"/>
        <v>372</v>
      </c>
      <c r="Y16" s="56">
        <f t="shared" si="2"/>
        <v>197</v>
      </c>
      <c r="Z16" s="56">
        <f t="shared" si="2"/>
        <v>287</v>
      </c>
      <c r="AA16" s="56">
        <f t="shared" si="2"/>
        <v>142</v>
      </c>
      <c r="AB16" s="59">
        <f t="shared" si="2"/>
        <v>1351</v>
      </c>
      <c r="AC16" s="55">
        <f t="shared" si="2"/>
        <v>833</v>
      </c>
    </row>
    <row r="17" ht="42.75" customHeight="1" thickBot="1"/>
    <row r="18" spans="1:33" ht="23.25" customHeight="1">
      <c r="A18" s="88" t="s">
        <v>20</v>
      </c>
      <c r="B18" s="87" t="s">
        <v>20</v>
      </c>
      <c r="C18" s="545" t="s">
        <v>32</v>
      </c>
      <c r="D18" s="524" t="s">
        <v>68</v>
      </c>
      <c r="E18" s="525"/>
      <c r="F18" s="548" t="s">
        <v>70</v>
      </c>
      <c r="G18" s="549"/>
      <c r="H18" s="549"/>
      <c r="I18" s="549"/>
      <c r="J18" s="549"/>
      <c r="K18" s="549"/>
      <c r="L18" s="549"/>
      <c r="M18" s="549"/>
      <c r="N18" s="549"/>
      <c r="O18" s="549"/>
      <c r="P18" s="549"/>
      <c r="Q18" s="549"/>
      <c r="R18" s="549"/>
      <c r="S18" s="550"/>
      <c r="T18" s="551" t="s">
        <v>69</v>
      </c>
      <c r="U18" s="549"/>
      <c r="V18" s="549"/>
      <c r="W18" s="549"/>
      <c r="X18" s="549"/>
      <c r="Y18" s="549"/>
      <c r="Z18" s="549"/>
      <c r="AA18" s="549"/>
      <c r="AB18" s="549"/>
      <c r="AC18" s="549"/>
      <c r="AD18" s="549"/>
      <c r="AE18" s="552"/>
      <c r="AF18" s="548" t="s">
        <v>68</v>
      </c>
      <c r="AG18" s="552"/>
    </row>
    <row r="19" spans="1:33" ht="33" customHeight="1">
      <c r="A19" s="86" t="s">
        <v>29</v>
      </c>
      <c r="B19" s="85" t="s">
        <v>33</v>
      </c>
      <c r="C19" s="546"/>
      <c r="D19" s="526"/>
      <c r="E19" s="527"/>
      <c r="F19" s="536" t="s">
        <v>67</v>
      </c>
      <c r="G19" s="541"/>
      <c r="H19" s="536" t="s">
        <v>66</v>
      </c>
      <c r="I19" s="536"/>
      <c r="J19" s="536" t="s">
        <v>65</v>
      </c>
      <c r="K19" s="536"/>
      <c r="L19" s="536" t="s">
        <v>64</v>
      </c>
      <c r="M19" s="536"/>
      <c r="N19" s="536" t="s">
        <v>63</v>
      </c>
      <c r="O19" s="536"/>
      <c r="P19" s="536" t="s">
        <v>62</v>
      </c>
      <c r="Q19" s="536"/>
      <c r="R19" s="536" t="s">
        <v>61</v>
      </c>
      <c r="S19" s="558"/>
      <c r="T19" s="540" t="s">
        <v>60</v>
      </c>
      <c r="U19" s="541"/>
      <c r="V19" s="536" t="s">
        <v>59</v>
      </c>
      <c r="W19" s="536"/>
      <c r="X19" s="536" t="s">
        <v>58</v>
      </c>
      <c r="Y19" s="536"/>
      <c r="Z19" s="536" t="s">
        <v>57</v>
      </c>
      <c r="AA19" s="536"/>
      <c r="AB19" s="536" t="s">
        <v>56</v>
      </c>
      <c r="AC19" s="536"/>
      <c r="AD19" s="536" t="s">
        <v>55</v>
      </c>
      <c r="AE19" s="553"/>
      <c r="AF19" s="556"/>
      <c r="AG19" s="557"/>
    </row>
    <row r="20" spans="1:33" ht="12.75" customHeight="1" thickBot="1">
      <c r="A20" s="84" t="s">
        <v>20</v>
      </c>
      <c r="B20" s="83" t="s">
        <v>20</v>
      </c>
      <c r="C20" s="547"/>
      <c r="D20" s="80" t="s">
        <v>19</v>
      </c>
      <c r="E20" s="77" t="s">
        <v>18</v>
      </c>
      <c r="F20" s="310" t="s">
        <v>19</v>
      </c>
      <c r="G20" s="310" t="s">
        <v>18</v>
      </c>
      <c r="H20" s="82" t="s">
        <v>19</v>
      </c>
      <c r="I20" s="310" t="s">
        <v>18</v>
      </c>
      <c r="J20" s="82" t="s">
        <v>19</v>
      </c>
      <c r="K20" s="310" t="s">
        <v>18</v>
      </c>
      <c r="L20" s="82" t="s">
        <v>19</v>
      </c>
      <c r="M20" s="310" t="s">
        <v>18</v>
      </c>
      <c r="N20" s="82" t="s">
        <v>19</v>
      </c>
      <c r="O20" s="310" t="s">
        <v>18</v>
      </c>
      <c r="P20" s="82" t="s">
        <v>19</v>
      </c>
      <c r="Q20" s="310" t="s">
        <v>18</v>
      </c>
      <c r="R20" s="82" t="s">
        <v>19</v>
      </c>
      <c r="S20" s="314" t="s">
        <v>18</v>
      </c>
      <c r="T20" s="309" t="s">
        <v>19</v>
      </c>
      <c r="U20" s="310" t="s">
        <v>18</v>
      </c>
      <c r="V20" s="82" t="s">
        <v>19</v>
      </c>
      <c r="W20" s="310" t="s">
        <v>18</v>
      </c>
      <c r="X20" s="82" t="s">
        <v>19</v>
      </c>
      <c r="Y20" s="310" t="s">
        <v>18</v>
      </c>
      <c r="Z20" s="82" t="s">
        <v>19</v>
      </c>
      <c r="AA20" s="310" t="s">
        <v>18</v>
      </c>
      <c r="AB20" s="82" t="s">
        <v>19</v>
      </c>
      <c r="AC20" s="310" t="s">
        <v>18</v>
      </c>
      <c r="AD20" s="82" t="s">
        <v>19</v>
      </c>
      <c r="AE20" s="311" t="s">
        <v>18</v>
      </c>
      <c r="AF20" s="76" t="s">
        <v>19</v>
      </c>
      <c r="AG20" s="75" t="s">
        <v>18</v>
      </c>
    </row>
    <row r="21" spans="1:33" ht="24.75" customHeight="1">
      <c r="A21" s="67">
        <v>1</v>
      </c>
      <c r="B21" s="66" t="s">
        <v>4</v>
      </c>
      <c r="C21" s="65" t="s">
        <v>17</v>
      </c>
      <c r="D21" s="60">
        <f aca="true" t="shared" si="3" ref="D21:E29">SUM(F21+H21+J21+L21+N21+P21+R21)</f>
        <v>468</v>
      </c>
      <c r="E21" s="335">
        <f t="shared" si="3"/>
        <v>272</v>
      </c>
      <c r="F21" s="406">
        <v>59</v>
      </c>
      <c r="G21" s="405">
        <v>42</v>
      </c>
      <c r="H21" s="405">
        <v>118</v>
      </c>
      <c r="I21" s="405">
        <v>79</v>
      </c>
      <c r="J21" s="405">
        <v>83</v>
      </c>
      <c r="K21" s="405">
        <v>50</v>
      </c>
      <c r="L21" s="405">
        <v>96</v>
      </c>
      <c r="M21" s="405">
        <v>55</v>
      </c>
      <c r="N21" s="405">
        <v>54</v>
      </c>
      <c r="O21" s="405">
        <v>24</v>
      </c>
      <c r="P21" s="405">
        <v>37</v>
      </c>
      <c r="Q21" s="405">
        <v>10</v>
      </c>
      <c r="R21" s="405">
        <v>21</v>
      </c>
      <c r="S21" s="407">
        <v>12</v>
      </c>
      <c r="T21" s="406">
        <v>69</v>
      </c>
      <c r="U21" s="405">
        <v>43</v>
      </c>
      <c r="V21" s="405">
        <v>99</v>
      </c>
      <c r="W21" s="405">
        <v>57</v>
      </c>
      <c r="X21" s="405">
        <v>80</v>
      </c>
      <c r="Y21" s="405">
        <v>41</v>
      </c>
      <c r="Z21" s="405">
        <v>83</v>
      </c>
      <c r="AA21" s="405">
        <v>48</v>
      </c>
      <c r="AB21" s="405">
        <v>86</v>
      </c>
      <c r="AC21" s="405">
        <v>57</v>
      </c>
      <c r="AD21" s="405">
        <v>51</v>
      </c>
      <c r="AE21" s="407">
        <v>26</v>
      </c>
      <c r="AF21" s="74">
        <f aca="true" t="shared" si="4" ref="AF21:AG29">T21+V21+X21+Z21+AB21+AD21</f>
        <v>468</v>
      </c>
      <c r="AG21" s="73">
        <f t="shared" si="4"/>
        <v>272</v>
      </c>
    </row>
    <row r="22" spans="1:33" ht="24.75" customHeight="1">
      <c r="A22" s="72">
        <v>2</v>
      </c>
      <c r="B22" s="71" t="s">
        <v>16</v>
      </c>
      <c r="C22" s="70" t="s">
        <v>15</v>
      </c>
      <c r="D22" s="60">
        <f t="shared" si="3"/>
        <v>110</v>
      </c>
      <c r="E22" s="336">
        <f t="shared" si="3"/>
        <v>67</v>
      </c>
      <c r="F22" s="406">
        <v>14</v>
      </c>
      <c r="G22" s="405">
        <v>8</v>
      </c>
      <c r="H22" s="405">
        <v>37</v>
      </c>
      <c r="I22" s="405">
        <v>28</v>
      </c>
      <c r="J22" s="405">
        <v>22</v>
      </c>
      <c r="K22" s="405">
        <v>14</v>
      </c>
      <c r="L22" s="405">
        <v>16</v>
      </c>
      <c r="M22" s="405">
        <v>9</v>
      </c>
      <c r="N22" s="405">
        <v>12</v>
      </c>
      <c r="O22" s="405">
        <v>3</v>
      </c>
      <c r="P22" s="405">
        <v>4</v>
      </c>
      <c r="Q22" s="405">
        <v>0</v>
      </c>
      <c r="R22" s="405">
        <v>5</v>
      </c>
      <c r="S22" s="407">
        <v>5</v>
      </c>
      <c r="T22" s="406">
        <v>16</v>
      </c>
      <c r="U22" s="405">
        <v>8</v>
      </c>
      <c r="V22" s="405">
        <v>20</v>
      </c>
      <c r="W22" s="405">
        <v>9</v>
      </c>
      <c r="X22" s="405">
        <v>19</v>
      </c>
      <c r="Y22" s="405">
        <v>16</v>
      </c>
      <c r="Z22" s="405">
        <v>16</v>
      </c>
      <c r="AA22" s="405">
        <v>9</v>
      </c>
      <c r="AB22" s="405">
        <v>24</v>
      </c>
      <c r="AC22" s="405">
        <v>14</v>
      </c>
      <c r="AD22" s="405">
        <v>15</v>
      </c>
      <c r="AE22" s="407">
        <v>11</v>
      </c>
      <c r="AF22" s="69">
        <f t="shared" si="4"/>
        <v>110</v>
      </c>
      <c r="AG22" s="68">
        <f t="shared" si="4"/>
        <v>67</v>
      </c>
    </row>
    <row r="23" spans="1:33" ht="24.75" customHeight="1">
      <c r="A23" s="72">
        <v>3</v>
      </c>
      <c r="B23" s="71" t="s">
        <v>14</v>
      </c>
      <c r="C23" s="70" t="s">
        <v>13</v>
      </c>
      <c r="D23" s="60">
        <f t="shared" si="3"/>
        <v>87</v>
      </c>
      <c r="E23" s="336">
        <f t="shared" si="3"/>
        <v>51</v>
      </c>
      <c r="F23" s="406">
        <v>13</v>
      </c>
      <c r="G23" s="405">
        <v>9</v>
      </c>
      <c r="H23" s="405">
        <v>27</v>
      </c>
      <c r="I23" s="405">
        <v>18</v>
      </c>
      <c r="J23" s="405">
        <v>20</v>
      </c>
      <c r="K23" s="405">
        <v>11</v>
      </c>
      <c r="L23" s="405">
        <v>12</v>
      </c>
      <c r="M23" s="405">
        <v>8</v>
      </c>
      <c r="N23" s="405">
        <v>5</v>
      </c>
      <c r="O23" s="405">
        <v>3</v>
      </c>
      <c r="P23" s="405">
        <v>6</v>
      </c>
      <c r="Q23" s="405">
        <v>1</v>
      </c>
      <c r="R23" s="405">
        <v>4</v>
      </c>
      <c r="S23" s="407">
        <v>1</v>
      </c>
      <c r="T23" s="406">
        <v>18</v>
      </c>
      <c r="U23" s="405">
        <v>10</v>
      </c>
      <c r="V23" s="405">
        <v>12</v>
      </c>
      <c r="W23" s="405">
        <v>6</v>
      </c>
      <c r="X23" s="405">
        <v>9</v>
      </c>
      <c r="Y23" s="405">
        <v>3</v>
      </c>
      <c r="Z23" s="405">
        <v>23</v>
      </c>
      <c r="AA23" s="405">
        <v>16</v>
      </c>
      <c r="AB23" s="405">
        <v>12</v>
      </c>
      <c r="AC23" s="405">
        <v>7</v>
      </c>
      <c r="AD23" s="405">
        <v>13</v>
      </c>
      <c r="AE23" s="407">
        <v>9</v>
      </c>
      <c r="AF23" s="69">
        <f t="shared" si="4"/>
        <v>87</v>
      </c>
      <c r="AG23" s="68">
        <f t="shared" si="4"/>
        <v>51</v>
      </c>
    </row>
    <row r="24" spans="1:33" ht="24.75" customHeight="1">
      <c r="A24" s="72">
        <v>4</v>
      </c>
      <c r="B24" s="71" t="s">
        <v>12</v>
      </c>
      <c r="C24" s="70" t="s">
        <v>11</v>
      </c>
      <c r="D24" s="60">
        <f t="shared" si="3"/>
        <v>88</v>
      </c>
      <c r="E24" s="336">
        <f t="shared" si="3"/>
        <v>57</v>
      </c>
      <c r="F24" s="406">
        <v>18</v>
      </c>
      <c r="G24" s="405">
        <v>11</v>
      </c>
      <c r="H24" s="405">
        <v>24</v>
      </c>
      <c r="I24" s="405">
        <v>21</v>
      </c>
      <c r="J24" s="405">
        <v>14</v>
      </c>
      <c r="K24" s="405">
        <v>9</v>
      </c>
      <c r="L24" s="405">
        <v>14</v>
      </c>
      <c r="M24" s="405">
        <v>6</v>
      </c>
      <c r="N24" s="405">
        <v>5</v>
      </c>
      <c r="O24" s="405">
        <v>3</v>
      </c>
      <c r="P24" s="405">
        <v>5</v>
      </c>
      <c r="Q24" s="405">
        <v>1</v>
      </c>
      <c r="R24" s="405">
        <v>8</v>
      </c>
      <c r="S24" s="407">
        <v>6</v>
      </c>
      <c r="T24" s="406">
        <v>17</v>
      </c>
      <c r="U24" s="405">
        <v>8</v>
      </c>
      <c r="V24" s="405">
        <v>26</v>
      </c>
      <c r="W24" s="405">
        <v>16</v>
      </c>
      <c r="X24" s="405">
        <v>11</v>
      </c>
      <c r="Y24" s="405">
        <v>6</v>
      </c>
      <c r="Z24" s="405">
        <v>15</v>
      </c>
      <c r="AA24" s="405">
        <v>11</v>
      </c>
      <c r="AB24" s="405">
        <v>6</v>
      </c>
      <c r="AC24" s="405">
        <v>5</v>
      </c>
      <c r="AD24" s="405">
        <v>13</v>
      </c>
      <c r="AE24" s="407">
        <v>11</v>
      </c>
      <c r="AF24" s="69">
        <f t="shared" si="4"/>
        <v>88</v>
      </c>
      <c r="AG24" s="68">
        <f t="shared" si="4"/>
        <v>57</v>
      </c>
    </row>
    <row r="25" spans="1:33" ht="24.75" customHeight="1">
      <c r="A25" s="72">
        <v>5</v>
      </c>
      <c r="B25" s="71" t="s">
        <v>10</v>
      </c>
      <c r="C25" s="70" t="s">
        <v>9</v>
      </c>
      <c r="D25" s="60">
        <f t="shared" si="3"/>
        <v>85</v>
      </c>
      <c r="E25" s="336">
        <f t="shared" si="3"/>
        <v>62</v>
      </c>
      <c r="F25" s="406">
        <v>5</v>
      </c>
      <c r="G25" s="405">
        <v>4</v>
      </c>
      <c r="H25" s="405">
        <v>31</v>
      </c>
      <c r="I25" s="405">
        <v>22</v>
      </c>
      <c r="J25" s="405">
        <v>21</v>
      </c>
      <c r="K25" s="405">
        <v>15</v>
      </c>
      <c r="L25" s="405">
        <v>15</v>
      </c>
      <c r="M25" s="405">
        <v>12</v>
      </c>
      <c r="N25" s="405">
        <v>6</v>
      </c>
      <c r="O25" s="405">
        <v>4</v>
      </c>
      <c r="P25" s="405">
        <v>2</v>
      </c>
      <c r="Q25" s="405">
        <v>1</v>
      </c>
      <c r="R25" s="405">
        <v>5</v>
      </c>
      <c r="S25" s="407">
        <v>4</v>
      </c>
      <c r="T25" s="406">
        <v>20</v>
      </c>
      <c r="U25" s="405">
        <v>14</v>
      </c>
      <c r="V25" s="405">
        <v>19</v>
      </c>
      <c r="W25" s="405">
        <v>13</v>
      </c>
      <c r="X25" s="405">
        <v>7</v>
      </c>
      <c r="Y25" s="405">
        <v>7</v>
      </c>
      <c r="Z25" s="405">
        <v>11</v>
      </c>
      <c r="AA25" s="405">
        <v>7</v>
      </c>
      <c r="AB25" s="405">
        <v>17</v>
      </c>
      <c r="AC25" s="405">
        <v>12</v>
      </c>
      <c r="AD25" s="405">
        <v>11</v>
      </c>
      <c r="AE25" s="407">
        <v>9</v>
      </c>
      <c r="AF25" s="69">
        <f t="shared" si="4"/>
        <v>85</v>
      </c>
      <c r="AG25" s="68">
        <f t="shared" si="4"/>
        <v>62</v>
      </c>
    </row>
    <row r="26" spans="1:33" ht="24.75" customHeight="1">
      <c r="A26" s="72">
        <v>6</v>
      </c>
      <c r="B26" s="71" t="s">
        <v>8</v>
      </c>
      <c r="C26" s="70" t="s">
        <v>7</v>
      </c>
      <c r="D26" s="60">
        <f t="shared" si="3"/>
        <v>64</v>
      </c>
      <c r="E26" s="336">
        <f t="shared" si="3"/>
        <v>43</v>
      </c>
      <c r="F26" s="406">
        <v>13</v>
      </c>
      <c r="G26" s="405">
        <v>11</v>
      </c>
      <c r="H26" s="405">
        <v>14</v>
      </c>
      <c r="I26" s="405">
        <v>14</v>
      </c>
      <c r="J26" s="405">
        <v>8</v>
      </c>
      <c r="K26" s="405">
        <v>5</v>
      </c>
      <c r="L26" s="405">
        <v>15</v>
      </c>
      <c r="M26" s="405">
        <v>6</v>
      </c>
      <c r="N26" s="405">
        <v>4</v>
      </c>
      <c r="O26" s="405">
        <v>2</v>
      </c>
      <c r="P26" s="405">
        <v>6</v>
      </c>
      <c r="Q26" s="405">
        <v>2</v>
      </c>
      <c r="R26" s="405">
        <v>4</v>
      </c>
      <c r="S26" s="407">
        <v>3</v>
      </c>
      <c r="T26" s="406">
        <v>12</v>
      </c>
      <c r="U26" s="405">
        <v>6</v>
      </c>
      <c r="V26" s="405">
        <v>11</v>
      </c>
      <c r="W26" s="405">
        <v>8</v>
      </c>
      <c r="X26" s="405">
        <v>10</v>
      </c>
      <c r="Y26" s="405">
        <v>4</v>
      </c>
      <c r="Z26" s="405">
        <v>15</v>
      </c>
      <c r="AA26" s="405">
        <v>11</v>
      </c>
      <c r="AB26" s="405">
        <v>9</v>
      </c>
      <c r="AC26" s="405">
        <v>7</v>
      </c>
      <c r="AD26" s="405">
        <v>7</v>
      </c>
      <c r="AE26" s="407">
        <v>7</v>
      </c>
      <c r="AF26" s="69">
        <f t="shared" si="4"/>
        <v>64</v>
      </c>
      <c r="AG26" s="68">
        <f t="shared" si="4"/>
        <v>43</v>
      </c>
    </row>
    <row r="27" spans="1:33" ht="24.75" customHeight="1">
      <c r="A27" s="72">
        <v>7</v>
      </c>
      <c r="B27" s="71" t="s">
        <v>6</v>
      </c>
      <c r="C27" s="70" t="s">
        <v>5</v>
      </c>
      <c r="D27" s="60">
        <f t="shared" si="3"/>
        <v>178</v>
      </c>
      <c r="E27" s="336">
        <f t="shared" si="3"/>
        <v>115</v>
      </c>
      <c r="F27" s="406">
        <v>34</v>
      </c>
      <c r="G27" s="405">
        <v>25</v>
      </c>
      <c r="H27" s="405">
        <v>50</v>
      </c>
      <c r="I27" s="405">
        <v>41</v>
      </c>
      <c r="J27" s="405">
        <v>26</v>
      </c>
      <c r="K27" s="405">
        <v>16</v>
      </c>
      <c r="L27" s="405">
        <v>29</v>
      </c>
      <c r="M27" s="405">
        <v>11</v>
      </c>
      <c r="N27" s="405">
        <v>14</v>
      </c>
      <c r="O27" s="405">
        <v>5</v>
      </c>
      <c r="P27" s="405">
        <v>7</v>
      </c>
      <c r="Q27" s="405">
        <v>2</v>
      </c>
      <c r="R27" s="405">
        <v>18</v>
      </c>
      <c r="S27" s="407">
        <v>15</v>
      </c>
      <c r="T27" s="406">
        <v>34</v>
      </c>
      <c r="U27" s="405">
        <v>23</v>
      </c>
      <c r="V27" s="405">
        <v>37</v>
      </c>
      <c r="W27" s="405">
        <v>22</v>
      </c>
      <c r="X27" s="405">
        <v>20</v>
      </c>
      <c r="Y27" s="405">
        <v>11</v>
      </c>
      <c r="Z27" s="405">
        <v>32</v>
      </c>
      <c r="AA27" s="405">
        <v>20</v>
      </c>
      <c r="AB27" s="405">
        <v>25</v>
      </c>
      <c r="AC27" s="405">
        <v>19</v>
      </c>
      <c r="AD27" s="405">
        <v>30</v>
      </c>
      <c r="AE27" s="407">
        <v>20</v>
      </c>
      <c r="AF27" s="69">
        <f t="shared" si="4"/>
        <v>178</v>
      </c>
      <c r="AG27" s="68">
        <f t="shared" si="4"/>
        <v>115</v>
      </c>
    </row>
    <row r="28" spans="1:33" ht="24.75" customHeight="1">
      <c r="A28" s="72">
        <v>8</v>
      </c>
      <c r="B28" s="71" t="s">
        <v>4</v>
      </c>
      <c r="C28" s="70" t="s">
        <v>3</v>
      </c>
      <c r="D28" s="60">
        <f t="shared" si="3"/>
        <v>129</v>
      </c>
      <c r="E28" s="336">
        <f t="shared" si="3"/>
        <v>78</v>
      </c>
      <c r="F28" s="406">
        <v>23</v>
      </c>
      <c r="G28" s="405">
        <v>17</v>
      </c>
      <c r="H28" s="405">
        <v>30</v>
      </c>
      <c r="I28" s="405">
        <v>23</v>
      </c>
      <c r="J28" s="405">
        <v>24</v>
      </c>
      <c r="K28" s="405">
        <v>16</v>
      </c>
      <c r="L28" s="405">
        <v>22</v>
      </c>
      <c r="M28" s="405">
        <v>9</v>
      </c>
      <c r="N28" s="405">
        <v>12</v>
      </c>
      <c r="O28" s="405">
        <v>8</v>
      </c>
      <c r="P28" s="405">
        <v>9</v>
      </c>
      <c r="Q28" s="405">
        <v>1</v>
      </c>
      <c r="R28" s="405">
        <v>9</v>
      </c>
      <c r="S28" s="407">
        <v>4</v>
      </c>
      <c r="T28" s="406">
        <v>21</v>
      </c>
      <c r="U28" s="405">
        <v>14</v>
      </c>
      <c r="V28" s="405">
        <v>37</v>
      </c>
      <c r="W28" s="405">
        <v>16</v>
      </c>
      <c r="X28" s="405">
        <v>16</v>
      </c>
      <c r="Y28" s="405">
        <v>9</v>
      </c>
      <c r="Z28" s="405">
        <v>24</v>
      </c>
      <c r="AA28" s="405">
        <v>15</v>
      </c>
      <c r="AB28" s="405">
        <v>21</v>
      </c>
      <c r="AC28" s="405">
        <v>15</v>
      </c>
      <c r="AD28" s="405">
        <v>10</v>
      </c>
      <c r="AE28" s="407">
        <v>9</v>
      </c>
      <c r="AF28" s="69">
        <f t="shared" si="4"/>
        <v>129</v>
      </c>
      <c r="AG28" s="68">
        <f t="shared" si="4"/>
        <v>78</v>
      </c>
    </row>
    <row r="29" spans="1:33" ht="24.75" customHeight="1" thickBot="1">
      <c r="A29" s="67">
        <v>9</v>
      </c>
      <c r="B29" s="66" t="s">
        <v>2</v>
      </c>
      <c r="C29" s="65" t="s">
        <v>1</v>
      </c>
      <c r="D29" s="60">
        <f t="shared" si="3"/>
        <v>142</v>
      </c>
      <c r="E29" s="409">
        <f t="shared" si="3"/>
        <v>88</v>
      </c>
      <c r="F29" s="410">
        <v>20</v>
      </c>
      <c r="G29" s="411">
        <v>16</v>
      </c>
      <c r="H29" s="411">
        <v>44</v>
      </c>
      <c r="I29" s="411">
        <v>30</v>
      </c>
      <c r="J29" s="411">
        <v>25</v>
      </c>
      <c r="K29" s="411">
        <v>16</v>
      </c>
      <c r="L29" s="411">
        <v>27</v>
      </c>
      <c r="M29" s="411">
        <v>16</v>
      </c>
      <c r="N29" s="411">
        <v>16</v>
      </c>
      <c r="O29" s="411">
        <v>6</v>
      </c>
      <c r="P29" s="411">
        <v>4</v>
      </c>
      <c r="Q29" s="411">
        <v>0</v>
      </c>
      <c r="R29" s="411">
        <v>6</v>
      </c>
      <c r="S29" s="412">
        <v>4</v>
      </c>
      <c r="T29" s="410">
        <v>19</v>
      </c>
      <c r="U29" s="411">
        <v>9</v>
      </c>
      <c r="V29" s="411">
        <v>23</v>
      </c>
      <c r="W29" s="411">
        <v>13</v>
      </c>
      <c r="X29" s="411">
        <v>19</v>
      </c>
      <c r="Y29" s="411">
        <v>10</v>
      </c>
      <c r="Z29" s="411">
        <v>25</v>
      </c>
      <c r="AA29" s="411">
        <v>14</v>
      </c>
      <c r="AB29" s="411">
        <v>29</v>
      </c>
      <c r="AC29" s="411">
        <v>22</v>
      </c>
      <c r="AD29" s="411">
        <v>27</v>
      </c>
      <c r="AE29" s="412">
        <v>20</v>
      </c>
      <c r="AF29" s="74">
        <f t="shared" si="4"/>
        <v>142</v>
      </c>
      <c r="AG29" s="73">
        <f t="shared" si="4"/>
        <v>88</v>
      </c>
    </row>
    <row r="30" spans="1:33" ht="19.5" customHeight="1" thickBot="1">
      <c r="A30" s="62"/>
      <c r="B30" s="554" t="s">
        <v>54</v>
      </c>
      <c r="C30" s="555"/>
      <c r="D30" s="61">
        <f>D21+D22+D24+D23+D25+D26+D27+D28+D29</f>
        <v>1351</v>
      </c>
      <c r="E30" s="170">
        <f>SUM(G30+I30+K30+M30+O30+Q30+S30)</f>
        <v>833</v>
      </c>
      <c r="F30" s="59">
        <f aca="true" t="shared" si="5" ref="F30:AE30">F21+F22+F23+F24+F25+F26+F27+F28+F29</f>
        <v>199</v>
      </c>
      <c r="G30" s="56">
        <f t="shared" si="5"/>
        <v>143</v>
      </c>
      <c r="H30" s="56">
        <f t="shared" si="5"/>
        <v>375</v>
      </c>
      <c r="I30" s="56">
        <f t="shared" si="5"/>
        <v>276</v>
      </c>
      <c r="J30" s="56">
        <f t="shared" si="5"/>
        <v>243</v>
      </c>
      <c r="K30" s="56">
        <f t="shared" si="5"/>
        <v>152</v>
      </c>
      <c r="L30" s="56">
        <f t="shared" si="5"/>
        <v>246</v>
      </c>
      <c r="M30" s="56">
        <f t="shared" si="5"/>
        <v>132</v>
      </c>
      <c r="N30" s="56">
        <f t="shared" si="5"/>
        <v>128</v>
      </c>
      <c r="O30" s="56">
        <f t="shared" si="5"/>
        <v>58</v>
      </c>
      <c r="P30" s="56">
        <f t="shared" si="5"/>
        <v>80</v>
      </c>
      <c r="Q30" s="56">
        <f t="shared" si="5"/>
        <v>18</v>
      </c>
      <c r="R30" s="56">
        <f t="shared" si="5"/>
        <v>80</v>
      </c>
      <c r="S30" s="56">
        <f t="shared" si="5"/>
        <v>54</v>
      </c>
      <c r="T30" s="57">
        <f t="shared" si="5"/>
        <v>226</v>
      </c>
      <c r="U30" s="56">
        <f t="shared" si="5"/>
        <v>135</v>
      </c>
      <c r="V30" s="56">
        <f t="shared" si="5"/>
        <v>284</v>
      </c>
      <c r="W30" s="56">
        <f t="shared" si="5"/>
        <v>160</v>
      </c>
      <c r="X30" s="56">
        <f t="shared" si="5"/>
        <v>191</v>
      </c>
      <c r="Y30" s="56">
        <f t="shared" si="5"/>
        <v>107</v>
      </c>
      <c r="Z30" s="56">
        <f t="shared" si="5"/>
        <v>244</v>
      </c>
      <c r="AA30" s="56">
        <f t="shared" si="5"/>
        <v>151</v>
      </c>
      <c r="AB30" s="56">
        <f t="shared" si="5"/>
        <v>229</v>
      </c>
      <c r="AC30" s="56">
        <f t="shared" si="5"/>
        <v>158</v>
      </c>
      <c r="AD30" s="56">
        <f t="shared" si="5"/>
        <v>177</v>
      </c>
      <c r="AE30" s="55">
        <f t="shared" si="5"/>
        <v>122</v>
      </c>
      <c r="AF30" s="413">
        <f>AF21+AF22+AF24+AF23+AF25+AF26+AF27+AF28+AF29</f>
        <v>1351</v>
      </c>
      <c r="AG30" s="414">
        <f>AG21+AG22+AG24+AG23+AG25+AG26+AG27+AG28+AG29</f>
        <v>833</v>
      </c>
    </row>
  </sheetData>
  <sheetProtection/>
  <mergeCells count="38"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AB19:AC19"/>
    <mergeCell ref="B16:C16"/>
    <mergeCell ref="C18:C20"/>
    <mergeCell ref="D18:E19"/>
    <mergeCell ref="F18:S18"/>
    <mergeCell ref="T18:AE18"/>
    <mergeCell ref="X19:Y19"/>
    <mergeCell ref="AD19:AE19"/>
    <mergeCell ref="Z19:AA19"/>
    <mergeCell ref="AB4:AC5"/>
    <mergeCell ref="F5:G5"/>
    <mergeCell ref="L5:M5"/>
    <mergeCell ref="N5:O5"/>
    <mergeCell ref="P5:Q5"/>
    <mergeCell ref="R5:S5"/>
    <mergeCell ref="T5:U5"/>
    <mergeCell ref="V5:W5"/>
    <mergeCell ref="X5:Y5"/>
    <mergeCell ref="Z5:AA5"/>
    <mergeCell ref="H5:I5"/>
    <mergeCell ref="J5:K5"/>
    <mergeCell ref="T19:U19"/>
    <mergeCell ref="V19:W19"/>
    <mergeCell ref="A1:E2"/>
    <mergeCell ref="F1:AC1"/>
    <mergeCell ref="F2:AC2"/>
    <mergeCell ref="D4:E5"/>
    <mergeCell ref="F4:Q4"/>
    <mergeCell ref="R4:AA4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A10">
      <selection activeCell="AJ24" sqref="AJ24:AK32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559" t="s">
        <v>86</v>
      </c>
      <c r="B2" s="559"/>
      <c r="C2" s="559"/>
      <c r="D2" s="560" t="s">
        <v>126</v>
      </c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561"/>
      <c r="AH2" s="561"/>
      <c r="AI2" s="561"/>
      <c r="AJ2" s="561"/>
      <c r="AK2" s="561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2"/>
      <c r="AW2" s="132"/>
      <c r="AX2" s="132"/>
    </row>
    <row r="3" spans="1:50" ht="19.5" customHeight="1">
      <c r="A3" s="559"/>
      <c r="B3" s="559"/>
      <c r="C3" s="559"/>
      <c r="D3" s="562" t="str">
        <f>'ogolne (7)'!H3</f>
        <v>od 01 lipca 2021 roku</v>
      </c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3"/>
      <c r="T3" s="564" t="str">
        <f>'ogolne (7)'!T3</f>
        <v>do 31 lipca 2021 roku</v>
      </c>
      <c r="U3" s="564"/>
      <c r="V3" s="564"/>
      <c r="W3" s="564"/>
      <c r="X3" s="564"/>
      <c r="Y3" s="564"/>
      <c r="Z3" s="564"/>
      <c r="AA3" s="564"/>
      <c r="AB3" s="564"/>
      <c r="AC3" s="564"/>
      <c r="AD3" s="564"/>
      <c r="AE3" s="564"/>
      <c r="AF3" s="564"/>
      <c r="AG3" s="564"/>
      <c r="AH3" s="564"/>
      <c r="AI3" s="564"/>
      <c r="AJ3" s="564"/>
      <c r="AK3" s="565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2"/>
      <c r="AW3" s="132"/>
      <c r="AX3" s="132"/>
    </row>
    <row r="4" spans="1:47" ht="13.5" customHeight="1" thickBo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</row>
    <row r="5" spans="1:47" ht="22.5" customHeight="1">
      <c r="A5" s="566" t="s">
        <v>108</v>
      </c>
      <c r="B5" s="569" t="s">
        <v>107</v>
      </c>
      <c r="C5" s="570"/>
      <c r="D5" s="573" t="s">
        <v>125</v>
      </c>
      <c r="E5" s="574"/>
      <c r="F5" s="577" t="s">
        <v>106</v>
      </c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579"/>
      <c r="AL5" s="130"/>
      <c r="AM5" s="130"/>
      <c r="AN5" s="130"/>
      <c r="AO5" s="130"/>
      <c r="AP5" s="130"/>
      <c r="AQ5" s="130"/>
      <c r="AR5" s="130"/>
      <c r="AS5" s="130"/>
      <c r="AT5" s="130"/>
      <c r="AU5" s="130"/>
    </row>
    <row r="6" spans="1:47" ht="21.75" customHeight="1">
      <c r="A6" s="567"/>
      <c r="B6" s="571"/>
      <c r="C6" s="572"/>
      <c r="D6" s="575"/>
      <c r="E6" s="576"/>
      <c r="F6" s="580" t="s">
        <v>124</v>
      </c>
      <c r="G6" s="580"/>
      <c r="H6" s="582" t="s">
        <v>123</v>
      </c>
      <c r="I6" s="582"/>
      <c r="J6" s="583" t="s">
        <v>122</v>
      </c>
      <c r="K6" s="580"/>
      <c r="L6" s="582" t="s">
        <v>121</v>
      </c>
      <c r="M6" s="582"/>
      <c r="N6" s="585" t="s">
        <v>106</v>
      </c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586"/>
      <c r="AG6" s="586"/>
      <c r="AH6" s="586"/>
      <c r="AI6" s="586"/>
      <c r="AJ6" s="586"/>
      <c r="AK6" s="587"/>
      <c r="AL6" s="129"/>
      <c r="AM6" s="129"/>
      <c r="AN6" s="129"/>
      <c r="AO6" s="129"/>
      <c r="AP6" s="129"/>
      <c r="AQ6" s="129"/>
      <c r="AR6" s="129"/>
      <c r="AS6" s="129"/>
      <c r="AT6" s="129"/>
      <c r="AU6" s="129"/>
    </row>
    <row r="7" spans="1:47" ht="86.25" customHeight="1">
      <c r="A7" s="567"/>
      <c r="B7" s="571"/>
      <c r="C7" s="572"/>
      <c r="D7" s="575"/>
      <c r="E7" s="576"/>
      <c r="F7" s="581"/>
      <c r="G7" s="581"/>
      <c r="H7" s="582"/>
      <c r="I7" s="582"/>
      <c r="J7" s="584"/>
      <c r="K7" s="581"/>
      <c r="L7" s="582"/>
      <c r="M7" s="582"/>
      <c r="N7" s="588" t="s">
        <v>120</v>
      </c>
      <c r="O7" s="589"/>
      <c r="P7" s="588" t="s">
        <v>119</v>
      </c>
      <c r="Q7" s="589"/>
      <c r="R7" s="588" t="s">
        <v>118</v>
      </c>
      <c r="S7" s="589"/>
      <c r="T7" s="588" t="s">
        <v>117</v>
      </c>
      <c r="U7" s="589"/>
      <c r="V7" s="582" t="s">
        <v>116</v>
      </c>
      <c r="W7" s="582"/>
      <c r="X7" s="582" t="s">
        <v>115</v>
      </c>
      <c r="Y7" s="582"/>
      <c r="Z7" s="582" t="s">
        <v>114</v>
      </c>
      <c r="AA7" s="582"/>
      <c r="AB7" s="590" t="s">
        <v>113</v>
      </c>
      <c r="AC7" s="590"/>
      <c r="AD7" s="588" t="s">
        <v>112</v>
      </c>
      <c r="AE7" s="589"/>
      <c r="AF7" s="588" t="s">
        <v>111</v>
      </c>
      <c r="AG7" s="589"/>
      <c r="AH7" s="588" t="s">
        <v>110</v>
      </c>
      <c r="AI7" s="589"/>
      <c r="AJ7" s="588" t="s">
        <v>109</v>
      </c>
      <c r="AK7" s="591"/>
      <c r="AL7" s="129"/>
      <c r="AM7" s="129"/>
      <c r="AN7" s="129"/>
      <c r="AO7" s="129"/>
      <c r="AP7" s="129"/>
      <c r="AQ7" s="129"/>
      <c r="AR7" s="129"/>
      <c r="AS7" s="129"/>
      <c r="AT7" s="129"/>
      <c r="AU7" s="129"/>
    </row>
    <row r="8" spans="1:47" ht="19.5" customHeight="1" thickBot="1">
      <c r="A8" s="568"/>
      <c r="B8" s="128" t="s">
        <v>19</v>
      </c>
      <c r="C8" s="127" t="s">
        <v>18</v>
      </c>
      <c r="D8" s="111" t="s">
        <v>19</v>
      </c>
      <c r="E8" s="111" t="s">
        <v>18</v>
      </c>
      <c r="F8" s="111" t="s">
        <v>19</v>
      </c>
      <c r="G8" s="111" t="s">
        <v>18</v>
      </c>
      <c r="H8" s="303" t="s">
        <v>19</v>
      </c>
      <c r="I8" s="111" t="s">
        <v>18</v>
      </c>
      <c r="J8" s="115" t="s">
        <v>19</v>
      </c>
      <c r="K8" s="114" t="s">
        <v>18</v>
      </c>
      <c r="L8" s="303" t="s">
        <v>19</v>
      </c>
      <c r="M8" s="111" t="s">
        <v>18</v>
      </c>
      <c r="N8" s="115" t="s">
        <v>19</v>
      </c>
      <c r="O8" s="114" t="s">
        <v>18</v>
      </c>
      <c r="P8" s="115" t="s">
        <v>19</v>
      </c>
      <c r="Q8" s="114" t="s">
        <v>18</v>
      </c>
      <c r="R8" s="115" t="s">
        <v>19</v>
      </c>
      <c r="S8" s="114" t="s">
        <v>18</v>
      </c>
      <c r="T8" s="115" t="s">
        <v>19</v>
      </c>
      <c r="U8" s="114" t="s">
        <v>18</v>
      </c>
      <c r="V8" s="303" t="s">
        <v>19</v>
      </c>
      <c r="W8" s="111" t="s">
        <v>18</v>
      </c>
      <c r="X8" s="303" t="s">
        <v>19</v>
      </c>
      <c r="Y8" s="111" t="s">
        <v>18</v>
      </c>
      <c r="Z8" s="303" t="s">
        <v>19</v>
      </c>
      <c r="AA8" s="348" t="s">
        <v>18</v>
      </c>
      <c r="AB8" s="112" t="s">
        <v>19</v>
      </c>
      <c r="AC8" s="111" t="s">
        <v>18</v>
      </c>
      <c r="AD8" s="112" t="s">
        <v>19</v>
      </c>
      <c r="AE8" s="111" t="s">
        <v>18</v>
      </c>
      <c r="AF8" s="115" t="s">
        <v>19</v>
      </c>
      <c r="AG8" s="114" t="s">
        <v>18</v>
      </c>
      <c r="AH8" s="115" t="s">
        <v>19</v>
      </c>
      <c r="AI8" s="114" t="s">
        <v>18</v>
      </c>
      <c r="AJ8" s="115" t="s">
        <v>19</v>
      </c>
      <c r="AK8" s="127" t="s">
        <v>18</v>
      </c>
      <c r="AL8" s="124"/>
      <c r="AM8" s="124"/>
      <c r="AN8" s="124"/>
      <c r="AO8" s="124"/>
      <c r="AP8" s="124"/>
      <c r="AQ8" s="124"/>
      <c r="AR8" s="124"/>
      <c r="AS8" s="124"/>
      <c r="AT8" s="124"/>
      <c r="AU8" s="124"/>
    </row>
    <row r="9" spans="1:47" ht="21" customHeight="1">
      <c r="A9" s="123" t="s">
        <v>88</v>
      </c>
      <c r="B9" s="186">
        <f aca="true" t="shared" si="0" ref="B9:C17">SUM(D9+D24+H24+L24+R24+T24,V24,X24,Z24,AB24,AD24,AF24,AH24+AJ24)</f>
        <v>104</v>
      </c>
      <c r="C9" s="351">
        <f t="shared" si="0"/>
        <v>48</v>
      </c>
      <c r="D9" s="419">
        <v>49</v>
      </c>
      <c r="E9" s="418">
        <v>24</v>
      </c>
      <c r="F9" s="418">
        <v>43</v>
      </c>
      <c r="G9" s="418">
        <v>22</v>
      </c>
      <c r="H9" s="418">
        <v>1</v>
      </c>
      <c r="I9" s="418">
        <v>0</v>
      </c>
      <c r="J9" s="418">
        <v>0</v>
      </c>
      <c r="K9" s="418">
        <v>0</v>
      </c>
      <c r="L9" s="418">
        <v>6</v>
      </c>
      <c r="M9" s="418">
        <v>2</v>
      </c>
      <c r="N9" s="418">
        <v>1</v>
      </c>
      <c r="O9" s="418">
        <v>1</v>
      </c>
      <c r="P9" s="418">
        <v>0</v>
      </c>
      <c r="Q9" s="418">
        <v>0</v>
      </c>
      <c r="R9" s="418">
        <v>4</v>
      </c>
      <c r="S9" s="418">
        <v>1</v>
      </c>
      <c r="T9" s="418">
        <v>0</v>
      </c>
      <c r="U9" s="418">
        <v>0</v>
      </c>
      <c r="V9" s="418">
        <v>1</v>
      </c>
      <c r="W9" s="418">
        <v>0</v>
      </c>
      <c r="X9" s="418">
        <v>0</v>
      </c>
      <c r="Y9" s="418">
        <v>0</v>
      </c>
      <c r="Z9" s="418">
        <v>0</v>
      </c>
      <c r="AA9" s="418">
        <v>0</v>
      </c>
      <c r="AB9" s="418">
        <v>0</v>
      </c>
      <c r="AC9" s="418">
        <v>0</v>
      </c>
      <c r="AD9" s="418">
        <v>0</v>
      </c>
      <c r="AE9" s="418">
        <v>0</v>
      </c>
      <c r="AF9" s="418">
        <v>0</v>
      </c>
      <c r="AG9" s="418">
        <v>0</v>
      </c>
      <c r="AH9" s="418">
        <v>0</v>
      </c>
      <c r="AI9" s="418">
        <v>0</v>
      </c>
      <c r="AJ9" s="418">
        <v>0</v>
      </c>
      <c r="AK9" s="420">
        <v>0</v>
      </c>
      <c r="AL9" s="121"/>
      <c r="AM9" s="121"/>
      <c r="AN9" s="121"/>
      <c r="AO9" s="121"/>
      <c r="AP9" s="121"/>
      <c r="AQ9" s="121"/>
      <c r="AR9" s="121"/>
      <c r="AS9" s="121"/>
      <c r="AT9" s="121"/>
      <c r="AU9" s="121"/>
    </row>
    <row r="10" spans="1:47" ht="21" customHeight="1">
      <c r="A10" s="122" t="s">
        <v>16</v>
      </c>
      <c r="B10" s="186">
        <f t="shared" si="0"/>
        <v>32</v>
      </c>
      <c r="C10" s="351">
        <f t="shared" si="0"/>
        <v>19</v>
      </c>
      <c r="D10" s="419">
        <v>12</v>
      </c>
      <c r="E10" s="418">
        <v>9</v>
      </c>
      <c r="F10" s="418">
        <v>10</v>
      </c>
      <c r="G10" s="418">
        <v>7</v>
      </c>
      <c r="H10" s="418">
        <v>1</v>
      </c>
      <c r="I10" s="418">
        <v>1</v>
      </c>
      <c r="J10" s="418">
        <v>0</v>
      </c>
      <c r="K10" s="418">
        <v>0</v>
      </c>
      <c r="L10" s="418">
        <v>2</v>
      </c>
      <c r="M10" s="418">
        <v>2</v>
      </c>
      <c r="N10" s="418">
        <v>0</v>
      </c>
      <c r="O10" s="418">
        <v>0</v>
      </c>
      <c r="P10" s="418">
        <v>1</v>
      </c>
      <c r="Q10" s="418">
        <v>1</v>
      </c>
      <c r="R10" s="418">
        <v>1</v>
      </c>
      <c r="S10" s="418">
        <v>1</v>
      </c>
      <c r="T10" s="418">
        <v>0</v>
      </c>
      <c r="U10" s="418">
        <v>0</v>
      </c>
      <c r="V10" s="418">
        <v>0</v>
      </c>
      <c r="W10" s="418">
        <v>0</v>
      </c>
      <c r="X10" s="418">
        <v>0</v>
      </c>
      <c r="Y10" s="418">
        <v>0</v>
      </c>
      <c r="Z10" s="418">
        <v>0</v>
      </c>
      <c r="AA10" s="418">
        <v>0</v>
      </c>
      <c r="AB10" s="418">
        <v>0</v>
      </c>
      <c r="AC10" s="418">
        <v>0</v>
      </c>
      <c r="AD10" s="418">
        <v>0</v>
      </c>
      <c r="AE10" s="418">
        <v>0</v>
      </c>
      <c r="AF10" s="418">
        <v>0</v>
      </c>
      <c r="AG10" s="418">
        <v>0</v>
      </c>
      <c r="AH10" s="418">
        <v>0</v>
      </c>
      <c r="AI10" s="418">
        <v>0</v>
      </c>
      <c r="AJ10" s="418">
        <v>0</v>
      </c>
      <c r="AK10" s="420">
        <v>0</v>
      </c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</row>
    <row r="11" spans="1:47" ht="21" customHeight="1">
      <c r="A11" s="122" t="s">
        <v>14</v>
      </c>
      <c r="B11" s="186">
        <f t="shared" si="0"/>
        <v>22</v>
      </c>
      <c r="C11" s="351">
        <f t="shared" si="0"/>
        <v>12</v>
      </c>
      <c r="D11" s="419">
        <v>9</v>
      </c>
      <c r="E11" s="418">
        <v>5</v>
      </c>
      <c r="F11" s="418">
        <v>7</v>
      </c>
      <c r="G11" s="418">
        <v>5</v>
      </c>
      <c r="H11" s="418">
        <v>0</v>
      </c>
      <c r="I11" s="418">
        <v>0</v>
      </c>
      <c r="J11" s="418">
        <v>0</v>
      </c>
      <c r="K11" s="418">
        <v>0</v>
      </c>
      <c r="L11" s="418">
        <v>2</v>
      </c>
      <c r="M11" s="418">
        <v>0</v>
      </c>
      <c r="N11" s="418">
        <v>1</v>
      </c>
      <c r="O11" s="418">
        <v>0</v>
      </c>
      <c r="P11" s="418">
        <v>0</v>
      </c>
      <c r="Q11" s="418">
        <v>0</v>
      </c>
      <c r="R11" s="418">
        <v>0</v>
      </c>
      <c r="S11" s="418">
        <v>0</v>
      </c>
      <c r="T11" s="418">
        <v>0</v>
      </c>
      <c r="U11" s="418">
        <v>0</v>
      </c>
      <c r="V11" s="418">
        <v>1</v>
      </c>
      <c r="W11" s="418">
        <v>0</v>
      </c>
      <c r="X11" s="418">
        <v>0</v>
      </c>
      <c r="Y11" s="418">
        <v>0</v>
      </c>
      <c r="Z11" s="418">
        <v>0</v>
      </c>
      <c r="AA11" s="418">
        <v>0</v>
      </c>
      <c r="AB11" s="418">
        <v>0</v>
      </c>
      <c r="AC11" s="418">
        <v>0</v>
      </c>
      <c r="AD11" s="418">
        <v>0</v>
      </c>
      <c r="AE11" s="418">
        <v>0</v>
      </c>
      <c r="AF11" s="418">
        <v>0</v>
      </c>
      <c r="AG11" s="418">
        <v>0</v>
      </c>
      <c r="AH11" s="418">
        <v>0</v>
      </c>
      <c r="AI11" s="418">
        <v>0</v>
      </c>
      <c r="AJ11" s="418">
        <v>0</v>
      </c>
      <c r="AK11" s="420">
        <v>0</v>
      </c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</row>
    <row r="12" spans="1:47" ht="21" customHeight="1">
      <c r="A12" s="122" t="s">
        <v>12</v>
      </c>
      <c r="B12" s="186">
        <f t="shared" si="0"/>
        <v>18</v>
      </c>
      <c r="C12" s="351">
        <f t="shared" si="0"/>
        <v>10</v>
      </c>
      <c r="D12" s="419">
        <v>7</v>
      </c>
      <c r="E12" s="418">
        <v>4</v>
      </c>
      <c r="F12" s="418">
        <v>5</v>
      </c>
      <c r="G12" s="418">
        <v>3</v>
      </c>
      <c r="H12" s="418">
        <v>0</v>
      </c>
      <c r="I12" s="418">
        <v>0</v>
      </c>
      <c r="J12" s="418">
        <v>0</v>
      </c>
      <c r="K12" s="418">
        <v>0</v>
      </c>
      <c r="L12" s="418">
        <v>2</v>
      </c>
      <c r="M12" s="418">
        <v>1</v>
      </c>
      <c r="N12" s="418">
        <v>1</v>
      </c>
      <c r="O12" s="418">
        <v>1</v>
      </c>
      <c r="P12" s="418">
        <v>1</v>
      </c>
      <c r="Q12" s="418">
        <v>0</v>
      </c>
      <c r="R12" s="418">
        <v>0</v>
      </c>
      <c r="S12" s="418">
        <v>0</v>
      </c>
      <c r="T12" s="418">
        <v>0</v>
      </c>
      <c r="U12" s="418">
        <v>0</v>
      </c>
      <c r="V12" s="418">
        <v>0</v>
      </c>
      <c r="W12" s="418">
        <v>0</v>
      </c>
      <c r="X12" s="418">
        <v>0</v>
      </c>
      <c r="Y12" s="418">
        <v>0</v>
      </c>
      <c r="Z12" s="418">
        <v>0</v>
      </c>
      <c r="AA12" s="418">
        <v>0</v>
      </c>
      <c r="AB12" s="418">
        <v>0</v>
      </c>
      <c r="AC12" s="418">
        <v>0</v>
      </c>
      <c r="AD12" s="418">
        <v>0</v>
      </c>
      <c r="AE12" s="418">
        <v>0</v>
      </c>
      <c r="AF12" s="418">
        <v>0</v>
      </c>
      <c r="AG12" s="418">
        <v>0</v>
      </c>
      <c r="AH12" s="418">
        <v>0</v>
      </c>
      <c r="AI12" s="418">
        <v>0</v>
      </c>
      <c r="AJ12" s="418">
        <v>0</v>
      </c>
      <c r="AK12" s="420">
        <v>0</v>
      </c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</row>
    <row r="13" spans="1:47" ht="21" customHeight="1">
      <c r="A13" s="122" t="s">
        <v>10</v>
      </c>
      <c r="B13" s="186">
        <f t="shared" si="0"/>
        <v>20</v>
      </c>
      <c r="C13" s="351">
        <f t="shared" si="0"/>
        <v>12</v>
      </c>
      <c r="D13" s="419">
        <v>8</v>
      </c>
      <c r="E13" s="418">
        <v>3</v>
      </c>
      <c r="F13" s="418">
        <v>6</v>
      </c>
      <c r="G13" s="418">
        <v>3</v>
      </c>
      <c r="H13" s="418">
        <v>1</v>
      </c>
      <c r="I13" s="418">
        <v>0</v>
      </c>
      <c r="J13" s="418">
        <v>0</v>
      </c>
      <c r="K13" s="418">
        <v>0</v>
      </c>
      <c r="L13" s="418">
        <v>2</v>
      </c>
      <c r="M13" s="418">
        <v>0</v>
      </c>
      <c r="N13" s="418">
        <v>0</v>
      </c>
      <c r="O13" s="418">
        <v>0</v>
      </c>
      <c r="P13" s="418">
        <v>0</v>
      </c>
      <c r="Q13" s="418">
        <v>0</v>
      </c>
      <c r="R13" s="418">
        <v>2</v>
      </c>
      <c r="S13" s="418">
        <v>0</v>
      </c>
      <c r="T13" s="418">
        <v>0</v>
      </c>
      <c r="U13" s="418">
        <v>0</v>
      </c>
      <c r="V13" s="418">
        <v>0</v>
      </c>
      <c r="W13" s="418">
        <v>0</v>
      </c>
      <c r="X13" s="418">
        <v>0</v>
      </c>
      <c r="Y13" s="418">
        <v>0</v>
      </c>
      <c r="Z13" s="418">
        <v>0</v>
      </c>
      <c r="AA13" s="418">
        <v>0</v>
      </c>
      <c r="AB13" s="418">
        <v>0</v>
      </c>
      <c r="AC13" s="418">
        <v>0</v>
      </c>
      <c r="AD13" s="418">
        <v>0</v>
      </c>
      <c r="AE13" s="418">
        <v>0</v>
      </c>
      <c r="AF13" s="418">
        <v>0</v>
      </c>
      <c r="AG13" s="418">
        <v>0</v>
      </c>
      <c r="AH13" s="418">
        <v>0</v>
      </c>
      <c r="AI13" s="418">
        <v>0</v>
      </c>
      <c r="AJ13" s="418">
        <v>0</v>
      </c>
      <c r="AK13" s="420">
        <v>0</v>
      </c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</row>
    <row r="14" spans="1:47" ht="21" customHeight="1">
      <c r="A14" s="122" t="s">
        <v>8</v>
      </c>
      <c r="B14" s="186">
        <f t="shared" si="0"/>
        <v>14</v>
      </c>
      <c r="C14" s="351">
        <f t="shared" si="0"/>
        <v>12</v>
      </c>
      <c r="D14" s="419">
        <v>8</v>
      </c>
      <c r="E14" s="418">
        <v>7</v>
      </c>
      <c r="F14" s="418">
        <v>6</v>
      </c>
      <c r="G14" s="418">
        <v>5</v>
      </c>
      <c r="H14" s="418">
        <v>0</v>
      </c>
      <c r="I14" s="418">
        <v>0</v>
      </c>
      <c r="J14" s="418">
        <v>0</v>
      </c>
      <c r="K14" s="418">
        <v>0</v>
      </c>
      <c r="L14" s="418">
        <v>2</v>
      </c>
      <c r="M14" s="418">
        <v>2</v>
      </c>
      <c r="N14" s="418">
        <v>1</v>
      </c>
      <c r="O14" s="418">
        <v>1</v>
      </c>
      <c r="P14" s="418">
        <v>1</v>
      </c>
      <c r="Q14" s="418">
        <v>1</v>
      </c>
      <c r="R14" s="418">
        <v>0</v>
      </c>
      <c r="S14" s="418">
        <v>0</v>
      </c>
      <c r="T14" s="418">
        <v>0</v>
      </c>
      <c r="U14" s="418">
        <v>0</v>
      </c>
      <c r="V14" s="418">
        <v>0</v>
      </c>
      <c r="W14" s="418">
        <v>0</v>
      </c>
      <c r="X14" s="418">
        <v>0</v>
      </c>
      <c r="Y14" s="418">
        <v>0</v>
      </c>
      <c r="Z14" s="418">
        <v>0</v>
      </c>
      <c r="AA14" s="418">
        <v>0</v>
      </c>
      <c r="AB14" s="418">
        <v>0</v>
      </c>
      <c r="AC14" s="418">
        <v>0</v>
      </c>
      <c r="AD14" s="418">
        <v>0</v>
      </c>
      <c r="AE14" s="418">
        <v>0</v>
      </c>
      <c r="AF14" s="418">
        <v>0</v>
      </c>
      <c r="AG14" s="418">
        <v>0</v>
      </c>
      <c r="AH14" s="418">
        <v>0</v>
      </c>
      <c r="AI14" s="418">
        <v>0</v>
      </c>
      <c r="AJ14" s="418">
        <v>0</v>
      </c>
      <c r="AK14" s="420">
        <v>0</v>
      </c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</row>
    <row r="15" spans="1:47" ht="21" customHeight="1">
      <c r="A15" s="122" t="s">
        <v>6</v>
      </c>
      <c r="B15" s="186">
        <f t="shared" si="0"/>
        <v>50</v>
      </c>
      <c r="C15" s="351">
        <f t="shared" si="0"/>
        <v>27</v>
      </c>
      <c r="D15" s="419">
        <v>22</v>
      </c>
      <c r="E15" s="418">
        <v>12</v>
      </c>
      <c r="F15" s="418">
        <v>20</v>
      </c>
      <c r="G15" s="418">
        <v>11</v>
      </c>
      <c r="H15" s="418">
        <v>1</v>
      </c>
      <c r="I15" s="418">
        <v>0</v>
      </c>
      <c r="J15" s="418">
        <v>0</v>
      </c>
      <c r="K15" s="418">
        <v>0</v>
      </c>
      <c r="L15" s="418">
        <v>2</v>
      </c>
      <c r="M15" s="418">
        <v>1</v>
      </c>
      <c r="N15" s="418">
        <v>1</v>
      </c>
      <c r="O15" s="418">
        <v>1</v>
      </c>
      <c r="P15" s="418">
        <v>0</v>
      </c>
      <c r="Q15" s="418">
        <v>0</v>
      </c>
      <c r="R15" s="418">
        <v>1</v>
      </c>
      <c r="S15" s="418">
        <v>0</v>
      </c>
      <c r="T15" s="418">
        <v>0</v>
      </c>
      <c r="U15" s="418">
        <v>0</v>
      </c>
      <c r="V15" s="418">
        <v>0</v>
      </c>
      <c r="W15" s="418">
        <v>0</v>
      </c>
      <c r="X15" s="418">
        <v>0</v>
      </c>
      <c r="Y15" s="418">
        <v>0</v>
      </c>
      <c r="Z15" s="418">
        <v>0</v>
      </c>
      <c r="AA15" s="418">
        <v>0</v>
      </c>
      <c r="AB15" s="418">
        <v>0</v>
      </c>
      <c r="AC15" s="418">
        <v>0</v>
      </c>
      <c r="AD15" s="418">
        <v>0</v>
      </c>
      <c r="AE15" s="418">
        <v>0</v>
      </c>
      <c r="AF15" s="418">
        <v>0</v>
      </c>
      <c r="AG15" s="418">
        <v>0</v>
      </c>
      <c r="AH15" s="418">
        <v>0</v>
      </c>
      <c r="AI15" s="418">
        <v>0</v>
      </c>
      <c r="AJ15" s="418">
        <v>0</v>
      </c>
      <c r="AK15" s="420">
        <v>0</v>
      </c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</row>
    <row r="16" spans="1:47" ht="21" customHeight="1">
      <c r="A16" s="122" t="s">
        <v>87</v>
      </c>
      <c r="B16" s="186">
        <f t="shared" si="0"/>
        <v>31</v>
      </c>
      <c r="C16" s="351">
        <f t="shared" si="0"/>
        <v>17</v>
      </c>
      <c r="D16" s="419">
        <v>11</v>
      </c>
      <c r="E16" s="418">
        <v>6</v>
      </c>
      <c r="F16" s="418">
        <v>10</v>
      </c>
      <c r="G16" s="418">
        <v>6</v>
      </c>
      <c r="H16" s="418">
        <v>0</v>
      </c>
      <c r="I16" s="418">
        <v>0</v>
      </c>
      <c r="J16" s="418">
        <v>0</v>
      </c>
      <c r="K16" s="418">
        <v>0</v>
      </c>
      <c r="L16" s="418">
        <v>1</v>
      </c>
      <c r="M16" s="418">
        <v>0</v>
      </c>
      <c r="N16" s="418">
        <v>0</v>
      </c>
      <c r="O16" s="418">
        <v>0</v>
      </c>
      <c r="P16" s="418">
        <v>0</v>
      </c>
      <c r="Q16" s="418">
        <v>0</v>
      </c>
      <c r="R16" s="418">
        <v>1</v>
      </c>
      <c r="S16" s="418">
        <v>0</v>
      </c>
      <c r="T16" s="418">
        <v>0</v>
      </c>
      <c r="U16" s="418">
        <v>0</v>
      </c>
      <c r="V16" s="418">
        <v>0</v>
      </c>
      <c r="W16" s="418">
        <v>0</v>
      </c>
      <c r="X16" s="418">
        <v>0</v>
      </c>
      <c r="Y16" s="418">
        <v>0</v>
      </c>
      <c r="Z16" s="418">
        <v>0</v>
      </c>
      <c r="AA16" s="418">
        <v>0</v>
      </c>
      <c r="AB16" s="418">
        <v>0</v>
      </c>
      <c r="AC16" s="418">
        <v>0</v>
      </c>
      <c r="AD16" s="418">
        <v>0</v>
      </c>
      <c r="AE16" s="418">
        <v>0</v>
      </c>
      <c r="AF16" s="418">
        <v>0</v>
      </c>
      <c r="AG16" s="418">
        <v>0</v>
      </c>
      <c r="AH16" s="418">
        <v>0</v>
      </c>
      <c r="AI16" s="418">
        <v>0</v>
      </c>
      <c r="AJ16" s="418">
        <v>0</v>
      </c>
      <c r="AK16" s="420">
        <v>0</v>
      </c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</row>
    <row r="17" spans="1:47" ht="21" customHeight="1" thickBot="1">
      <c r="A17" s="122" t="s">
        <v>2</v>
      </c>
      <c r="B17" s="355">
        <f t="shared" si="0"/>
        <v>33</v>
      </c>
      <c r="C17" s="356">
        <f t="shared" si="0"/>
        <v>26</v>
      </c>
      <c r="D17" s="422">
        <v>13</v>
      </c>
      <c r="E17" s="423">
        <v>12</v>
      </c>
      <c r="F17" s="423">
        <v>11</v>
      </c>
      <c r="G17" s="423">
        <v>10</v>
      </c>
      <c r="H17" s="423">
        <v>0</v>
      </c>
      <c r="I17" s="423">
        <v>0</v>
      </c>
      <c r="J17" s="423">
        <v>0</v>
      </c>
      <c r="K17" s="423">
        <v>0</v>
      </c>
      <c r="L17" s="423">
        <v>2</v>
      </c>
      <c r="M17" s="423">
        <v>2</v>
      </c>
      <c r="N17" s="423">
        <v>1</v>
      </c>
      <c r="O17" s="423">
        <v>1</v>
      </c>
      <c r="P17" s="423">
        <v>0</v>
      </c>
      <c r="Q17" s="423">
        <v>0</v>
      </c>
      <c r="R17" s="423">
        <v>1</v>
      </c>
      <c r="S17" s="423">
        <v>1</v>
      </c>
      <c r="T17" s="423">
        <v>0</v>
      </c>
      <c r="U17" s="423">
        <v>0</v>
      </c>
      <c r="V17" s="423">
        <v>0</v>
      </c>
      <c r="W17" s="423">
        <v>0</v>
      </c>
      <c r="X17" s="423">
        <v>0</v>
      </c>
      <c r="Y17" s="423">
        <v>0</v>
      </c>
      <c r="Z17" s="423">
        <v>0</v>
      </c>
      <c r="AA17" s="423">
        <v>0</v>
      </c>
      <c r="AB17" s="423">
        <v>0</v>
      </c>
      <c r="AC17" s="423">
        <v>0</v>
      </c>
      <c r="AD17" s="423">
        <v>0</v>
      </c>
      <c r="AE17" s="423">
        <v>0</v>
      </c>
      <c r="AF17" s="423">
        <v>0</v>
      </c>
      <c r="AG17" s="423">
        <v>0</v>
      </c>
      <c r="AH17" s="423">
        <v>0</v>
      </c>
      <c r="AI17" s="423">
        <v>0</v>
      </c>
      <c r="AJ17" s="423">
        <v>0</v>
      </c>
      <c r="AK17" s="424">
        <v>0</v>
      </c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</row>
    <row r="18" spans="1:47" ht="30" customHeight="1" thickBot="1">
      <c r="A18" s="120" t="s">
        <v>0</v>
      </c>
      <c r="B18" s="360">
        <f aca="true" t="shared" si="1" ref="B18:AK18">B9+B10+B11+B12+B13+B14+B15+B16+B17</f>
        <v>324</v>
      </c>
      <c r="C18" s="361">
        <f t="shared" si="1"/>
        <v>183</v>
      </c>
      <c r="D18" s="361">
        <f t="shared" si="1"/>
        <v>139</v>
      </c>
      <c r="E18" s="361">
        <f t="shared" si="1"/>
        <v>82</v>
      </c>
      <c r="F18" s="361">
        <f t="shared" si="1"/>
        <v>118</v>
      </c>
      <c r="G18" s="361">
        <f t="shared" si="1"/>
        <v>72</v>
      </c>
      <c r="H18" s="361">
        <f t="shared" si="1"/>
        <v>4</v>
      </c>
      <c r="I18" s="361">
        <f t="shared" si="1"/>
        <v>1</v>
      </c>
      <c r="J18" s="361">
        <f t="shared" si="1"/>
        <v>0</v>
      </c>
      <c r="K18" s="361">
        <f t="shared" si="1"/>
        <v>0</v>
      </c>
      <c r="L18" s="361">
        <f t="shared" si="1"/>
        <v>21</v>
      </c>
      <c r="M18" s="361">
        <f t="shared" si="1"/>
        <v>10</v>
      </c>
      <c r="N18" s="361">
        <f t="shared" si="1"/>
        <v>6</v>
      </c>
      <c r="O18" s="361">
        <f t="shared" si="1"/>
        <v>5</v>
      </c>
      <c r="P18" s="361">
        <f t="shared" si="1"/>
        <v>3</v>
      </c>
      <c r="Q18" s="361">
        <f t="shared" si="1"/>
        <v>2</v>
      </c>
      <c r="R18" s="361">
        <f t="shared" si="1"/>
        <v>10</v>
      </c>
      <c r="S18" s="361">
        <f t="shared" si="1"/>
        <v>3</v>
      </c>
      <c r="T18" s="361">
        <f t="shared" si="1"/>
        <v>0</v>
      </c>
      <c r="U18" s="361">
        <f t="shared" si="1"/>
        <v>0</v>
      </c>
      <c r="V18" s="361">
        <f t="shared" si="1"/>
        <v>2</v>
      </c>
      <c r="W18" s="361">
        <f t="shared" si="1"/>
        <v>0</v>
      </c>
      <c r="X18" s="361">
        <f t="shared" si="1"/>
        <v>0</v>
      </c>
      <c r="Y18" s="361">
        <f t="shared" si="1"/>
        <v>0</v>
      </c>
      <c r="Z18" s="361">
        <f t="shared" si="1"/>
        <v>0</v>
      </c>
      <c r="AA18" s="361">
        <f t="shared" si="1"/>
        <v>0</v>
      </c>
      <c r="AB18" s="361">
        <f t="shared" si="1"/>
        <v>0</v>
      </c>
      <c r="AC18" s="361">
        <f t="shared" si="1"/>
        <v>0</v>
      </c>
      <c r="AD18" s="361">
        <f t="shared" si="1"/>
        <v>0</v>
      </c>
      <c r="AE18" s="361">
        <f t="shared" si="1"/>
        <v>0</v>
      </c>
      <c r="AF18" s="361">
        <f t="shared" si="1"/>
        <v>0</v>
      </c>
      <c r="AG18" s="361">
        <f t="shared" si="1"/>
        <v>0</v>
      </c>
      <c r="AH18" s="361">
        <f t="shared" si="1"/>
        <v>0</v>
      </c>
      <c r="AI18" s="361">
        <f t="shared" si="1"/>
        <v>0</v>
      </c>
      <c r="AJ18" s="361">
        <f t="shared" si="1"/>
        <v>0</v>
      </c>
      <c r="AK18" s="361">
        <f t="shared" si="1"/>
        <v>0</v>
      </c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</row>
    <row r="19" ht="41.25" customHeight="1" thickBot="1"/>
    <row r="20" spans="1:37" ht="13.5" customHeight="1">
      <c r="A20" s="592" t="s">
        <v>108</v>
      </c>
      <c r="B20" s="569" t="s">
        <v>107</v>
      </c>
      <c r="C20" s="595"/>
      <c r="D20" s="597" t="s">
        <v>106</v>
      </c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8"/>
      <c r="AF20" s="578"/>
      <c r="AG20" s="578"/>
      <c r="AH20" s="578"/>
      <c r="AI20" s="578"/>
      <c r="AJ20" s="578"/>
      <c r="AK20" s="579"/>
    </row>
    <row r="21" spans="1:37" ht="13.5" customHeight="1">
      <c r="A21" s="593"/>
      <c r="B21" s="571"/>
      <c r="C21" s="596"/>
      <c r="D21" s="598" t="s">
        <v>105</v>
      </c>
      <c r="E21" s="580"/>
      <c r="F21" s="601" t="s">
        <v>46</v>
      </c>
      <c r="G21" s="601"/>
      <c r="H21" s="606" t="s">
        <v>104</v>
      </c>
      <c r="I21" s="606"/>
      <c r="J21" s="607" t="s">
        <v>46</v>
      </c>
      <c r="K21" s="608"/>
      <c r="L21" s="602" t="s">
        <v>103</v>
      </c>
      <c r="M21" s="609"/>
      <c r="N21" s="606" t="s">
        <v>102</v>
      </c>
      <c r="O21" s="606"/>
      <c r="P21" s="611" t="s">
        <v>46</v>
      </c>
      <c r="Q21" s="611"/>
      <c r="R21" s="602" t="s">
        <v>101</v>
      </c>
      <c r="S21" s="603"/>
      <c r="T21" s="606" t="s">
        <v>100</v>
      </c>
      <c r="U21" s="606"/>
      <c r="V21" s="602" t="s">
        <v>99</v>
      </c>
      <c r="W21" s="603"/>
      <c r="X21" s="606" t="s">
        <v>98</v>
      </c>
      <c r="Y21" s="606"/>
      <c r="Z21" s="606" t="s">
        <v>97</v>
      </c>
      <c r="AA21" s="606"/>
      <c r="AB21" s="602" t="s">
        <v>96</v>
      </c>
      <c r="AC21" s="603"/>
      <c r="AD21" s="606" t="s">
        <v>95</v>
      </c>
      <c r="AE21" s="606"/>
      <c r="AF21" s="606" t="s">
        <v>94</v>
      </c>
      <c r="AG21" s="606"/>
      <c r="AH21" s="606" t="s">
        <v>93</v>
      </c>
      <c r="AI21" s="606"/>
      <c r="AJ21" s="606" t="s">
        <v>92</v>
      </c>
      <c r="AK21" s="614"/>
    </row>
    <row r="22" spans="1:37" ht="67.5" customHeight="1">
      <c r="A22" s="593"/>
      <c r="B22" s="571"/>
      <c r="C22" s="596"/>
      <c r="D22" s="599"/>
      <c r="E22" s="600"/>
      <c r="F22" s="582" t="s">
        <v>91</v>
      </c>
      <c r="G22" s="582"/>
      <c r="H22" s="606"/>
      <c r="I22" s="606"/>
      <c r="J22" s="615" t="s">
        <v>90</v>
      </c>
      <c r="K22" s="582"/>
      <c r="L22" s="604"/>
      <c r="M22" s="610"/>
      <c r="N22" s="606"/>
      <c r="O22" s="606"/>
      <c r="P22" s="616" t="s">
        <v>89</v>
      </c>
      <c r="Q22" s="589"/>
      <c r="R22" s="612"/>
      <c r="S22" s="613"/>
      <c r="T22" s="606"/>
      <c r="U22" s="606"/>
      <c r="V22" s="604"/>
      <c r="W22" s="605"/>
      <c r="X22" s="606"/>
      <c r="Y22" s="606"/>
      <c r="Z22" s="606"/>
      <c r="AA22" s="606"/>
      <c r="AB22" s="604"/>
      <c r="AC22" s="605"/>
      <c r="AD22" s="606"/>
      <c r="AE22" s="606"/>
      <c r="AF22" s="606"/>
      <c r="AG22" s="606"/>
      <c r="AH22" s="606"/>
      <c r="AI22" s="606"/>
      <c r="AJ22" s="606"/>
      <c r="AK22" s="614"/>
    </row>
    <row r="23" spans="1:37" ht="15" customHeight="1" thickBot="1">
      <c r="A23" s="594"/>
      <c r="B23" s="43" t="s">
        <v>19</v>
      </c>
      <c r="C23" s="44" t="s">
        <v>18</v>
      </c>
      <c r="D23" s="298" t="s">
        <v>19</v>
      </c>
      <c r="E23" s="111" t="s">
        <v>18</v>
      </c>
      <c r="F23" s="299" t="s">
        <v>19</v>
      </c>
      <c r="G23" s="111" t="s">
        <v>18</v>
      </c>
      <c r="H23" s="299" t="s">
        <v>19</v>
      </c>
      <c r="I23" s="111" t="s">
        <v>18</v>
      </c>
      <c r="J23" s="299" t="s">
        <v>19</v>
      </c>
      <c r="K23" s="111" t="s">
        <v>18</v>
      </c>
      <c r="L23" s="299" t="s">
        <v>19</v>
      </c>
      <c r="M23" s="111" t="s">
        <v>18</v>
      </c>
      <c r="N23" s="299" t="s">
        <v>19</v>
      </c>
      <c r="O23" s="111" t="s">
        <v>18</v>
      </c>
      <c r="P23" s="115" t="s">
        <v>19</v>
      </c>
      <c r="Q23" s="114" t="s">
        <v>18</v>
      </c>
      <c r="R23" s="115" t="s">
        <v>19</v>
      </c>
      <c r="S23" s="114" t="s">
        <v>18</v>
      </c>
      <c r="T23" s="299" t="s">
        <v>19</v>
      </c>
      <c r="U23" s="111" t="s">
        <v>18</v>
      </c>
      <c r="V23" s="299" t="s">
        <v>19</v>
      </c>
      <c r="W23" s="111" t="s">
        <v>18</v>
      </c>
      <c r="X23" s="299" t="s">
        <v>19</v>
      </c>
      <c r="Y23" s="111" t="s">
        <v>18</v>
      </c>
      <c r="Z23" s="299" t="s">
        <v>19</v>
      </c>
      <c r="AA23" s="113" t="s">
        <v>18</v>
      </c>
      <c r="AB23" s="112" t="s">
        <v>19</v>
      </c>
      <c r="AC23" s="111" t="s">
        <v>18</v>
      </c>
      <c r="AD23" s="299" t="s">
        <v>19</v>
      </c>
      <c r="AE23" s="111" t="s">
        <v>18</v>
      </c>
      <c r="AF23" s="299" t="s">
        <v>19</v>
      </c>
      <c r="AG23" s="111" t="s">
        <v>18</v>
      </c>
      <c r="AH23" s="299" t="s">
        <v>19</v>
      </c>
      <c r="AI23" s="111" t="s">
        <v>18</v>
      </c>
      <c r="AJ23" s="299" t="s">
        <v>19</v>
      </c>
      <c r="AK23" s="109" t="s">
        <v>18</v>
      </c>
    </row>
    <row r="24" spans="1:37" ht="21" customHeight="1" thickBot="1">
      <c r="A24" s="108" t="s">
        <v>88</v>
      </c>
      <c r="B24" s="106">
        <f aca="true" t="shared" si="2" ref="B24:C32">B9</f>
        <v>104</v>
      </c>
      <c r="C24" s="353">
        <f t="shared" si="2"/>
        <v>48</v>
      </c>
      <c r="D24" s="419">
        <v>7</v>
      </c>
      <c r="E24" s="418">
        <v>0</v>
      </c>
      <c r="F24" s="418">
        <v>0</v>
      </c>
      <c r="G24" s="418">
        <v>0</v>
      </c>
      <c r="H24" s="418">
        <v>9</v>
      </c>
      <c r="I24" s="418">
        <v>6</v>
      </c>
      <c r="J24" s="418">
        <v>0</v>
      </c>
      <c r="K24" s="418">
        <v>0</v>
      </c>
      <c r="L24" s="418">
        <v>0</v>
      </c>
      <c r="M24" s="418">
        <v>0</v>
      </c>
      <c r="N24" s="418">
        <v>0</v>
      </c>
      <c r="O24" s="418">
        <v>0</v>
      </c>
      <c r="P24" s="418">
        <v>0</v>
      </c>
      <c r="Q24" s="418">
        <v>0</v>
      </c>
      <c r="R24" s="418">
        <v>0</v>
      </c>
      <c r="S24" s="418">
        <v>0</v>
      </c>
      <c r="T24" s="418">
        <v>16</v>
      </c>
      <c r="U24" s="418">
        <v>6</v>
      </c>
      <c r="V24" s="418">
        <v>0</v>
      </c>
      <c r="W24" s="418">
        <v>0</v>
      </c>
      <c r="X24" s="418">
        <v>5</v>
      </c>
      <c r="Y24" s="418">
        <v>1</v>
      </c>
      <c r="Z24" s="418">
        <v>10</v>
      </c>
      <c r="AA24" s="418">
        <v>6</v>
      </c>
      <c r="AB24" s="418">
        <v>0</v>
      </c>
      <c r="AC24" s="418">
        <v>0</v>
      </c>
      <c r="AD24" s="418">
        <v>1</v>
      </c>
      <c r="AE24" s="418">
        <v>1</v>
      </c>
      <c r="AF24" s="418">
        <v>3</v>
      </c>
      <c r="AG24" s="418">
        <v>1</v>
      </c>
      <c r="AH24" s="418">
        <v>0</v>
      </c>
      <c r="AI24" s="418">
        <v>0</v>
      </c>
      <c r="AJ24" s="418">
        <v>4</v>
      </c>
      <c r="AK24" s="420">
        <v>3</v>
      </c>
    </row>
    <row r="25" spans="1:37" ht="21" customHeight="1" thickBot="1">
      <c r="A25" s="107" t="s">
        <v>16</v>
      </c>
      <c r="B25" s="106">
        <f t="shared" si="2"/>
        <v>32</v>
      </c>
      <c r="C25" s="353">
        <f t="shared" si="2"/>
        <v>19</v>
      </c>
      <c r="D25" s="419">
        <v>3</v>
      </c>
      <c r="E25" s="418">
        <v>1</v>
      </c>
      <c r="F25" s="418">
        <v>0</v>
      </c>
      <c r="G25" s="418">
        <v>0</v>
      </c>
      <c r="H25" s="418">
        <v>8</v>
      </c>
      <c r="I25" s="418">
        <v>2</v>
      </c>
      <c r="J25" s="418">
        <v>0</v>
      </c>
      <c r="K25" s="418">
        <v>0</v>
      </c>
      <c r="L25" s="418">
        <v>0</v>
      </c>
      <c r="M25" s="418">
        <v>0</v>
      </c>
      <c r="N25" s="418">
        <v>0</v>
      </c>
      <c r="O25" s="418">
        <v>0</v>
      </c>
      <c r="P25" s="418">
        <v>0</v>
      </c>
      <c r="Q25" s="418">
        <v>0</v>
      </c>
      <c r="R25" s="418">
        <v>0</v>
      </c>
      <c r="S25" s="418">
        <v>0</v>
      </c>
      <c r="T25" s="418">
        <v>2</v>
      </c>
      <c r="U25" s="418">
        <v>1</v>
      </c>
      <c r="V25" s="418">
        <v>0</v>
      </c>
      <c r="W25" s="418">
        <v>0</v>
      </c>
      <c r="X25" s="418">
        <v>1</v>
      </c>
      <c r="Y25" s="418">
        <v>0</v>
      </c>
      <c r="Z25" s="418">
        <v>1</v>
      </c>
      <c r="AA25" s="418">
        <v>1</v>
      </c>
      <c r="AB25" s="418">
        <v>0</v>
      </c>
      <c r="AC25" s="418">
        <v>0</v>
      </c>
      <c r="AD25" s="418">
        <v>0</v>
      </c>
      <c r="AE25" s="418">
        <v>0</v>
      </c>
      <c r="AF25" s="418">
        <v>5</v>
      </c>
      <c r="AG25" s="418">
        <v>5</v>
      </c>
      <c r="AH25" s="418">
        <v>0</v>
      </c>
      <c r="AI25" s="418">
        <v>0</v>
      </c>
      <c r="AJ25" s="418">
        <v>0</v>
      </c>
      <c r="AK25" s="420">
        <v>0</v>
      </c>
    </row>
    <row r="26" spans="1:37" ht="21" customHeight="1" thickBot="1">
      <c r="A26" s="107" t="s">
        <v>14</v>
      </c>
      <c r="B26" s="106">
        <f t="shared" si="2"/>
        <v>22</v>
      </c>
      <c r="C26" s="353">
        <f t="shared" si="2"/>
        <v>12</v>
      </c>
      <c r="D26" s="419">
        <v>3</v>
      </c>
      <c r="E26" s="418">
        <v>1</v>
      </c>
      <c r="F26" s="418">
        <v>0</v>
      </c>
      <c r="G26" s="418">
        <v>0</v>
      </c>
      <c r="H26" s="418">
        <v>3</v>
      </c>
      <c r="I26" s="418">
        <v>3</v>
      </c>
      <c r="J26" s="418">
        <v>0</v>
      </c>
      <c r="K26" s="418">
        <v>0</v>
      </c>
      <c r="L26" s="418">
        <v>0</v>
      </c>
      <c r="M26" s="418">
        <v>0</v>
      </c>
      <c r="N26" s="418">
        <v>0</v>
      </c>
      <c r="O26" s="418">
        <v>0</v>
      </c>
      <c r="P26" s="418">
        <v>0</v>
      </c>
      <c r="Q26" s="418">
        <v>0</v>
      </c>
      <c r="R26" s="418">
        <v>0</v>
      </c>
      <c r="S26" s="418">
        <v>0</v>
      </c>
      <c r="T26" s="418">
        <v>1</v>
      </c>
      <c r="U26" s="418">
        <v>1</v>
      </c>
      <c r="V26" s="418">
        <v>0</v>
      </c>
      <c r="W26" s="418">
        <v>0</v>
      </c>
      <c r="X26" s="418">
        <v>3</v>
      </c>
      <c r="Y26" s="418">
        <v>1</v>
      </c>
      <c r="Z26" s="418">
        <v>2</v>
      </c>
      <c r="AA26" s="418">
        <v>1</v>
      </c>
      <c r="AB26" s="418">
        <v>0</v>
      </c>
      <c r="AC26" s="418">
        <v>0</v>
      </c>
      <c r="AD26" s="418">
        <v>1</v>
      </c>
      <c r="AE26" s="418">
        <v>0</v>
      </c>
      <c r="AF26" s="418">
        <v>0</v>
      </c>
      <c r="AG26" s="418">
        <v>0</v>
      </c>
      <c r="AH26" s="418">
        <v>0</v>
      </c>
      <c r="AI26" s="418">
        <v>0</v>
      </c>
      <c r="AJ26" s="418">
        <v>0</v>
      </c>
      <c r="AK26" s="420">
        <v>0</v>
      </c>
    </row>
    <row r="27" spans="1:37" ht="21" customHeight="1" thickBot="1">
      <c r="A27" s="107" t="s">
        <v>12</v>
      </c>
      <c r="B27" s="106">
        <f t="shared" si="2"/>
        <v>18</v>
      </c>
      <c r="C27" s="353">
        <f t="shared" si="2"/>
        <v>10</v>
      </c>
      <c r="D27" s="419">
        <v>1</v>
      </c>
      <c r="E27" s="418">
        <v>0</v>
      </c>
      <c r="F27" s="418">
        <v>0</v>
      </c>
      <c r="G27" s="418">
        <v>0</v>
      </c>
      <c r="H27" s="418">
        <v>4</v>
      </c>
      <c r="I27" s="418">
        <v>4</v>
      </c>
      <c r="J27" s="418">
        <v>0</v>
      </c>
      <c r="K27" s="418">
        <v>0</v>
      </c>
      <c r="L27" s="418">
        <v>0</v>
      </c>
      <c r="M27" s="418">
        <v>0</v>
      </c>
      <c r="N27" s="418">
        <v>0</v>
      </c>
      <c r="O27" s="418">
        <v>0</v>
      </c>
      <c r="P27" s="418">
        <v>0</v>
      </c>
      <c r="Q27" s="418">
        <v>0</v>
      </c>
      <c r="R27" s="418">
        <v>0</v>
      </c>
      <c r="S27" s="418">
        <v>0</v>
      </c>
      <c r="T27" s="418">
        <v>4</v>
      </c>
      <c r="U27" s="418">
        <v>1</v>
      </c>
      <c r="V27" s="418">
        <v>0</v>
      </c>
      <c r="W27" s="418">
        <v>0</v>
      </c>
      <c r="X27" s="418">
        <v>1</v>
      </c>
      <c r="Y27" s="418">
        <v>0</v>
      </c>
      <c r="Z27" s="418">
        <v>0</v>
      </c>
      <c r="AA27" s="418">
        <v>0</v>
      </c>
      <c r="AB27" s="418">
        <v>0</v>
      </c>
      <c r="AC27" s="418">
        <v>0</v>
      </c>
      <c r="AD27" s="418">
        <v>0</v>
      </c>
      <c r="AE27" s="418">
        <v>0</v>
      </c>
      <c r="AF27" s="418">
        <v>1</v>
      </c>
      <c r="AG27" s="418">
        <v>1</v>
      </c>
      <c r="AH27" s="418">
        <v>0</v>
      </c>
      <c r="AI27" s="418">
        <v>0</v>
      </c>
      <c r="AJ27" s="418">
        <v>0</v>
      </c>
      <c r="AK27" s="420">
        <v>0</v>
      </c>
    </row>
    <row r="28" spans="1:37" ht="21" customHeight="1" thickBot="1">
      <c r="A28" s="107" t="s">
        <v>10</v>
      </c>
      <c r="B28" s="106">
        <f t="shared" si="2"/>
        <v>20</v>
      </c>
      <c r="C28" s="353">
        <f t="shared" si="2"/>
        <v>12</v>
      </c>
      <c r="D28" s="419">
        <v>6</v>
      </c>
      <c r="E28" s="418">
        <v>4</v>
      </c>
      <c r="F28" s="418">
        <v>0</v>
      </c>
      <c r="G28" s="418">
        <v>0</v>
      </c>
      <c r="H28" s="418">
        <v>2</v>
      </c>
      <c r="I28" s="418">
        <v>2</v>
      </c>
      <c r="J28" s="418">
        <v>0</v>
      </c>
      <c r="K28" s="418">
        <v>0</v>
      </c>
      <c r="L28" s="418">
        <v>0</v>
      </c>
      <c r="M28" s="418">
        <v>0</v>
      </c>
      <c r="N28" s="418">
        <v>0</v>
      </c>
      <c r="O28" s="418">
        <v>0</v>
      </c>
      <c r="P28" s="418">
        <v>0</v>
      </c>
      <c r="Q28" s="418">
        <v>0</v>
      </c>
      <c r="R28" s="418">
        <v>0</v>
      </c>
      <c r="S28" s="418">
        <v>0</v>
      </c>
      <c r="T28" s="418">
        <v>1</v>
      </c>
      <c r="U28" s="418">
        <v>0</v>
      </c>
      <c r="V28" s="418">
        <v>0</v>
      </c>
      <c r="W28" s="418">
        <v>0</v>
      </c>
      <c r="X28" s="418">
        <v>1</v>
      </c>
      <c r="Y28" s="418">
        <v>1</v>
      </c>
      <c r="Z28" s="418">
        <v>1</v>
      </c>
      <c r="AA28" s="418">
        <v>1</v>
      </c>
      <c r="AB28" s="418">
        <v>0</v>
      </c>
      <c r="AC28" s="418">
        <v>0</v>
      </c>
      <c r="AD28" s="418">
        <v>0</v>
      </c>
      <c r="AE28" s="418">
        <v>0</v>
      </c>
      <c r="AF28" s="418">
        <v>0</v>
      </c>
      <c r="AG28" s="418">
        <v>0</v>
      </c>
      <c r="AH28" s="418">
        <v>1</v>
      </c>
      <c r="AI28" s="418">
        <v>1</v>
      </c>
      <c r="AJ28" s="418">
        <v>0</v>
      </c>
      <c r="AK28" s="420">
        <v>0</v>
      </c>
    </row>
    <row r="29" spans="1:37" ht="21" customHeight="1" thickBot="1">
      <c r="A29" s="107" t="s">
        <v>8</v>
      </c>
      <c r="B29" s="106">
        <f t="shared" si="2"/>
        <v>14</v>
      </c>
      <c r="C29" s="353">
        <f t="shared" si="2"/>
        <v>12</v>
      </c>
      <c r="D29" s="419">
        <v>0</v>
      </c>
      <c r="E29" s="418">
        <v>0</v>
      </c>
      <c r="F29" s="418">
        <v>0</v>
      </c>
      <c r="G29" s="418">
        <v>0</v>
      </c>
      <c r="H29" s="418">
        <v>3</v>
      </c>
      <c r="I29" s="418">
        <v>3</v>
      </c>
      <c r="J29" s="418">
        <v>0</v>
      </c>
      <c r="K29" s="418">
        <v>0</v>
      </c>
      <c r="L29" s="418">
        <v>0</v>
      </c>
      <c r="M29" s="418">
        <v>0</v>
      </c>
      <c r="N29" s="418">
        <v>0</v>
      </c>
      <c r="O29" s="418">
        <v>0</v>
      </c>
      <c r="P29" s="418">
        <v>0</v>
      </c>
      <c r="Q29" s="418">
        <v>0</v>
      </c>
      <c r="R29" s="418">
        <v>0</v>
      </c>
      <c r="S29" s="418">
        <v>0</v>
      </c>
      <c r="T29" s="418">
        <v>0</v>
      </c>
      <c r="U29" s="418">
        <v>0</v>
      </c>
      <c r="V29" s="418">
        <v>0</v>
      </c>
      <c r="W29" s="418">
        <v>0</v>
      </c>
      <c r="X29" s="418">
        <v>1</v>
      </c>
      <c r="Y29" s="418">
        <v>0</v>
      </c>
      <c r="Z29" s="418">
        <v>1</v>
      </c>
      <c r="AA29" s="418">
        <v>1</v>
      </c>
      <c r="AB29" s="418">
        <v>0</v>
      </c>
      <c r="AC29" s="418">
        <v>0</v>
      </c>
      <c r="AD29" s="418">
        <v>0</v>
      </c>
      <c r="AE29" s="418">
        <v>0</v>
      </c>
      <c r="AF29" s="418">
        <v>1</v>
      </c>
      <c r="AG29" s="418">
        <v>1</v>
      </c>
      <c r="AH29" s="418">
        <v>0</v>
      </c>
      <c r="AI29" s="418">
        <v>0</v>
      </c>
      <c r="AJ29" s="418">
        <v>0</v>
      </c>
      <c r="AK29" s="420">
        <v>0</v>
      </c>
    </row>
    <row r="30" spans="1:37" ht="21" customHeight="1" thickBot="1">
      <c r="A30" s="107" t="s">
        <v>6</v>
      </c>
      <c r="B30" s="106">
        <f t="shared" si="2"/>
        <v>50</v>
      </c>
      <c r="C30" s="353">
        <f t="shared" si="2"/>
        <v>27</v>
      </c>
      <c r="D30" s="419">
        <v>6</v>
      </c>
      <c r="E30" s="418">
        <v>3</v>
      </c>
      <c r="F30" s="418">
        <v>0</v>
      </c>
      <c r="G30" s="418">
        <v>0</v>
      </c>
      <c r="H30" s="418">
        <v>8</v>
      </c>
      <c r="I30" s="418">
        <v>6</v>
      </c>
      <c r="J30" s="418">
        <v>0</v>
      </c>
      <c r="K30" s="418">
        <v>0</v>
      </c>
      <c r="L30" s="418">
        <v>0</v>
      </c>
      <c r="M30" s="418">
        <v>0</v>
      </c>
      <c r="N30" s="418">
        <v>0</v>
      </c>
      <c r="O30" s="418">
        <v>0</v>
      </c>
      <c r="P30" s="418">
        <v>0</v>
      </c>
      <c r="Q30" s="418">
        <v>0</v>
      </c>
      <c r="R30" s="418">
        <v>0</v>
      </c>
      <c r="S30" s="418">
        <v>0</v>
      </c>
      <c r="T30" s="418">
        <v>5</v>
      </c>
      <c r="U30" s="418">
        <v>2</v>
      </c>
      <c r="V30" s="418">
        <v>0</v>
      </c>
      <c r="W30" s="418">
        <v>0</v>
      </c>
      <c r="X30" s="418">
        <v>5</v>
      </c>
      <c r="Y30" s="418">
        <v>1</v>
      </c>
      <c r="Z30" s="418">
        <v>2</v>
      </c>
      <c r="AA30" s="418">
        <v>1</v>
      </c>
      <c r="AB30" s="418">
        <v>0</v>
      </c>
      <c r="AC30" s="418">
        <v>0</v>
      </c>
      <c r="AD30" s="418">
        <v>0</v>
      </c>
      <c r="AE30" s="418">
        <v>0</v>
      </c>
      <c r="AF30" s="418">
        <v>1</v>
      </c>
      <c r="AG30" s="418">
        <v>1</v>
      </c>
      <c r="AH30" s="418">
        <v>0</v>
      </c>
      <c r="AI30" s="418">
        <v>0</v>
      </c>
      <c r="AJ30" s="418">
        <v>1</v>
      </c>
      <c r="AK30" s="420">
        <v>1</v>
      </c>
    </row>
    <row r="31" spans="1:37" ht="21" customHeight="1" thickBot="1">
      <c r="A31" s="107" t="s">
        <v>87</v>
      </c>
      <c r="B31" s="106">
        <f t="shared" si="2"/>
        <v>31</v>
      </c>
      <c r="C31" s="353">
        <f t="shared" si="2"/>
        <v>17</v>
      </c>
      <c r="D31" s="419">
        <v>4</v>
      </c>
      <c r="E31" s="418">
        <v>2</v>
      </c>
      <c r="F31" s="418">
        <v>0</v>
      </c>
      <c r="G31" s="418">
        <v>0</v>
      </c>
      <c r="H31" s="418">
        <v>7</v>
      </c>
      <c r="I31" s="418">
        <v>5</v>
      </c>
      <c r="J31" s="418">
        <v>0</v>
      </c>
      <c r="K31" s="418">
        <v>0</v>
      </c>
      <c r="L31" s="418">
        <v>0</v>
      </c>
      <c r="M31" s="418">
        <v>0</v>
      </c>
      <c r="N31" s="418">
        <v>0</v>
      </c>
      <c r="O31" s="418">
        <v>0</v>
      </c>
      <c r="P31" s="418">
        <v>0</v>
      </c>
      <c r="Q31" s="418">
        <v>0</v>
      </c>
      <c r="R31" s="418">
        <v>0</v>
      </c>
      <c r="S31" s="418">
        <v>0</v>
      </c>
      <c r="T31" s="418">
        <v>6</v>
      </c>
      <c r="U31" s="418">
        <v>2</v>
      </c>
      <c r="V31" s="418">
        <v>0</v>
      </c>
      <c r="W31" s="418">
        <v>0</v>
      </c>
      <c r="X31" s="418">
        <v>0</v>
      </c>
      <c r="Y31" s="418">
        <v>0</v>
      </c>
      <c r="Z31" s="418">
        <v>1</v>
      </c>
      <c r="AA31" s="418">
        <v>1</v>
      </c>
      <c r="AB31" s="418">
        <v>0</v>
      </c>
      <c r="AC31" s="418">
        <v>0</v>
      </c>
      <c r="AD31" s="418">
        <v>0</v>
      </c>
      <c r="AE31" s="418">
        <v>0</v>
      </c>
      <c r="AF31" s="418">
        <v>1</v>
      </c>
      <c r="AG31" s="418">
        <v>1</v>
      </c>
      <c r="AH31" s="418">
        <v>0</v>
      </c>
      <c r="AI31" s="418">
        <v>0</v>
      </c>
      <c r="AJ31" s="418">
        <v>1</v>
      </c>
      <c r="AK31" s="420">
        <v>0</v>
      </c>
    </row>
    <row r="32" spans="1:37" ht="21" customHeight="1">
      <c r="A32" s="107" t="s">
        <v>2</v>
      </c>
      <c r="B32" s="106">
        <f t="shared" si="2"/>
        <v>33</v>
      </c>
      <c r="C32" s="421">
        <f t="shared" si="2"/>
        <v>26</v>
      </c>
      <c r="D32" s="419">
        <v>3</v>
      </c>
      <c r="E32" s="418">
        <v>2</v>
      </c>
      <c r="F32" s="418">
        <v>0</v>
      </c>
      <c r="G32" s="418">
        <v>0</v>
      </c>
      <c r="H32" s="418">
        <v>0</v>
      </c>
      <c r="I32" s="418">
        <v>0</v>
      </c>
      <c r="J32" s="418">
        <v>0</v>
      </c>
      <c r="K32" s="418">
        <v>0</v>
      </c>
      <c r="L32" s="418">
        <v>0</v>
      </c>
      <c r="M32" s="418">
        <v>0</v>
      </c>
      <c r="N32" s="418">
        <v>0</v>
      </c>
      <c r="O32" s="418">
        <v>0</v>
      </c>
      <c r="P32" s="418">
        <v>0</v>
      </c>
      <c r="Q32" s="418">
        <v>0</v>
      </c>
      <c r="R32" s="418">
        <v>0</v>
      </c>
      <c r="S32" s="418">
        <v>0</v>
      </c>
      <c r="T32" s="418">
        <v>8</v>
      </c>
      <c r="U32" s="418">
        <v>5</v>
      </c>
      <c r="V32" s="418">
        <v>0</v>
      </c>
      <c r="W32" s="418">
        <v>0</v>
      </c>
      <c r="X32" s="418">
        <v>2</v>
      </c>
      <c r="Y32" s="418">
        <v>1</v>
      </c>
      <c r="Z32" s="418">
        <v>3</v>
      </c>
      <c r="AA32" s="418">
        <v>3</v>
      </c>
      <c r="AB32" s="418">
        <v>0</v>
      </c>
      <c r="AC32" s="418">
        <v>0</v>
      </c>
      <c r="AD32" s="418">
        <v>1</v>
      </c>
      <c r="AE32" s="418">
        <v>1</v>
      </c>
      <c r="AF32" s="418">
        <v>2</v>
      </c>
      <c r="AG32" s="418">
        <v>1</v>
      </c>
      <c r="AH32" s="418">
        <v>0</v>
      </c>
      <c r="AI32" s="418">
        <v>0</v>
      </c>
      <c r="AJ32" s="418">
        <v>1</v>
      </c>
      <c r="AK32" s="420">
        <v>1</v>
      </c>
    </row>
    <row r="33" spans="1:37" ht="31.5" customHeight="1" thickBot="1">
      <c r="A33" s="105" t="s">
        <v>0</v>
      </c>
      <c r="B33" s="103">
        <f>B24+B25+B26+B27+B28+B29+B30+B31+B32</f>
        <v>324</v>
      </c>
      <c r="C33" s="104">
        <f>C24+C25+C26+C27+C28+C29+C30+C31+C32</f>
        <v>183</v>
      </c>
      <c r="D33" s="103">
        <f aca="true" t="shared" si="3" ref="D33:AK33">SUM(D24:D32)</f>
        <v>33</v>
      </c>
      <c r="E33" s="102">
        <f t="shared" si="3"/>
        <v>13</v>
      </c>
      <c r="F33" s="102">
        <f t="shared" si="3"/>
        <v>0</v>
      </c>
      <c r="G33" s="102">
        <f t="shared" si="3"/>
        <v>0</v>
      </c>
      <c r="H33" s="102">
        <f t="shared" si="3"/>
        <v>44</v>
      </c>
      <c r="I33" s="102">
        <f t="shared" si="3"/>
        <v>31</v>
      </c>
      <c r="J33" s="102">
        <f t="shared" si="3"/>
        <v>0</v>
      </c>
      <c r="K33" s="102">
        <f t="shared" si="3"/>
        <v>0</v>
      </c>
      <c r="L33" s="102">
        <f t="shared" si="3"/>
        <v>0</v>
      </c>
      <c r="M33" s="102">
        <f t="shared" si="3"/>
        <v>0</v>
      </c>
      <c r="N33" s="102">
        <f t="shared" si="3"/>
        <v>0</v>
      </c>
      <c r="O33" s="102">
        <f t="shared" si="3"/>
        <v>0</v>
      </c>
      <c r="P33" s="102">
        <f t="shared" si="3"/>
        <v>0</v>
      </c>
      <c r="Q33" s="102">
        <f t="shared" si="3"/>
        <v>0</v>
      </c>
      <c r="R33" s="102">
        <f t="shared" si="3"/>
        <v>0</v>
      </c>
      <c r="S33" s="102">
        <f t="shared" si="3"/>
        <v>0</v>
      </c>
      <c r="T33" s="102">
        <f t="shared" si="3"/>
        <v>43</v>
      </c>
      <c r="U33" s="102">
        <f t="shared" si="3"/>
        <v>18</v>
      </c>
      <c r="V33" s="102">
        <f t="shared" si="3"/>
        <v>0</v>
      </c>
      <c r="W33" s="102">
        <f t="shared" si="3"/>
        <v>0</v>
      </c>
      <c r="X33" s="102">
        <f t="shared" si="3"/>
        <v>19</v>
      </c>
      <c r="Y33" s="102">
        <f t="shared" si="3"/>
        <v>5</v>
      </c>
      <c r="Z33" s="102">
        <f t="shared" si="3"/>
        <v>21</v>
      </c>
      <c r="AA33" s="102">
        <f t="shared" si="3"/>
        <v>15</v>
      </c>
      <c r="AB33" s="102">
        <f t="shared" si="3"/>
        <v>0</v>
      </c>
      <c r="AC33" s="102">
        <f t="shared" si="3"/>
        <v>0</v>
      </c>
      <c r="AD33" s="102">
        <f t="shared" si="3"/>
        <v>3</v>
      </c>
      <c r="AE33" s="102">
        <f t="shared" si="3"/>
        <v>2</v>
      </c>
      <c r="AF33" s="102">
        <f t="shared" si="3"/>
        <v>14</v>
      </c>
      <c r="AG33" s="102">
        <f t="shared" si="3"/>
        <v>11</v>
      </c>
      <c r="AH33" s="102">
        <f t="shared" si="3"/>
        <v>1</v>
      </c>
      <c r="AI33" s="102">
        <f t="shared" si="3"/>
        <v>1</v>
      </c>
      <c r="AJ33" s="102">
        <f t="shared" si="3"/>
        <v>7</v>
      </c>
      <c r="AK33" s="102">
        <f t="shared" si="3"/>
        <v>5</v>
      </c>
    </row>
  </sheetData>
  <sheetProtection/>
  <mergeCells count="48"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  <mergeCell ref="AB21:AC22"/>
    <mergeCell ref="AD21:AE22"/>
    <mergeCell ref="H21:I22"/>
    <mergeCell ref="J21:K21"/>
    <mergeCell ref="L21:M22"/>
    <mergeCell ref="N21:O22"/>
    <mergeCell ref="P21:Q21"/>
    <mergeCell ref="R21:S22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A1">
      <selection activeCell="P10" sqref="P10"/>
    </sheetView>
  </sheetViews>
  <sheetFormatPr defaultColWidth="9.00390625" defaultRowHeight="12.75"/>
  <cols>
    <col min="1" max="1" width="3.625" style="135" customWidth="1"/>
    <col min="2" max="2" width="14.25390625" style="135" customWidth="1"/>
    <col min="3" max="3" width="8.125" style="135" customWidth="1"/>
    <col min="4" max="31" width="5.875" style="135" customWidth="1"/>
    <col min="32" max="16384" width="9.125" style="135" customWidth="1"/>
  </cols>
  <sheetData>
    <row r="1" spans="1:27" ht="19.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</row>
    <row r="2" spans="1:31" ht="25.5" customHeight="1">
      <c r="A2" s="617" t="s">
        <v>156</v>
      </c>
      <c r="B2" s="617"/>
      <c r="C2" s="617"/>
      <c r="D2" s="617"/>
      <c r="E2" s="617"/>
      <c r="F2" s="618" t="s">
        <v>155</v>
      </c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</row>
    <row r="3" spans="1:31" ht="15" customHeight="1">
      <c r="A3" s="617"/>
      <c r="B3" s="617"/>
      <c r="C3" s="617"/>
      <c r="D3" s="617"/>
      <c r="E3" s="617"/>
      <c r="F3" s="619" t="str">
        <f>'ogolne (7)'!H3</f>
        <v>od 01 lipca 2021 roku</v>
      </c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20"/>
      <c r="R3" s="621" t="str">
        <f>'ogolne (7)'!T3</f>
        <v>do 31 lipca 2021 roku</v>
      </c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</row>
    <row r="4" spans="1:27" ht="12.75" customHeight="1" thickBot="1">
      <c r="A4" s="623" t="s">
        <v>154</v>
      </c>
      <c r="B4" s="623"/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3"/>
      <c r="R4" s="623"/>
      <c r="S4" s="623"/>
      <c r="T4" s="623"/>
      <c r="U4" s="623"/>
      <c r="V4" s="623"/>
      <c r="W4" s="623"/>
      <c r="X4" s="623"/>
      <c r="Y4" s="623"/>
      <c r="Z4" s="623"/>
      <c r="AA4" s="623"/>
    </row>
    <row r="5" spans="1:31" ht="25.5" customHeight="1" thickBot="1">
      <c r="A5" s="624" t="s">
        <v>29</v>
      </c>
      <c r="B5" s="627" t="s">
        <v>33</v>
      </c>
      <c r="C5" s="630" t="s">
        <v>32</v>
      </c>
      <c r="D5" s="486" t="s">
        <v>82</v>
      </c>
      <c r="E5" s="487"/>
      <c r="F5" s="633" t="s">
        <v>153</v>
      </c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  <c r="S5" s="634"/>
      <c r="T5" s="634"/>
      <c r="U5" s="634"/>
      <c r="V5" s="634"/>
      <c r="W5" s="634"/>
      <c r="X5" s="634"/>
      <c r="Y5" s="634"/>
      <c r="Z5" s="634"/>
      <c r="AA5" s="634"/>
      <c r="AB5" s="634"/>
      <c r="AC5" s="634"/>
      <c r="AD5" s="634"/>
      <c r="AE5" s="635"/>
    </row>
    <row r="6" spans="1:31" ht="52.5" customHeight="1">
      <c r="A6" s="625"/>
      <c r="B6" s="628"/>
      <c r="C6" s="631"/>
      <c r="D6" s="488"/>
      <c r="E6" s="489"/>
      <c r="F6" s="636" t="s">
        <v>152</v>
      </c>
      <c r="G6" s="637"/>
      <c r="H6" s="638" t="s">
        <v>151</v>
      </c>
      <c r="I6" s="637"/>
      <c r="J6" s="638" t="s">
        <v>150</v>
      </c>
      <c r="K6" s="637"/>
      <c r="L6" s="638" t="s">
        <v>149</v>
      </c>
      <c r="M6" s="637"/>
      <c r="N6" s="638" t="s">
        <v>148</v>
      </c>
      <c r="O6" s="637"/>
      <c r="P6" s="638" t="s">
        <v>147</v>
      </c>
      <c r="Q6" s="637"/>
      <c r="R6" s="638" t="s">
        <v>146</v>
      </c>
      <c r="S6" s="637"/>
      <c r="T6" s="638" t="s">
        <v>145</v>
      </c>
      <c r="U6" s="637"/>
      <c r="V6" s="638" t="s">
        <v>144</v>
      </c>
      <c r="W6" s="637"/>
      <c r="X6" s="638" t="s">
        <v>143</v>
      </c>
      <c r="Y6" s="637"/>
      <c r="Z6" s="638" t="s">
        <v>142</v>
      </c>
      <c r="AA6" s="637"/>
      <c r="AB6" s="638" t="s">
        <v>141</v>
      </c>
      <c r="AC6" s="637"/>
      <c r="AD6" s="638" t="s">
        <v>140</v>
      </c>
      <c r="AE6" s="641"/>
    </row>
    <row r="7" spans="1:31" ht="13.5" customHeight="1" thickBot="1">
      <c r="A7" s="626"/>
      <c r="B7" s="629"/>
      <c r="C7" s="632"/>
      <c r="D7" s="338" t="s">
        <v>19</v>
      </c>
      <c r="E7" s="339" t="s">
        <v>18</v>
      </c>
      <c r="F7" s="338" t="s">
        <v>19</v>
      </c>
      <c r="G7" s="164" t="s">
        <v>18</v>
      </c>
      <c r="H7" s="165" t="s">
        <v>19</v>
      </c>
      <c r="I7" s="164" t="s">
        <v>18</v>
      </c>
      <c r="J7" s="165" t="s">
        <v>19</v>
      </c>
      <c r="K7" s="164" t="s">
        <v>18</v>
      </c>
      <c r="L7" s="165" t="s">
        <v>19</v>
      </c>
      <c r="M7" s="164" t="s">
        <v>18</v>
      </c>
      <c r="N7" s="165" t="s">
        <v>19</v>
      </c>
      <c r="O7" s="164" t="s">
        <v>18</v>
      </c>
      <c r="P7" s="165" t="s">
        <v>19</v>
      </c>
      <c r="Q7" s="164" t="s">
        <v>18</v>
      </c>
      <c r="R7" s="165" t="s">
        <v>19</v>
      </c>
      <c r="S7" s="164" t="s">
        <v>18</v>
      </c>
      <c r="T7" s="165" t="s">
        <v>19</v>
      </c>
      <c r="U7" s="164" t="s">
        <v>18</v>
      </c>
      <c r="V7" s="165" t="s">
        <v>19</v>
      </c>
      <c r="W7" s="164" t="s">
        <v>18</v>
      </c>
      <c r="X7" s="165" t="s">
        <v>19</v>
      </c>
      <c r="Y7" s="164" t="s">
        <v>18</v>
      </c>
      <c r="Z7" s="165" t="s">
        <v>19</v>
      </c>
      <c r="AA7" s="340" t="s">
        <v>18</v>
      </c>
      <c r="AB7" s="341" t="s">
        <v>19</v>
      </c>
      <c r="AC7" s="340" t="s">
        <v>18</v>
      </c>
      <c r="AD7" s="341" t="s">
        <v>19</v>
      </c>
      <c r="AE7" s="339" t="s">
        <v>18</v>
      </c>
    </row>
    <row r="8" spans="1:31" ht="21.75" customHeight="1">
      <c r="A8" s="147">
        <v>1</v>
      </c>
      <c r="B8" s="146" t="s">
        <v>4</v>
      </c>
      <c r="C8" s="371" t="s">
        <v>17</v>
      </c>
      <c r="D8" s="419">
        <v>84</v>
      </c>
      <c r="E8" s="420">
        <v>52</v>
      </c>
      <c r="F8" s="419">
        <v>13</v>
      </c>
      <c r="G8" s="418">
        <v>7</v>
      </c>
      <c r="H8" s="418">
        <v>1</v>
      </c>
      <c r="I8" s="418">
        <v>0</v>
      </c>
      <c r="J8" s="418">
        <v>13</v>
      </c>
      <c r="K8" s="418">
        <v>9</v>
      </c>
      <c r="L8" s="418">
        <v>0</v>
      </c>
      <c r="M8" s="418">
        <v>0</v>
      </c>
      <c r="N8" s="418">
        <v>0</v>
      </c>
      <c r="O8" s="418">
        <v>0</v>
      </c>
      <c r="P8" s="418">
        <v>12</v>
      </c>
      <c r="Q8" s="418">
        <v>9</v>
      </c>
      <c r="R8" s="418">
        <v>0</v>
      </c>
      <c r="S8" s="418">
        <v>0</v>
      </c>
      <c r="T8" s="418">
        <v>6</v>
      </c>
      <c r="U8" s="418">
        <v>1</v>
      </c>
      <c r="V8" s="418">
        <v>0</v>
      </c>
      <c r="W8" s="418">
        <v>0</v>
      </c>
      <c r="X8" s="418">
        <v>0</v>
      </c>
      <c r="Y8" s="418">
        <v>0</v>
      </c>
      <c r="Z8" s="418">
        <v>5</v>
      </c>
      <c r="AA8" s="418">
        <v>4</v>
      </c>
      <c r="AB8" s="418">
        <v>12</v>
      </c>
      <c r="AC8" s="418">
        <v>7</v>
      </c>
      <c r="AD8" s="418">
        <v>22</v>
      </c>
      <c r="AE8" s="420">
        <v>15</v>
      </c>
    </row>
    <row r="9" spans="1:31" ht="21.75" customHeight="1">
      <c r="A9" s="158">
        <v>2</v>
      </c>
      <c r="B9" s="157" t="s">
        <v>16</v>
      </c>
      <c r="C9" s="372" t="s">
        <v>15</v>
      </c>
      <c r="D9" s="419">
        <v>19</v>
      </c>
      <c r="E9" s="420">
        <v>9</v>
      </c>
      <c r="F9" s="419">
        <v>1</v>
      </c>
      <c r="G9" s="418">
        <v>0</v>
      </c>
      <c r="H9" s="418">
        <v>0</v>
      </c>
      <c r="I9" s="418">
        <v>0</v>
      </c>
      <c r="J9" s="418">
        <v>2</v>
      </c>
      <c r="K9" s="418">
        <v>0</v>
      </c>
      <c r="L9" s="418">
        <v>0</v>
      </c>
      <c r="M9" s="418">
        <v>0</v>
      </c>
      <c r="N9" s="418">
        <v>0</v>
      </c>
      <c r="O9" s="418">
        <v>0</v>
      </c>
      <c r="P9" s="418">
        <v>4</v>
      </c>
      <c r="Q9" s="418">
        <v>3</v>
      </c>
      <c r="R9" s="418">
        <v>0</v>
      </c>
      <c r="S9" s="418">
        <v>0</v>
      </c>
      <c r="T9" s="418">
        <v>2</v>
      </c>
      <c r="U9" s="418">
        <v>0</v>
      </c>
      <c r="V9" s="418">
        <v>0</v>
      </c>
      <c r="W9" s="418">
        <v>0</v>
      </c>
      <c r="X9" s="418">
        <v>0</v>
      </c>
      <c r="Y9" s="418">
        <v>0</v>
      </c>
      <c r="Z9" s="418">
        <v>1</v>
      </c>
      <c r="AA9" s="418">
        <v>1</v>
      </c>
      <c r="AB9" s="418">
        <v>4</v>
      </c>
      <c r="AC9" s="418">
        <v>3</v>
      </c>
      <c r="AD9" s="418">
        <v>5</v>
      </c>
      <c r="AE9" s="420">
        <v>2</v>
      </c>
    </row>
    <row r="10" spans="1:31" ht="21.75" customHeight="1">
      <c r="A10" s="158">
        <v>3</v>
      </c>
      <c r="B10" s="157" t="s">
        <v>14</v>
      </c>
      <c r="C10" s="372" t="s">
        <v>13</v>
      </c>
      <c r="D10" s="419">
        <v>23</v>
      </c>
      <c r="E10" s="420">
        <v>14</v>
      </c>
      <c r="F10" s="419">
        <v>4</v>
      </c>
      <c r="G10" s="418">
        <v>4</v>
      </c>
      <c r="H10" s="418">
        <v>0</v>
      </c>
      <c r="I10" s="418">
        <v>0</v>
      </c>
      <c r="J10" s="418">
        <v>3</v>
      </c>
      <c r="K10" s="418">
        <v>2</v>
      </c>
      <c r="L10" s="418">
        <v>0</v>
      </c>
      <c r="M10" s="418">
        <v>0</v>
      </c>
      <c r="N10" s="418">
        <v>0</v>
      </c>
      <c r="O10" s="418">
        <v>0</v>
      </c>
      <c r="P10" s="418">
        <v>4</v>
      </c>
      <c r="Q10" s="418">
        <v>3</v>
      </c>
      <c r="R10" s="418">
        <v>0</v>
      </c>
      <c r="S10" s="418">
        <v>0</v>
      </c>
      <c r="T10" s="418">
        <v>2</v>
      </c>
      <c r="U10" s="418">
        <v>0</v>
      </c>
      <c r="V10" s="418">
        <v>0</v>
      </c>
      <c r="W10" s="418">
        <v>0</v>
      </c>
      <c r="X10" s="418">
        <v>0</v>
      </c>
      <c r="Y10" s="418">
        <v>0</v>
      </c>
      <c r="Z10" s="418">
        <v>1</v>
      </c>
      <c r="AA10" s="418">
        <v>1</v>
      </c>
      <c r="AB10" s="418">
        <v>4</v>
      </c>
      <c r="AC10" s="418">
        <v>1</v>
      </c>
      <c r="AD10" s="418">
        <v>5</v>
      </c>
      <c r="AE10" s="420">
        <v>3</v>
      </c>
    </row>
    <row r="11" spans="1:31" ht="21.75" customHeight="1">
      <c r="A11" s="158">
        <v>4</v>
      </c>
      <c r="B11" s="157" t="s">
        <v>12</v>
      </c>
      <c r="C11" s="372" t="s">
        <v>11</v>
      </c>
      <c r="D11" s="419">
        <v>23</v>
      </c>
      <c r="E11" s="420">
        <v>12</v>
      </c>
      <c r="F11" s="419">
        <v>4</v>
      </c>
      <c r="G11" s="418">
        <v>2</v>
      </c>
      <c r="H11" s="418">
        <v>0</v>
      </c>
      <c r="I11" s="418">
        <v>0</v>
      </c>
      <c r="J11" s="418">
        <v>2</v>
      </c>
      <c r="K11" s="418">
        <v>1</v>
      </c>
      <c r="L11" s="418">
        <v>0</v>
      </c>
      <c r="M11" s="418">
        <v>0</v>
      </c>
      <c r="N11" s="418">
        <v>0</v>
      </c>
      <c r="O11" s="418">
        <v>0</v>
      </c>
      <c r="P11" s="418">
        <v>1</v>
      </c>
      <c r="Q11" s="418">
        <v>1</v>
      </c>
      <c r="R11" s="418">
        <v>0</v>
      </c>
      <c r="S11" s="418">
        <v>0</v>
      </c>
      <c r="T11" s="418">
        <v>1</v>
      </c>
      <c r="U11" s="418">
        <v>0</v>
      </c>
      <c r="V11" s="418">
        <v>0</v>
      </c>
      <c r="W11" s="418">
        <v>0</v>
      </c>
      <c r="X11" s="418">
        <v>0</v>
      </c>
      <c r="Y11" s="418">
        <v>0</v>
      </c>
      <c r="Z11" s="418">
        <v>1</v>
      </c>
      <c r="AA11" s="418">
        <v>0</v>
      </c>
      <c r="AB11" s="418">
        <v>7</v>
      </c>
      <c r="AC11" s="418">
        <v>3</v>
      </c>
      <c r="AD11" s="418">
        <v>7</v>
      </c>
      <c r="AE11" s="420">
        <v>5</v>
      </c>
    </row>
    <row r="12" spans="1:31" ht="21.75" customHeight="1">
      <c r="A12" s="158">
        <v>5</v>
      </c>
      <c r="B12" s="157" t="s">
        <v>10</v>
      </c>
      <c r="C12" s="372" t="s">
        <v>9</v>
      </c>
      <c r="D12" s="419">
        <v>20</v>
      </c>
      <c r="E12" s="420">
        <v>14</v>
      </c>
      <c r="F12" s="419">
        <v>4</v>
      </c>
      <c r="G12" s="418">
        <v>4</v>
      </c>
      <c r="H12" s="418">
        <v>0</v>
      </c>
      <c r="I12" s="418">
        <v>0</v>
      </c>
      <c r="J12" s="418">
        <v>1</v>
      </c>
      <c r="K12" s="418">
        <v>0</v>
      </c>
      <c r="L12" s="418">
        <v>0</v>
      </c>
      <c r="M12" s="418">
        <v>0</v>
      </c>
      <c r="N12" s="418">
        <v>0</v>
      </c>
      <c r="O12" s="418">
        <v>0</v>
      </c>
      <c r="P12" s="418">
        <v>2</v>
      </c>
      <c r="Q12" s="418">
        <v>2</v>
      </c>
      <c r="R12" s="418">
        <v>0</v>
      </c>
      <c r="S12" s="418">
        <v>0</v>
      </c>
      <c r="T12" s="418">
        <v>7</v>
      </c>
      <c r="U12" s="418">
        <v>4</v>
      </c>
      <c r="V12" s="418">
        <v>0</v>
      </c>
      <c r="W12" s="418">
        <v>0</v>
      </c>
      <c r="X12" s="418">
        <v>0</v>
      </c>
      <c r="Y12" s="418">
        <v>0</v>
      </c>
      <c r="Z12" s="418">
        <v>0</v>
      </c>
      <c r="AA12" s="418">
        <v>0</v>
      </c>
      <c r="AB12" s="418">
        <v>3</v>
      </c>
      <c r="AC12" s="418">
        <v>3</v>
      </c>
      <c r="AD12" s="418">
        <v>3</v>
      </c>
      <c r="AE12" s="420">
        <v>1</v>
      </c>
    </row>
    <row r="13" spans="1:31" ht="21.75" customHeight="1">
      <c r="A13" s="158">
        <v>6</v>
      </c>
      <c r="B13" s="157" t="s">
        <v>8</v>
      </c>
      <c r="C13" s="372" t="s">
        <v>7</v>
      </c>
      <c r="D13" s="419">
        <v>16</v>
      </c>
      <c r="E13" s="420">
        <v>10</v>
      </c>
      <c r="F13" s="419">
        <v>2</v>
      </c>
      <c r="G13" s="418">
        <v>2</v>
      </c>
      <c r="H13" s="418">
        <v>0</v>
      </c>
      <c r="I13" s="418">
        <v>0</v>
      </c>
      <c r="J13" s="418">
        <v>3</v>
      </c>
      <c r="K13" s="418">
        <v>2</v>
      </c>
      <c r="L13" s="418">
        <v>0</v>
      </c>
      <c r="M13" s="418">
        <v>0</v>
      </c>
      <c r="N13" s="418">
        <v>0</v>
      </c>
      <c r="O13" s="418">
        <v>0</v>
      </c>
      <c r="P13" s="418">
        <v>3</v>
      </c>
      <c r="Q13" s="418">
        <v>3</v>
      </c>
      <c r="R13" s="418">
        <v>0</v>
      </c>
      <c r="S13" s="418">
        <v>0</v>
      </c>
      <c r="T13" s="418">
        <v>0</v>
      </c>
      <c r="U13" s="418">
        <v>0</v>
      </c>
      <c r="V13" s="418">
        <v>0</v>
      </c>
      <c r="W13" s="418">
        <v>0</v>
      </c>
      <c r="X13" s="418">
        <v>0</v>
      </c>
      <c r="Y13" s="418">
        <v>0</v>
      </c>
      <c r="Z13" s="418">
        <v>0</v>
      </c>
      <c r="AA13" s="418">
        <v>0</v>
      </c>
      <c r="AB13" s="418">
        <v>0</v>
      </c>
      <c r="AC13" s="418">
        <v>0</v>
      </c>
      <c r="AD13" s="418">
        <v>8</v>
      </c>
      <c r="AE13" s="420">
        <v>3</v>
      </c>
    </row>
    <row r="14" spans="1:31" ht="21.75" customHeight="1">
      <c r="A14" s="158">
        <v>7</v>
      </c>
      <c r="B14" s="157" t="s">
        <v>6</v>
      </c>
      <c r="C14" s="372" t="s">
        <v>5</v>
      </c>
      <c r="D14" s="419">
        <v>43</v>
      </c>
      <c r="E14" s="420">
        <v>29</v>
      </c>
      <c r="F14" s="419">
        <v>9</v>
      </c>
      <c r="G14" s="418">
        <v>6</v>
      </c>
      <c r="H14" s="418">
        <v>0</v>
      </c>
      <c r="I14" s="418">
        <v>0</v>
      </c>
      <c r="J14" s="418">
        <v>1</v>
      </c>
      <c r="K14" s="418">
        <v>1</v>
      </c>
      <c r="L14" s="418">
        <v>0</v>
      </c>
      <c r="M14" s="418">
        <v>0</v>
      </c>
      <c r="N14" s="418">
        <v>0</v>
      </c>
      <c r="O14" s="418">
        <v>0</v>
      </c>
      <c r="P14" s="418">
        <v>4</v>
      </c>
      <c r="Q14" s="418">
        <v>3</v>
      </c>
      <c r="R14" s="418">
        <v>0</v>
      </c>
      <c r="S14" s="418">
        <v>0</v>
      </c>
      <c r="T14" s="418">
        <v>5</v>
      </c>
      <c r="U14" s="418">
        <v>3</v>
      </c>
      <c r="V14" s="418">
        <v>0</v>
      </c>
      <c r="W14" s="418">
        <v>0</v>
      </c>
      <c r="X14" s="418">
        <v>0</v>
      </c>
      <c r="Y14" s="418">
        <v>0</v>
      </c>
      <c r="Z14" s="418">
        <v>2</v>
      </c>
      <c r="AA14" s="418">
        <v>2</v>
      </c>
      <c r="AB14" s="418">
        <v>7</v>
      </c>
      <c r="AC14" s="418">
        <v>4</v>
      </c>
      <c r="AD14" s="418">
        <v>15</v>
      </c>
      <c r="AE14" s="420">
        <v>10</v>
      </c>
    </row>
    <row r="15" spans="1:31" ht="21.75" customHeight="1">
      <c r="A15" s="158">
        <v>8</v>
      </c>
      <c r="B15" s="157" t="s">
        <v>4</v>
      </c>
      <c r="C15" s="372" t="s">
        <v>3</v>
      </c>
      <c r="D15" s="419">
        <v>28</v>
      </c>
      <c r="E15" s="420">
        <v>17</v>
      </c>
      <c r="F15" s="419">
        <v>8</v>
      </c>
      <c r="G15" s="418">
        <v>5</v>
      </c>
      <c r="H15" s="418">
        <v>0</v>
      </c>
      <c r="I15" s="418">
        <v>0</v>
      </c>
      <c r="J15" s="418">
        <v>2</v>
      </c>
      <c r="K15" s="418">
        <v>2</v>
      </c>
      <c r="L15" s="418">
        <v>0</v>
      </c>
      <c r="M15" s="418">
        <v>0</v>
      </c>
      <c r="N15" s="418">
        <v>0</v>
      </c>
      <c r="O15" s="418">
        <v>0</v>
      </c>
      <c r="P15" s="418">
        <v>2</v>
      </c>
      <c r="Q15" s="418">
        <v>1</v>
      </c>
      <c r="R15" s="418">
        <v>0</v>
      </c>
      <c r="S15" s="418">
        <v>0</v>
      </c>
      <c r="T15" s="418">
        <v>2</v>
      </c>
      <c r="U15" s="418">
        <v>1</v>
      </c>
      <c r="V15" s="418">
        <v>0</v>
      </c>
      <c r="W15" s="418">
        <v>0</v>
      </c>
      <c r="X15" s="418">
        <v>0</v>
      </c>
      <c r="Y15" s="418">
        <v>0</v>
      </c>
      <c r="Z15" s="418">
        <v>2</v>
      </c>
      <c r="AA15" s="418">
        <v>2</v>
      </c>
      <c r="AB15" s="418">
        <v>4</v>
      </c>
      <c r="AC15" s="418">
        <v>3</v>
      </c>
      <c r="AD15" s="418">
        <v>8</v>
      </c>
      <c r="AE15" s="420">
        <v>3</v>
      </c>
    </row>
    <row r="16" spans="1:31" ht="21.75" customHeight="1">
      <c r="A16" s="154">
        <v>9</v>
      </c>
      <c r="B16" s="153" t="s">
        <v>2</v>
      </c>
      <c r="C16" s="373" t="s">
        <v>1</v>
      </c>
      <c r="D16" s="419">
        <v>24</v>
      </c>
      <c r="E16" s="420">
        <v>14</v>
      </c>
      <c r="F16" s="419">
        <v>5</v>
      </c>
      <c r="G16" s="418">
        <v>4</v>
      </c>
      <c r="H16" s="418">
        <v>0</v>
      </c>
      <c r="I16" s="418">
        <v>0</v>
      </c>
      <c r="J16" s="418">
        <v>4</v>
      </c>
      <c r="K16" s="418">
        <v>3</v>
      </c>
      <c r="L16" s="418">
        <v>0</v>
      </c>
      <c r="M16" s="418">
        <v>0</v>
      </c>
      <c r="N16" s="418">
        <v>0</v>
      </c>
      <c r="O16" s="418">
        <v>0</v>
      </c>
      <c r="P16" s="418">
        <v>1</v>
      </c>
      <c r="Q16" s="418">
        <v>1</v>
      </c>
      <c r="R16" s="418">
        <v>0</v>
      </c>
      <c r="S16" s="418">
        <v>0</v>
      </c>
      <c r="T16" s="418">
        <v>3</v>
      </c>
      <c r="U16" s="418">
        <v>2</v>
      </c>
      <c r="V16" s="418">
        <v>0</v>
      </c>
      <c r="W16" s="418">
        <v>0</v>
      </c>
      <c r="X16" s="418">
        <v>0</v>
      </c>
      <c r="Y16" s="418">
        <v>0</v>
      </c>
      <c r="Z16" s="418">
        <v>1</v>
      </c>
      <c r="AA16" s="418">
        <v>1</v>
      </c>
      <c r="AB16" s="418">
        <v>4</v>
      </c>
      <c r="AC16" s="418">
        <v>2</v>
      </c>
      <c r="AD16" s="418">
        <v>6</v>
      </c>
      <c r="AE16" s="420">
        <v>1</v>
      </c>
    </row>
    <row r="17" spans="1:31" ht="21.75" customHeight="1" thickBot="1">
      <c r="A17" s="642" t="s">
        <v>139</v>
      </c>
      <c r="B17" s="643"/>
      <c r="C17" s="643"/>
      <c r="D17" s="342">
        <f>D8+D9+D10+D11+D12+D13+D14+D15+D16</f>
        <v>280</v>
      </c>
      <c r="E17" s="343">
        <f>E8+E9+E10+E11+E12+E13+E14+E15+E16</f>
        <v>171</v>
      </c>
      <c r="F17" s="344">
        <f aca="true" t="shared" si="0" ref="F17:AE17">SUM(F8:F16)</f>
        <v>50</v>
      </c>
      <c r="G17" s="345">
        <f t="shared" si="0"/>
        <v>34</v>
      </c>
      <c r="H17" s="345">
        <f t="shared" si="0"/>
        <v>1</v>
      </c>
      <c r="I17" s="345">
        <f t="shared" si="0"/>
        <v>0</v>
      </c>
      <c r="J17" s="345">
        <f t="shared" si="0"/>
        <v>31</v>
      </c>
      <c r="K17" s="345">
        <f t="shared" si="0"/>
        <v>20</v>
      </c>
      <c r="L17" s="345">
        <f t="shared" si="0"/>
        <v>0</v>
      </c>
      <c r="M17" s="345">
        <f t="shared" si="0"/>
        <v>0</v>
      </c>
      <c r="N17" s="345">
        <f t="shared" si="0"/>
        <v>0</v>
      </c>
      <c r="O17" s="345">
        <f t="shared" si="0"/>
        <v>0</v>
      </c>
      <c r="P17" s="345">
        <f t="shared" si="0"/>
        <v>33</v>
      </c>
      <c r="Q17" s="345">
        <f t="shared" si="0"/>
        <v>26</v>
      </c>
      <c r="R17" s="345">
        <f t="shared" si="0"/>
        <v>0</v>
      </c>
      <c r="S17" s="345">
        <f t="shared" si="0"/>
        <v>0</v>
      </c>
      <c r="T17" s="345">
        <f t="shared" si="0"/>
        <v>28</v>
      </c>
      <c r="U17" s="345">
        <f t="shared" si="0"/>
        <v>11</v>
      </c>
      <c r="V17" s="345">
        <f t="shared" si="0"/>
        <v>0</v>
      </c>
      <c r="W17" s="345">
        <f t="shared" si="0"/>
        <v>0</v>
      </c>
      <c r="X17" s="345">
        <f t="shared" si="0"/>
        <v>0</v>
      </c>
      <c r="Y17" s="345">
        <f t="shared" si="0"/>
        <v>0</v>
      </c>
      <c r="Z17" s="345">
        <f t="shared" si="0"/>
        <v>13</v>
      </c>
      <c r="AA17" s="345">
        <f t="shared" si="0"/>
        <v>11</v>
      </c>
      <c r="AB17" s="345">
        <f t="shared" si="0"/>
        <v>45</v>
      </c>
      <c r="AC17" s="345">
        <f t="shared" si="0"/>
        <v>26</v>
      </c>
      <c r="AD17" s="345">
        <f t="shared" si="0"/>
        <v>79</v>
      </c>
      <c r="AE17" s="345">
        <f t="shared" si="0"/>
        <v>43</v>
      </c>
    </row>
    <row r="18" ht="30.75" customHeight="1" thickBot="1"/>
    <row r="19" spans="1:23" ht="28.5" customHeight="1">
      <c r="A19" s="644" t="s">
        <v>29</v>
      </c>
      <c r="B19" s="647" t="s">
        <v>33</v>
      </c>
      <c r="C19" s="650" t="s">
        <v>32</v>
      </c>
      <c r="D19" s="653" t="s">
        <v>138</v>
      </c>
      <c r="E19" s="654"/>
      <c r="F19" s="654"/>
      <c r="G19" s="654"/>
      <c r="H19" s="654"/>
      <c r="I19" s="654"/>
      <c r="J19" s="654"/>
      <c r="K19" s="654"/>
      <c r="L19" s="654"/>
      <c r="M19" s="654"/>
      <c r="N19" s="654"/>
      <c r="O19" s="654"/>
      <c r="P19" s="654"/>
      <c r="Q19" s="654"/>
      <c r="R19" s="654"/>
      <c r="S19" s="654"/>
      <c r="T19" s="654"/>
      <c r="U19" s="654"/>
      <c r="V19" s="654"/>
      <c r="W19" s="655"/>
    </row>
    <row r="20" spans="1:23" ht="41.25" customHeight="1">
      <c r="A20" s="645"/>
      <c r="B20" s="648"/>
      <c r="C20" s="651"/>
      <c r="D20" s="656" t="s">
        <v>137</v>
      </c>
      <c r="E20" s="657"/>
      <c r="F20" s="639" t="s">
        <v>136</v>
      </c>
      <c r="G20" s="639"/>
      <c r="H20" s="658" t="s">
        <v>135</v>
      </c>
      <c r="I20" s="657"/>
      <c r="J20" s="639" t="s">
        <v>134</v>
      </c>
      <c r="K20" s="639"/>
      <c r="L20" s="639" t="s">
        <v>133</v>
      </c>
      <c r="M20" s="639"/>
      <c r="N20" s="639" t="s">
        <v>132</v>
      </c>
      <c r="O20" s="639"/>
      <c r="P20" s="639" t="s">
        <v>131</v>
      </c>
      <c r="Q20" s="639"/>
      <c r="R20" s="639" t="s">
        <v>130</v>
      </c>
      <c r="S20" s="639"/>
      <c r="T20" s="639" t="s">
        <v>129</v>
      </c>
      <c r="U20" s="662"/>
      <c r="V20" s="639" t="s">
        <v>128</v>
      </c>
      <c r="W20" s="640"/>
    </row>
    <row r="21" spans="1:23" ht="14.25" customHeight="1" thickBot="1">
      <c r="A21" s="646"/>
      <c r="B21" s="649"/>
      <c r="C21" s="652"/>
      <c r="D21" s="309" t="s">
        <v>127</v>
      </c>
      <c r="E21" s="310" t="s">
        <v>18</v>
      </c>
      <c r="F21" s="82" t="s">
        <v>19</v>
      </c>
      <c r="G21" s="310" t="s">
        <v>18</v>
      </c>
      <c r="H21" s="82" t="s">
        <v>19</v>
      </c>
      <c r="I21" s="310" t="s">
        <v>18</v>
      </c>
      <c r="J21" s="82" t="s">
        <v>19</v>
      </c>
      <c r="K21" s="310" t="s">
        <v>18</v>
      </c>
      <c r="L21" s="82" t="s">
        <v>19</v>
      </c>
      <c r="M21" s="310" t="s">
        <v>18</v>
      </c>
      <c r="N21" s="82" t="s">
        <v>19</v>
      </c>
      <c r="O21" s="310" t="s">
        <v>18</v>
      </c>
      <c r="P21" s="82" t="s">
        <v>19</v>
      </c>
      <c r="Q21" s="310" t="s">
        <v>18</v>
      </c>
      <c r="R21" s="82" t="s">
        <v>19</v>
      </c>
      <c r="S21" s="310" t="s">
        <v>18</v>
      </c>
      <c r="T21" s="82" t="s">
        <v>19</v>
      </c>
      <c r="U21" s="310" t="s">
        <v>18</v>
      </c>
      <c r="V21" s="82" t="s">
        <v>19</v>
      </c>
      <c r="W21" s="311" t="s">
        <v>18</v>
      </c>
    </row>
    <row r="22" spans="1:23" ht="21" customHeight="1">
      <c r="A22" s="147">
        <v>1</v>
      </c>
      <c r="B22" s="146" t="s">
        <v>4</v>
      </c>
      <c r="C22" s="368" t="s">
        <v>17</v>
      </c>
      <c r="D22" s="419">
        <v>23</v>
      </c>
      <c r="E22" s="418">
        <v>15</v>
      </c>
      <c r="F22" s="418">
        <v>10</v>
      </c>
      <c r="G22" s="418">
        <v>6</v>
      </c>
      <c r="H22" s="418">
        <v>74</v>
      </c>
      <c r="I22" s="418">
        <v>46</v>
      </c>
      <c r="J22" s="418">
        <v>80</v>
      </c>
      <c r="K22" s="418">
        <v>49</v>
      </c>
      <c r="L22" s="418">
        <v>4</v>
      </c>
      <c r="M22" s="418">
        <v>3</v>
      </c>
      <c r="N22" s="418">
        <v>4</v>
      </c>
      <c r="O22" s="418">
        <v>0</v>
      </c>
      <c r="P22" s="418">
        <v>4</v>
      </c>
      <c r="Q22" s="418">
        <v>3</v>
      </c>
      <c r="R22" s="418">
        <v>2</v>
      </c>
      <c r="S22" s="418">
        <v>2</v>
      </c>
      <c r="T22" s="418">
        <v>4</v>
      </c>
      <c r="U22" s="418">
        <v>1</v>
      </c>
      <c r="V22" s="418">
        <v>8</v>
      </c>
      <c r="W22" s="420">
        <v>7</v>
      </c>
    </row>
    <row r="23" spans="1:23" ht="21" customHeight="1">
      <c r="A23" s="144">
        <v>2</v>
      </c>
      <c r="B23" s="143" t="s">
        <v>16</v>
      </c>
      <c r="C23" s="369" t="s">
        <v>15</v>
      </c>
      <c r="D23" s="419">
        <v>3</v>
      </c>
      <c r="E23" s="418">
        <v>0</v>
      </c>
      <c r="F23" s="418">
        <v>2</v>
      </c>
      <c r="G23" s="418">
        <v>1</v>
      </c>
      <c r="H23" s="418">
        <v>17</v>
      </c>
      <c r="I23" s="418">
        <v>8</v>
      </c>
      <c r="J23" s="418">
        <v>16</v>
      </c>
      <c r="K23" s="418">
        <v>7</v>
      </c>
      <c r="L23" s="418">
        <v>3</v>
      </c>
      <c r="M23" s="418">
        <v>2</v>
      </c>
      <c r="N23" s="418">
        <v>2</v>
      </c>
      <c r="O23" s="418">
        <v>0</v>
      </c>
      <c r="P23" s="418">
        <v>1</v>
      </c>
      <c r="Q23" s="418">
        <v>0</v>
      </c>
      <c r="R23" s="418">
        <v>2</v>
      </c>
      <c r="S23" s="418">
        <v>1</v>
      </c>
      <c r="T23" s="418">
        <v>0</v>
      </c>
      <c r="U23" s="418">
        <v>0</v>
      </c>
      <c r="V23" s="418">
        <v>1</v>
      </c>
      <c r="W23" s="420">
        <v>0</v>
      </c>
    </row>
    <row r="24" spans="1:23" ht="21" customHeight="1">
      <c r="A24" s="144">
        <v>3</v>
      </c>
      <c r="B24" s="143" t="s">
        <v>14</v>
      </c>
      <c r="C24" s="369" t="s">
        <v>13</v>
      </c>
      <c r="D24" s="419">
        <v>7</v>
      </c>
      <c r="E24" s="418">
        <v>6</v>
      </c>
      <c r="F24" s="418">
        <v>3</v>
      </c>
      <c r="G24" s="418">
        <v>1</v>
      </c>
      <c r="H24" s="418">
        <v>20</v>
      </c>
      <c r="I24" s="418">
        <v>13</v>
      </c>
      <c r="J24" s="418">
        <v>22</v>
      </c>
      <c r="K24" s="418">
        <v>14</v>
      </c>
      <c r="L24" s="418">
        <v>1</v>
      </c>
      <c r="M24" s="418">
        <v>0</v>
      </c>
      <c r="N24" s="418">
        <v>0</v>
      </c>
      <c r="O24" s="418">
        <v>0</v>
      </c>
      <c r="P24" s="418">
        <v>0</v>
      </c>
      <c r="Q24" s="418">
        <v>0</v>
      </c>
      <c r="R24" s="418">
        <v>1</v>
      </c>
      <c r="S24" s="418">
        <v>0</v>
      </c>
      <c r="T24" s="418">
        <v>1</v>
      </c>
      <c r="U24" s="418">
        <v>1</v>
      </c>
      <c r="V24" s="418">
        <v>0</v>
      </c>
      <c r="W24" s="420">
        <v>0</v>
      </c>
    </row>
    <row r="25" spans="1:23" ht="21" customHeight="1">
      <c r="A25" s="144">
        <v>4</v>
      </c>
      <c r="B25" s="143" t="s">
        <v>12</v>
      </c>
      <c r="C25" s="369" t="s">
        <v>11</v>
      </c>
      <c r="D25" s="419">
        <v>5</v>
      </c>
      <c r="E25" s="418">
        <v>3</v>
      </c>
      <c r="F25" s="418">
        <v>7</v>
      </c>
      <c r="G25" s="418">
        <v>4</v>
      </c>
      <c r="H25" s="418">
        <v>16</v>
      </c>
      <c r="I25" s="418">
        <v>8</v>
      </c>
      <c r="J25" s="418">
        <v>18</v>
      </c>
      <c r="K25" s="418">
        <v>8</v>
      </c>
      <c r="L25" s="418">
        <v>5</v>
      </c>
      <c r="M25" s="418">
        <v>4</v>
      </c>
      <c r="N25" s="418">
        <v>1</v>
      </c>
      <c r="O25" s="418">
        <v>0</v>
      </c>
      <c r="P25" s="418">
        <v>3</v>
      </c>
      <c r="Q25" s="418">
        <v>2</v>
      </c>
      <c r="R25" s="418">
        <v>1</v>
      </c>
      <c r="S25" s="418">
        <v>1</v>
      </c>
      <c r="T25" s="418">
        <v>1</v>
      </c>
      <c r="U25" s="418">
        <v>1</v>
      </c>
      <c r="V25" s="418">
        <v>1</v>
      </c>
      <c r="W25" s="420">
        <v>1</v>
      </c>
    </row>
    <row r="26" spans="1:23" ht="21" customHeight="1">
      <c r="A26" s="144">
        <v>5</v>
      </c>
      <c r="B26" s="143" t="s">
        <v>10</v>
      </c>
      <c r="C26" s="369" t="s">
        <v>9</v>
      </c>
      <c r="D26" s="419">
        <v>5</v>
      </c>
      <c r="E26" s="418">
        <v>4</v>
      </c>
      <c r="F26" s="418">
        <v>3</v>
      </c>
      <c r="G26" s="418">
        <v>2</v>
      </c>
      <c r="H26" s="418">
        <v>17</v>
      </c>
      <c r="I26" s="418">
        <v>12</v>
      </c>
      <c r="J26" s="418">
        <v>16</v>
      </c>
      <c r="K26" s="418">
        <v>11</v>
      </c>
      <c r="L26" s="418">
        <v>4</v>
      </c>
      <c r="M26" s="418">
        <v>3</v>
      </c>
      <c r="N26" s="418">
        <v>0</v>
      </c>
      <c r="O26" s="418">
        <v>0</v>
      </c>
      <c r="P26" s="418">
        <v>0</v>
      </c>
      <c r="Q26" s="418">
        <v>0</v>
      </c>
      <c r="R26" s="418">
        <v>0</v>
      </c>
      <c r="S26" s="418">
        <v>0</v>
      </c>
      <c r="T26" s="418">
        <v>0</v>
      </c>
      <c r="U26" s="418">
        <v>0</v>
      </c>
      <c r="V26" s="418">
        <v>0</v>
      </c>
      <c r="W26" s="420">
        <v>0</v>
      </c>
    </row>
    <row r="27" spans="1:23" ht="21" customHeight="1">
      <c r="A27" s="144">
        <v>6</v>
      </c>
      <c r="B27" s="143" t="s">
        <v>8</v>
      </c>
      <c r="C27" s="369" t="s">
        <v>7</v>
      </c>
      <c r="D27" s="419">
        <v>3</v>
      </c>
      <c r="E27" s="418">
        <v>2</v>
      </c>
      <c r="F27" s="418">
        <v>2</v>
      </c>
      <c r="G27" s="418">
        <v>1</v>
      </c>
      <c r="H27" s="418">
        <v>14</v>
      </c>
      <c r="I27" s="418">
        <v>9</v>
      </c>
      <c r="J27" s="418">
        <v>15</v>
      </c>
      <c r="K27" s="418">
        <v>9</v>
      </c>
      <c r="L27" s="418">
        <v>1</v>
      </c>
      <c r="M27" s="418">
        <v>1</v>
      </c>
      <c r="N27" s="418">
        <v>1</v>
      </c>
      <c r="O27" s="418">
        <v>0</v>
      </c>
      <c r="P27" s="418">
        <v>0</v>
      </c>
      <c r="Q27" s="418">
        <v>0</v>
      </c>
      <c r="R27" s="418">
        <v>1</v>
      </c>
      <c r="S27" s="418">
        <v>0</v>
      </c>
      <c r="T27" s="418">
        <v>3</v>
      </c>
      <c r="U27" s="418">
        <v>1</v>
      </c>
      <c r="V27" s="418">
        <v>2</v>
      </c>
      <c r="W27" s="420">
        <v>1</v>
      </c>
    </row>
    <row r="28" spans="1:23" ht="21" customHeight="1">
      <c r="A28" s="144">
        <v>7</v>
      </c>
      <c r="B28" s="143" t="s">
        <v>6</v>
      </c>
      <c r="C28" s="369" t="s">
        <v>5</v>
      </c>
      <c r="D28" s="419">
        <v>10</v>
      </c>
      <c r="E28" s="418">
        <v>7</v>
      </c>
      <c r="F28" s="418">
        <v>6</v>
      </c>
      <c r="G28" s="418">
        <v>4</v>
      </c>
      <c r="H28" s="418">
        <v>37</v>
      </c>
      <c r="I28" s="418">
        <v>25</v>
      </c>
      <c r="J28" s="418">
        <v>40</v>
      </c>
      <c r="K28" s="418">
        <v>26</v>
      </c>
      <c r="L28" s="418">
        <v>3</v>
      </c>
      <c r="M28" s="418">
        <v>3</v>
      </c>
      <c r="N28" s="418">
        <v>1</v>
      </c>
      <c r="O28" s="418">
        <v>0</v>
      </c>
      <c r="P28" s="418">
        <v>0</v>
      </c>
      <c r="Q28" s="418">
        <v>0</v>
      </c>
      <c r="R28" s="418">
        <v>5</v>
      </c>
      <c r="S28" s="418">
        <v>3</v>
      </c>
      <c r="T28" s="418">
        <v>0</v>
      </c>
      <c r="U28" s="418">
        <v>0</v>
      </c>
      <c r="V28" s="418">
        <v>1</v>
      </c>
      <c r="W28" s="420">
        <v>1</v>
      </c>
    </row>
    <row r="29" spans="1:23" ht="21" customHeight="1">
      <c r="A29" s="144">
        <v>8</v>
      </c>
      <c r="B29" s="143" t="s">
        <v>4</v>
      </c>
      <c r="C29" s="369" t="s">
        <v>3</v>
      </c>
      <c r="D29" s="419">
        <v>9</v>
      </c>
      <c r="E29" s="418">
        <v>6</v>
      </c>
      <c r="F29" s="418">
        <v>4</v>
      </c>
      <c r="G29" s="418">
        <v>1</v>
      </c>
      <c r="H29" s="418">
        <v>24</v>
      </c>
      <c r="I29" s="418">
        <v>16</v>
      </c>
      <c r="J29" s="418">
        <v>26</v>
      </c>
      <c r="K29" s="418">
        <v>17</v>
      </c>
      <c r="L29" s="418">
        <v>2</v>
      </c>
      <c r="M29" s="418">
        <v>0</v>
      </c>
      <c r="N29" s="418">
        <v>2</v>
      </c>
      <c r="O29" s="418">
        <v>2</v>
      </c>
      <c r="P29" s="418">
        <v>2</v>
      </c>
      <c r="Q29" s="418">
        <v>0</v>
      </c>
      <c r="R29" s="418">
        <v>2</v>
      </c>
      <c r="S29" s="418">
        <v>1</v>
      </c>
      <c r="T29" s="418">
        <v>0</v>
      </c>
      <c r="U29" s="418">
        <v>0</v>
      </c>
      <c r="V29" s="418">
        <v>1</v>
      </c>
      <c r="W29" s="420">
        <v>1</v>
      </c>
    </row>
    <row r="30" spans="1:23" ht="21" customHeight="1" thickBot="1">
      <c r="A30" s="141">
        <v>9</v>
      </c>
      <c r="B30" s="140" t="s">
        <v>2</v>
      </c>
      <c r="C30" s="370" t="s">
        <v>1</v>
      </c>
      <c r="D30" s="419">
        <v>8</v>
      </c>
      <c r="E30" s="418">
        <v>6</v>
      </c>
      <c r="F30" s="418">
        <v>3</v>
      </c>
      <c r="G30" s="418">
        <v>1</v>
      </c>
      <c r="H30" s="418">
        <v>21</v>
      </c>
      <c r="I30" s="418">
        <v>13</v>
      </c>
      <c r="J30" s="418">
        <v>22</v>
      </c>
      <c r="K30" s="418">
        <v>12</v>
      </c>
      <c r="L30" s="418">
        <v>2</v>
      </c>
      <c r="M30" s="418">
        <v>2</v>
      </c>
      <c r="N30" s="418">
        <v>1</v>
      </c>
      <c r="O30" s="418">
        <v>0</v>
      </c>
      <c r="P30" s="418">
        <v>1</v>
      </c>
      <c r="Q30" s="418">
        <v>1</v>
      </c>
      <c r="R30" s="418">
        <v>1</v>
      </c>
      <c r="S30" s="418">
        <v>0</v>
      </c>
      <c r="T30" s="418">
        <v>3</v>
      </c>
      <c r="U30" s="418">
        <v>1</v>
      </c>
      <c r="V30" s="418">
        <v>2</v>
      </c>
      <c r="W30" s="420">
        <v>2</v>
      </c>
    </row>
    <row r="31" spans="1:23" ht="21" customHeight="1" thickBot="1">
      <c r="A31" s="659" t="s">
        <v>68</v>
      </c>
      <c r="B31" s="660"/>
      <c r="C31" s="661"/>
      <c r="D31" s="344">
        <f aca="true" t="shared" si="1" ref="D31:W31">D22+D23+D24+D25+D26+D27+D28+D29+D30</f>
        <v>73</v>
      </c>
      <c r="E31" s="346">
        <f t="shared" si="1"/>
        <v>49</v>
      </c>
      <c r="F31" s="346">
        <f t="shared" si="1"/>
        <v>40</v>
      </c>
      <c r="G31" s="346">
        <f t="shared" si="1"/>
        <v>21</v>
      </c>
      <c r="H31" s="346">
        <f t="shared" si="1"/>
        <v>240</v>
      </c>
      <c r="I31" s="346">
        <f t="shared" si="1"/>
        <v>150</v>
      </c>
      <c r="J31" s="346">
        <f t="shared" si="1"/>
        <v>255</v>
      </c>
      <c r="K31" s="346">
        <f t="shared" si="1"/>
        <v>153</v>
      </c>
      <c r="L31" s="346">
        <f t="shared" si="1"/>
        <v>25</v>
      </c>
      <c r="M31" s="346">
        <f t="shared" si="1"/>
        <v>18</v>
      </c>
      <c r="N31" s="346">
        <f t="shared" si="1"/>
        <v>12</v>
      </c>
      <c r="O31" s="346">
        <f t="shared" si="1"/>
        <v>2</v>
      </c>
      <c r="P31" s="346">
        <f t="shared" si="1"/>
        <v>11</v>
      </c>
      <c r="Q31" s="346">
        <f t="shared" si="1"/>
        <v>6</v>
      </c>
      <c r="R31" s="346">
        <f t="shared" si="1"/>
        <v>15</v>
      </c>
      <c r="S31" s="346">
        <f t="shared" si="1"/>
        <v>8</v>
      </c>
      <c r="T31" s="346">
        <f t="shared" si="1"/>
        <v>12</v>
      </c>
      <c r="U31" s="346">
        <f t="shared" si="1"/>
        <v>5</v>
      </c>
      <c r="V31" s="346">
        <f t="shared" si="1"/>
        <v>16</v>
      </c>
      <c r="W31" s="347">
        <f t="shared" si="1"/>
        <v>13</v>
      </c>
    </row>
    <row r="33" spans="6:11" ht="12.75">
      <c r="F33" s="135">
        <f>F31+H31</f>
        <v>280</v>
      </c>
      <c r="G33" s="135">
        <f>G31+I31</f>
        <v>171</v>
      </c>
      <c r="J33" s="135">
        <f>J31+L31</f>
        <v>280</v>
      </c>
      <c r="K33" s="135">
        <f>K31+M31</f>
        <v>171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J20:K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19"/>
  <sheetViews>
    <sheetView zoomScale="80" zoomScaleNormal="80" zoomScalePageLayoutView="0" workbookViewId="0" topLeftCell="A1">
      <selection activeCell="P10" sqref="P10"/>
    </sheetView>
  </sheetViews>
  <sheetFormatPr defaultColWidth="9.00390625" defaultRowHeight="12.75"/>
  <cols>
    <col min="1" max="1" width="4.375" style="169" customWidth="1"/>
    <col min="2" max="2" width="16.00390625" style="169" customWidth="1"/>
    <col min="3" max="3" width="9.125" style="169" customWidth="1"/>
    <col min="4" max="18" width="10.75390625" style="169" customWidth="1"/>
    <col min="19" max="19" width="10.375" style="169" customWidth="1"/>
    <col min="20" max="16384" width="9.125" style="169" customWidth="1"/>
  </cols>
  <sheetData>
    <row r="1" spans="1:17" ht="19.5" customHeight="1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1:19" s="135" customFormat="1" ht="25.5" customHeight="1">
      <c r="A2" s="663" t="s">
        <v>86</v>
      </c>
      <c r="B2" s="663"/>
      <c r="C2" s="663"/>
      <c r="D2" s="663"/>
      <c r="E2" s="618" t="s">
        <v>177</v>
      </c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</row>
    <row r="3" spans="1:19" s="135" customFormat="1" ht="15.75" customHeight="1">
      <c r="A3" s="664"/>
      <c r="B3" s="664"/>
      <c r="C3" s="664"/>
      <c r="D3" s="664"/>
      <c r="E3" s="620" t="str">
        <f>'ogolne (7)'!H3</f>
        <v>od 01 lipca 2021 roku</v>
      </c>
      <c r="F3" s="665"/>
      <c r="G3" s="665"/>
      <c r="H3" s="665"/>
      <c r="I3" s="665"/>
      <c r="J3" s="665"/>
      <c r="K3" s="665"/>
      <c r="L3" s="621" t="str">
        <f>'ogolne (7)'!T3</f>
        <v>do 31 lipca 2021 roku</v>
      </c>
      <c r="M3" s="622"/>
      <c r="N3" s="622"/>
      <c r="O3" s="622"/>
      <c r="P3" s="622"/>
      <c r="Q3" s="622"/>
      <c r="R3" s="622"/>
      <c r="S3" s="622"/>
    </row>
    <row r="4" spans="1:18" s="135" customFormat="1" ht="13.5" customHeight="1" thickBot="1">
      <c r="A4" s="666"/>
      <c r="B4" s="666"/>
      <c r="C4" s="666"/>
      <c r="D4" s="666"/>
      <c r="E4" s="663"/>
      <c r="F4" s="663"/>
      <c r="G4" s="663"/>
      <c r="H4" s="663"/>
      <c r="I4" s="663"/>
      <c r="J4" s="663"/>
      <c r="K4" s="663"/>
      <c r="L4" s="667"/>
      <c r="M4" s="667"/>
      <c r="N4" s="667"/>
      <c r="O4" s="667"/>
      <c r="P4" s="667"/>
      <c r="Q4" s="667"/>
      <c r="R4" s="667"/>
    </row>
    <row r="5" spans="1:19" ht="16.5" customHeight="1" thickBot="1">
      <c r="A5" s="512" t="s">
        <v>176</v>
      </c>
      <c r="B5" s="516" t="s">
        <v>33</v>
      </c>
      <c r="C5" s="669" t="s">
        <v>175</v>
      </c>
      <c r="D5" s="671" t="s">
        <v>174</v>
      </c>
      <c r="E5" s="673" t="s">
        <v>173</v>
      </c>
      <c r="F5" s="674"/>
      <c r="G5" s="674"/>
      <c r="H5" s="674"/>
      <c r="I5" s="674"/>
      <c r="J5" s="674"/>
      <c r="K5" s="674"/>
      <c r="L5" s="674"/>
      <c r="M5" s="674"/>
      <c r="N5" s="674"/>
      <c r="O5" s="674"/>
      <c r="P5" s="674"/>
      <c r="Q5" s="674"/>
      <c r="R5" s="674"/>
      <c r="S5" s="675"/>
    </row>
    <row r="6" spans="1:19" ht="18" customHeight="1">
      <c r="A6" s="514"/>
      <c r="B6" s="668"/>
      <c r="C6" s="670"/>
      <c r="D6" s="672"/>
      <c r="E6" s="676" t="s">
        <v>172</v>
      </c>
      <c r="F6" s="509"/>
      <c r="G6" s="509" t="s">
        <v>171</v>
      </c>
      <c r="H6" s="497" t="s">
        <v>106</v>
      </c>
      <c r="I6" s="678"/>
      <c r="J6" s="678"/>
      <c r="K6" s="678"/>
      <c r="L6" s="678"/>
      <c r="M6" s="678"/>
      <c r="N6" s="678"/>
      <c r="O6" s="678"/>
      <c r="P6" s="678"/>
      <c r="Q6" s="498"/>
      <c r="R6" s="497" t="s">
        <v>170</v>
      </c>
      <c r="S6" s="680" t="s">
        <v>169</v>
      </c>
    </row>
    <row r="7" spans="1:19" ht="63" customHeight="1">
      <c r="A7" s="514"/>
      <c r="B7" s="668"/>
      <c r="C7" s="670"/>
      <c r="D7" s="672"/>
      <c r="E7" s="374" t="s">
        <v>168</v>
      </c>
      <c r="F7" s="183" t="s">
        <v>167</v>
      </c>
      <c r="G7" s="677"/>
      <c r="H7" s="181" t="s">
        <v>166</v>
      </c>
      <c r="I7" s="181" t="s">
        <v>119</v>
      </c>
      <c r="J7" s="181" t="s">
        <v>116</v>
      </c>
      <c r="K7" s="181" t="s">
        <v>165</v>
      </c>
      <c r="L7" s="181" t="s">
        <v>164</v>
      </c>
      <c r="M7" s="181" t="s">
        <v>163</v>
      </c>
      <c r="N7" s="181" t="s">
        <v>162</v>
      </c>
      <c r="O7" s="181" t="s">
        <v>161</v>
      </c>
      <c r="P7" s="181" t="s">
        <v>160</v>
      </c>
      <c r="Q7" s="181" t="s">
        <v>159</v>
      </c>
      <c r="R7" s="679"/>
      <c r="S7" s="680"/>
    </row>
    <row r="8" spans="1:19" s="135" customFormat="1" ht="24" customHeight="1">
      <c r="A8" s="147">
        <v>1</v>
      </c>
      <c r="B8" s="175" t="s">
        <v>4</v>
      </c>
      <c r="C8" s="180" t="s">
        <v>17</v>
      </c>
      <c r="D8" s="377">
        <f aca="true" t="shared" si="0" ref="D8:D17">E8+F8+H8+I8+J8+M8+N8+O8+P8+K8+Q8+R8+L8+S8</f>
        <v>28</v>
      </c>
      <c r="E8" s="429">
        <v>8</v>
      </c>
      <c r="F8" s="425">
        <v>8</v>
      </c>
      <c r="G8" s="426">
        <v>12</v>
      </c>
      <c r="H8" s="426">
        <v>2</v>
      </c>
      <c r="I8" s="427">
        <v>0</v>
      </c>
      <c r="J8" s="426">
        <v>1</v>
      </c>
      <c r="K8" s="426">
        <v>0</v>
      </c>
      <c r="L8" s="426">
        <v>0</v>
      </c>
      <c r="M8" s="426">
        <v>0</v>
      </c>
      <c r="N8" s="428">
        <v>9</v>
      </c>
      <c r="O8" s="428">
        <v>0</v>
      </c>
      <c r="P8" s="428">
        <v>0</v>
      </c>
      <c r="Q8" s="428">
        <v>0</v>
      </c>
      <c r="R8" s="428">
        <v>0</v>
      </c>
      <c r="S8" s="430">
        <v>0</v>
      </c>
    </row>
    <row r="9" spans="1:19" s="135" customFormat="1" ht="24" customHeight="1">
      <c r="A9" s="158">
        <v>2</v>
      </c>
      <c r="B9" s="179" t="s">
        <v>16</v>
      </c>
      <c r="C9" s="178" t="s">
        <v>15</v>
      </c>
      <c r="D9" s="173">
        <f t="shared" si="0"/>
        <v>3</v>
      </c>
      <c r="E9" s="429">
        <v>0</v>
      </c>
      <c r="F9" s="425">
        <v>2</v>
      </c>
      <c r="G9" s="426">
        <v>1</v>
      </c>
      <c r="H9" s="426">
        <v>0</v>
      </c>
      <c r="I9" s="426">
        <v>0</v>
      </c>
      <c r="J9" s="426">
        <v>0</v>
      </c>
      <c r="K9" s="426">
        <v>0</v>
      </c>
      <c r="L9" s="426">
        <v>0</v>
      </c>
      <c r="M9" s="426">
        <v>0</v>
      </c>
      <c r="N9" s="428">
        <v>1</v>
      </c>
      <c r="O9" s="428">
        <v>0</v>
      </c>
      <c r="P9" s="428">
        <v>0</v>
      </c>
      <c r="Q9" s="428">
        <v>0</v>
      </c>
      <c r="R9" s="428">
        <v>0</v>
      </c>
      <c r="S9" s="430">
        <v>0</v>
      </c>
    </row>
    <row r="10" spans="1:19" s="135" customFormat="1" ht="24" customHeight="1">
      <c r="A10" s="158">
        <v>3</v>
      </c>
      <c r="B10" s="179" t="s">
        <v>14</v>
      </c>
      <c r="C10" s="178" t="s">
        <v>13</v>
      </c>
      <c r="D10" s="173">
        <f t="shared" si="0"/>
        <v>1</v>
      </c>
      <c r="E10" s="429">
        <v>0</v>
      </c>
      <c r="F10" s="425">
        <v>0</v>
      </c>
      <c r="G10" s="426">
        <v>1</v>
      </c>
      <c r="H10" s="426">
        <v>0</v>
      </c>
      <c r="I10" s="426">
        <v>0</v>
      </c>
      <c r="J10" s="426">
        <v>1</v>
      </c>
      <c r="K10" s="426">
        <v>0</v>
      </c>
      <c r="L10" s="426">
        <v>0</v>
      </c>
      <c r="M10" s="426">
        <v>0</v>
      </c>
      <c r="N10" s="428">
        <v>0</v>
      </c>
      <c r="O10" s="428">
        <v>0</v>
      </c>
      <c r="P10" s="428">
        <v>0</v>
      </c>
      <c r="Q10" s="428">
        <v>0</v>
      </c>
      <c r="R10" s="428">
        <v>0</v>
      </c>
      <c r="S10" s="430">
        <v>0</v>
      </c>
    </row>
    <row r="11" spans="1:19" s="135" customFormat="1" ht="24" customHeight="1">
      <c r="A11" s="158">
        <v>4</v>
      </c>
      <c r="B11" s="179" t="s">
        <v>12</v>
      </c>
      <c r="C11" s="178" t="s">
        <v>11</v>
      </c>
      <c r="D11" s="173">
        <f t="shared" si="0"/>
        <v>6</v>
      </c>
      <c r="E11" s="429">
        <v>0</v>
      </c>
      <c r="F11" s="425">
        <v>0</v>
      </c>
      <c r="G11" s="426">
        <v>6</v>
      </c>
      <c r="H11" s="426">
        <v>1</v>
      </c>
      <c r="I11" s="426">
        <v>1</v>
      </c>
      <c r="J11" s="426">
        <v>1</v>
      </c>
      <c r="K11" s="426">
        <v>0</v>
      </c>
      <c r="L11" s="426">
        <v>0</v>
      </c>
      <c r="M11" s="426">
        <v>0</v>
      </c>
      <c r="N11" s="428">
        <v>3</v>
      </c>
      <c r="O11" s="428">
        <v>0</v>
      </c>
      <c r="P11" s="428">
        <v>0</v>
      </c>
      <c r="Q11" s="428">
        <v>0</v>
      </c>
      <c r="R11" s="428">
        <v>0</v>
      </c>
      <c r="S11" s="430">
        <v>0</v>
      </c>
    </row>
    <row r="12" spans="1:19" s="135" customFormat="1" ht="24" customHeight="1">
      <c r="A12" s="158">
        <v>5</v>
      </c>
      <c r="B12" s="179" t="s">
        <v>10</v>
      </c>
      <c r="C12" s="178" t="s">
        <v>9</v>
      </c>
      <c r="D12" s="173">
        <f t="shared" si="0"/>
        <v>2</v>
      </c>
      <c r="E12" s="429">
        <v>1</v>
      </c>
      <c r="F12" s="425">
        <v>0</v>
      </c>
      <c r="G12" s="426">
        <v>1</v>
      </c>
      <c r="H12" s="426">
        <v>1</v>
      </c>
      <c r="I12" s="426">
        <v>0</v>
      </c>
      <c r="J12" s="426">
        <v>0</v>
      </c>
      <c r="K12" s="426">
        <v>0</v>
      </c>
      <c r="L12" s="426">
        <v>0</v>
      </c>
      <c r="M12" s="426">
        <v>0</v>
      </c>
      <c r="N12" s="428">
        <v>0</v>
      </c>
      <c r="O12" s="428">
        <v>0</v>
      </c>
      <c r="P12" s="428">
        <v>0</v>
      </c>
      <c r="Q12" s="428">
        <v>0</v>
      </c>
      <c r="R12" s="428">
        <v>0</v>
      </c>
      <c r="S12" s="430">
        <v>0</v>
      </c>
    </row>
    <row r="13" spans="1:19" s="135" customFormat="1" ht="24" customHeight="1">
      <c r="A13" s="158">
        <v>6</v>
      </c>
      <c r="B13" s="179" t="s">
        <v>8</v>
      </c>
      <c r="C13" s="178" t="s">
        <v>7</v>
      </c>
      <c r="D13" s="173">
        <f t="shared" si="0"/>
        <v>2</v>
      </c>
      <c r="E13" s="429">
        <v>0</v>
      </c>
      <c r="F13" s="425">
        <v>0</v>
      </c>
      <c r="G13" s="426">
        <v>2</v>
      </c>
      <c r="H13" s="426">
        <v>0</v>
      </c>
      <c r="I13" s="426">
        <v>1</v>
      </c>
      <c r="J13" s="426">
        <v>0</v>
      </c>
      <c r="K13" s="426">
        <v>0</v>
      </c>
      <c r="L13" s="426">
        <v>0</v>
      </c>
      <c r="M13" s="426">
        <v>0</v>
      </c>
      <c r="N13" s="428">
        <v>1</v>
      </c>
      <c r="O13" s="428">
        <v>0</v>
      </c>
      <c r="P13" s="428">
        <v>0</v>
      </c>
      <c r="Q13" s="428">
        <v>0</v>
      </c>
      <c r="R13" s="428">
        <v>0</v>
      </c>
      <c r="S13" s="430">
        <v>0</v>
      </c>
    </row>
    <row r="14" spans="1:19" s="135" customFormat="1" ht="24" customHeight="1">
      <c r="A14" s="158">
        <v>7</v>
      </c>
      <c r="B14" s="179" t="s">
        <v>6</v>
      </c>
      <c r="C14" s="178" t="s">
        <v>5</v>
      </c>
      <c r="D14" s="173">
        <f t="shared" si="0"/>
        <v>4</v>
      </c>
      <c r="E14" s="429">
        <v>0</v>
      </c>
      <c r="F14" s="425">
        <v>3</v>
      </c>
      <c r="G14" s="426">
        <v>1</v>
      </c>
      <c r="H14" s="426">
        <v>0</v>
      </c>
      <c r="I14" s="426">
        <v>0</v>
      </c>
      <c r="J14" s="426">
        <v>0</v>
      </c>
      <c r="K14" s="426">
        <v>0</v>
      </c>
      <c r="L14" s="426">
        <v>0</v>
      </c>
      <c r="M14" s="426">
        <v>0</v>
      </c>
      <c r="N14" s="428">
        <v>1</v>
      </c>
      <c r="O14" s="428">
        <v>0</v>
      </c>
      <c r="P14" s="428">
        <v>0</v>
      </c>
      <c r="Q14" s="428">
        <v>0</v>
      </c>
      <c r="R14" s="428">
        <v>0</v>
      </c>
      <c r="S14" s="430">
        <v>0</v>
      </c>
    </row>
    <row r="15" spans="1:19" s="135" customFormat="1" ht="24" customHeight="1">
      <c r="A15" s="158">
        <v>8</v>
      </c>
      <c r="B15" s="179" t="s">
        <v>4</v>
      </c>
      <c r="C15" s="178" t="s">
        <v>3</v>
      </c>
      <c r="D15" s="173">
        <f t="shared" si="0"/>
        <v>4</v>
      </c>
      <c r="E15" s="429">
        <v>1</v>
      </c>
      <c r="F15" s="425">
        <v>0</v>
      </c>
      <c r="G15" s="426">
        <v>3</v>
      </c>
      <c r="H15" s="426">
        <v>0</v>
      </c>
      <c r="I15" s="427">
        <v>0</v>
      </c>
      <c r="J15" s="426">
        <v>0</v>
      </c>
      <c r="K15" s="426">
        <v>0</v>
      </c>
      <c r="L15" s="426">
        <v>0</v>
      </c>
      <c r="M15" s="426">
        <v>0</v>
      </c>
      <c r="N15" s="428">
        <v>3</v>
      </c>
      <c r="O15" s="428">
        <v>0</v>
      </c>
      <c r="P15" s="428">
        <v>0</v>
      </c>
      <c r="Q15" s="428">
        <v>0</v>
      </c>
      <c r="R15" s="428">
        <v>0</v>
      </c>
      <c r="S15" s="430">
        <v>0</v>
      </c>
    </row>
    <row r="16" spans="1:19" s="135" customFormat="1" ht="24" customHeight="1">
      <c r="A16" s="158">
        <v>9</v>
      </c>
      <c r="B16" s="179" t="s">
        <v>2</v>
      </c>
      <c r="C16" s="178" t="s">
        <v>1</v>
      </c>
      <c r="D16" s="173">
        <f t="shared" si="0"/>
        <v>4</v>
      </c>
      <c r="E16" s="429">
        <v>1</v>
      </c>
      <c r="F16" s="425">
        <v>0</v>
      </c>
      <c r="G16" s="426">
        <v>1</v>
      </c>
      <c r="H16" s="426">
        <v>0</v>
      </c>
      <c r="I16" s="426">
        <v>0</v>
      </c>
      <c r="J16" s="426">
        <v>0</v>
      </c>
      <c r="K16" s="426">
        <v>0</v>
      </c>
      <c r="L16" s="426">
        <v>0</v>
      </c>
      <c r="M16" s="426">
        <v>0</v>
      </c>
      <c r="N16" s="428">
        <v>1</v>
      </c>
      <c r="O16" s="428">
        <v>0</v>
      </c>
      <c r="P16" s="428">
        <v>0</v>
      </c>
      <c r="Q16" s="428">
        <v>0</v>
      </c>
      <c r="R16" s="428">
        <v>2</v>
      </c>
      <c r="S16" s="430">
        <v>0</v>
      </c>
    </row>
    <row r="17" spans="1:19" s="135" customFormat="1" ht="24" customHeight="1" thickBot="1">
      <c r="A17" s="147">
        <v>10</v>
      </c>
      <c r="B17" s="175" t="s">
        <v>158</v>
      </c>
      <c r="C17" s="174" t="s">
        <v>157</v>
      </c>
      <c r="D17" s="431">
        <f t="shared" si="0"/>
        <v>1</v>
      </c>
      <c r="E17" s="432">
        <v>0</v>
      </c>
      <c r="F17" s="433">
        <v>1</v>
      </c>
      <c r="G17" s="433">
        <v>0</v>
      </c>
      <c r="H17" s="433">
        <v>0</v>
      </c>
      <c r="I17" s="433">
        <v>0</v>
      </c>
      <c r="J17" s="433">
        <v>0</v>
      </c>
      <c r="K17" s="433">
        <v>0</v>
      </c>
      <c r="L17" s="433">
        <v>0</v>
      </c>
      <c r="M17" s="433">
        <v>0</v>
      </c>
      <c r="N17" s="433">
        <v>0</v>
      </c>
      <c r="O17" s="433">
        <v>0</v>
      </c>
      <c r="P17" s="433">
        <v>0</v>
      </c>
      <c r="Q17" s="433">
        <v>0</v>
      </c>
      <c r="R17" s="433">
        <v>0</v>
      </c>
      <c r="S17" s="434">
        <v>0</v>
      </c>
    </row>
    <row r="18" spans="1:19" ht="25.5" customHeight="1" thickBot="1">
      <c r="A18" s="681" t="s">
        <v>139</v>
      </c>
      <c r="B18" s="544"/>
      <c r="C18" s="544"/>
      <c r="D18" s="170">
        <f aca="true" t="shared" si="1" ref="D18:S18">D8+D9+D10+D11+D12+D13+D14+D15+D16+D17</f>
        <v>55</v>
      </c>
      <c r="E18" s="170">
        <f t="shared" si="1"/>
        <v>11</v>
      </c>
      <c r="F18" s="170">
        <f t="shared" si="1"/>
        <v>14</v>
      </c>
      <c r="G18" s="170">
        <f t="shared" si="1"/>
        <v>28</v>
      </c>
      <c r="H18" s="170">
        <f t="shared" si="1"/>
        <v>4</v>
      </c>
      <c r="I18" s="170">
        <f t="shared" si="1"/>
        <v>2</v>
      </c>
      <c r="J18" s="170">
        <f t="shared" si="1"/>
        <v>3</v>
      </c>
      <c r="K18" s="170">
        <f t="shared" si="1"/>
        <v>0</v>
      </c>
      <c r="L18" s="170">
        <f t="shared" si="1"/>
        <v>0</v>
      </c>
      <c r="M18" s="170">
        <f t="shared" si="1"/>
        <v>0</v>
      </c>
      <c r="N18" s="170">
        <f t="shared" si="1"/>
        <v>19</v>
      </c>
      <c r="O18" s="171">
        <f t="shared" si="1"/>
        <v>0</v>
      </c>
      <c r="P18" s="171">
        <f t="shared" si="1"/>
        <v>0</v>
      </c>
      <c r="Q18" s="171">
        <f t="shared" si="1"/>
        <v>0</v>
      </c>
      <c r="R18" s="171">
        <f t="shared" si="1"/>
        <v>2</v>
      </c>
      <c r="S18" s="170">
        <f t="shared" si="1"/>
        <v>0</v>
      </c>
    </row>
    <row r="19" ht="18.75" customHeight="1">
      <c r="E19" s="169">
        <f>E18+F18</f>
        <v>25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E6:F6"/>
    <mergeCell ref="G6:G7"/>
    <mergeCell ref="H6:Q6"/>
    <mergeCell ref="R6:R7"/>
    <mergeCell ref="S6:S7"/>
    <mergeCell ref="A18:C18"/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="80" zoomScaleNormal="80" zoomScaleSheetLayoutView="80" zoomScalePageLayoutView="0" workbookViewId="0" topLeftCell="A1">
      <selection activeCell="H3" sqref="H3:S3"/>
    </sheetView>
  </sheetViews>
  <sheetFormatPr defaultColWidth="9.00390625" defaultRowHeight="12.75"/>
  <cols>
    <col min="1" max="1" width="3.625" style="1" customWidth="1"/>
    <col min="2" max="2" width="13.75390625" style="1" customWidth="1"/>
    <col min="3" max="3" width="7.875" style="2" customWidth="1"/>
    <col min="4" max="4" width="7.75390625" style="1" customWidth="1"/>
    <col min="5" max="5" width="7.375" style="1" customWidth="1"/>
    <col min="6" max="6" width="8.00390625" style="1" customWidth="1"/>
    <col min="7" max="7" width="6.875" style="1" customWidth="1"/>
    <col min="8" max="8" width="6.375" style="1" customWidth="1"/>
    <col min="9" max="9" width="6.875" style="1" customWidth="1"/>
    <col min="10" max="10" width="6.625" style="1" customWidth="1"/>
    <col min="11" max="12" width="8.00390625" style="1" customWidth="1"/>
    <col min="13" max="33" width="6.875" style="1" customWidth="1"/>
    <col min="34" max="34" width="6.625" style="1" customWidth="1"/>
    <col min="35" max="36" width="5.625" style="1" customWidth="1"/>
    <col min="37" max="16384" width="9.125" style="1" customWidth="1"/>
  </cols>
  <sheetData>
    <row r="1" spans="1:34" ht="16.5" customHeight="1" thickBot="1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6" ht="25.5" customHeight="1">
      <c r="A2" s="464" t="s">
        <v>53</v>
      </c>
      <c r="B2" s="465"/>
      <c r="C2" s="465"/>
      <c r="D2" s="465"/>
      <c r="E2" s="465"/>
      <c r="F2" s="465"/>
      <c r="G2" s="465"/>
      <c r="H2" s="468" t="s">
        <v>52</v>
      </c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70"/>
      <c r="AF2" s="52"/>
      <c r="AG2" s="52"/>
      <c r="AH2" s="52"/>
      <c r="AI2" s="52"/>
      <c r="AJ2" s="52"/>
    </row>
    <row r="3" spans="1:36" ht="16.5" customHeight="1" thickBot="1">
      <c r="A3" s="466"/>
      <c r="B3" s="467"/>
      <c r="C3" s="467"/>
      <c r="D3" s="467"/>
      <c r="E3" s="467"/>
      <c r="F3" s="467"/>
      <c r="G3" s="467"/>
      <c r="H3" s="471" t="s">
        <v>213</v>
      </c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3" t="s">
        <v>214</v>
      </c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4"/>
      <c r="AF3" s="51"/>
      <c r="AG3" s="51"/>
      <c r="AH3" s="51"/>
      <c r="AI3" s="51"/>
      <c r="AJ3" s="51"/>
    </row>
    <row r="4" spans="1:36" ht="18" customHeight="1" thickBot="1">
      <c r="A4" s="49"/>
      <c r="B4" s="49"/>
      <c r="C4" s="49"/>
      <c r="D4" s="49"/>
      <c r="E4" s="49"/>
      <c r="F4" s="49"/>
      <c r="G4" s="49"/>
      <c r="H4" s="50"/>
      <c r="I4" s="49"/>
      <c r="J4" s="49"/>
      <c r="K4" s="49"/>
      <c r="L4" s="49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</row>
    <row r="5" spans="1:36" ht="26.25" customHeight="1">
      <c r="A5" s="28" t="s">
        <v>20</v>
      </c>
      <c r="B5" s="475" t="s">
        <v>33</v>
      </c>
      <c r="C5" s="475" t="s">
        <v>32</v>
      </c>
      <c r="D5" s="478" t="s">
        <v>51</v>
      </c>
      <c r="E5" s="479"/>
      <c r="F5" s="482" t="s">
        <v>50</v>
      </c>
      <c r="G5" s="483"/>
      <c r="H5" s="486" t="s">
        <v>49</v>
      </c>
      <c r="I5" s="487"/>
      <c r="J5" s="490" t="s">
        <v>48</v>
      </c>
      <c r="K5" s="491"/>
      <c r="L5" s="491"/>
      <c r="M5" s="491"/>
      <c r="N5" s="491"/>
      <c r="O5" s="492"/>
      <c r="P5" s="495" t="s">
        <v>47</v>
      </c>
      <c r="Q5" s="496"/>
      <c r="R5" s="47" t="s">
        <v>46</v>
      </c>
      <c r="S5" s="46"/>
      <c r="T5" s="495" t="s">
        <v>45</v>
      </c>
      <c r="U5" s="496"/>
      <c r="V5" s="495" t="s">
        <v>44</v>
      </c>
      <c r="W5" s="496"/>
      <c r="X5" s="495" t="s">
        <v>43</v>
      </c>
      <c r="Y5" s="496"/>
      <c r="Z5" s="495" t="s">
        <v>42</v>
      </c>
      <c r="AA5" s="496"/>
      <c r="AB5" s="495" t="s">
        <v>41</v>
      </c>
      <c r="AC5" s="496"/>
      <c r="AD5" s="495" t="s">
        <v>40</v>
      </c>
      <c r="AE5" s="487"/>
      <c r="AI5" s="26"/>
      <c r="AJ5" s="26"/>
    </row>
    <row r="6" spans="1:36" ht="46.5" customHeight="1">
      <c r="A6" s="27" t="s">
        <v>29</v>
      </c>
      <c r="B6" s="476"/>
      <c r="C6" s="476"/>
      <c r="D6" s="480"/>
      <c r="E6" s="481"/>
      <c r="F6" s="484"/>
      <c r="G6" s="485"/>
      <c r="H6" s="488"/>
      <c r="I6" s="489"/>
      <c r="J6" s="504" t="s">
        <v>39</v>
      </c>
      <c r="K6" s="505"/>
      <c r="L6" s="506" t="s">
        <v>38</v>
      </c>
      <c r="M6" s="505"/>
      <c r="N6" s="506" t="s">
        <v>37</v>
      </c>
      <c r="O6" s="507"/>
      <c r="P6" s="497"/>
      <c r="Q6" s="498"/>
      <c r="R6" s="508" t="s">
        <v>36</v>
      </c>
      <c r="S6" s="507"/>
      <c r="T6" s="497"/>
      <c r="U6" s="498"/>
      <c r="V6" s="497"/>
      <c r="W6" s="498"/>
      <c r="X6" s="497"/>
      <c r="Y6" s="498"/>
      <c r="Z6" s="497"/>
      <c r="AA6" s="498"/>
      <c r="AB6" s="497"/>
      <c r="AC6" s="498"/>
      <c r="AD6" s="497"/>
      <c r="AE6" s="503"/>
      <c r="AI6" s="26"/>
      <c r="AJ6" s="26"/>
    </row>
    <row r="7" spans="1:36" s="2" customFormat="1" ht="20.25" customHeight="1" thickBot="1">
      <c r="A7" s="25" t="s">
        <v>20</v>
      </c>
      <c r="B7" s="477"/>
      <c r="C7" s="477"/>
      <c r="D7" s="45" t="s">
        <v>35</v>
      </c>
      <c r="E7" s="45" t="s">
        <v>34</v>
      </c>
      <c r="F7" s="22" t="s">
        <v>19</v>
      </c>
      <c r="G7" s="44" t="s">
        <v>18</v>
      </c>
      <c r="H7" s="43" t="s">
        <v>19</v>
      </c>
      <c r="I7" s="44" t="s">
        <v>18</v>
      </c>
      <c r="J7" s="43" t="s">
        <v>19</v>
      </c>
      <c r="K7" s="21" t="s">
        <v>18</v>
      </c>
      <c r="L7" s="22" t="s">
        <v>19</v>
      </c>
      <c r="M7" s="21" t="s">
        <v>18</v>
      </c>
      <c r="N7" s="22" t="s">
        <v>19</v>
      </c>
      <c r="O7" s="21" t="s">
        <v>18</v>
      </c>
      <c r="P7" s="295" t="s">
        <v>19</v>
      </c>
      <c r="Q7" s="20" t="s">
        <v>18</v>
      </c>
      <c r="R7" s="22" t="s">
        <v>19</v>
      </c>
      <c r="S7" s="21" t="s">
        <v>18</v>
      </c>
      <c r="T7" s="295" t="s">
        <v>19</v>
      </c>
      <c r="U7" s="20" t="s">
        <v>18</v>
      </c>
      <c r="V7" s="295" t="s">
        <v>19</v>
      </c>
      <c r="W7" s="20" t="s">
        <v>18</v>
      </c>
      <c r="X7" s="295" t="s">
        <v>19</v>
      </c>
      <c r="Y7" s="20" t="s">
        <v>18</v>
      </c>
      <c r="Z7" s="295" t="s">
        <v>19</v>
      </c>
      <c r="AA7" s="20" t="s">
        <v>18</v>
      </c>
      <c r="AB7" s="295" t="s">
        <v>19</v>
      </c>
      <c r="AC7" s="20" t="s">
        <v>18</v>
      </c>
      <c r="AD7" s="295" t="s">
        <v>19</v>
      </c>
      <c r="AE7" s="18" t="s">
        <v>18</v>
      </c>
      <c r="AI7" s="17"/>
      <c r="AJ7" s="17"/>
    </row>
    <row r="8" spans="1:36" ht="21" customHeight="1">
      <c r="A8" s="13">
        <v>1</v>
      </c>
      <c r="B8" s="12" t="s">
        <v>4</v>
      </c>
      <c r="C8" s="11" t="s">
        <v>17</v>
      </c>
      <c r="D8" s="42">
        <f aca="true" t="shared" si="0" ref="D8:D16">H8-F8</f>
        <v>3</v>
      </c>
      <c r="E8" s="41">
        <f aca="true" t="shared" si="1" ref="E8:E17">100-(F8/H8%)</f>
        <v>0.5964214711729738</v>
      </c>
      <c r="F8" s="297">
        <v>500</v>
      </c>
      <c r="G8" s="317">
        <v>268</v>
      </c>
      <c r="H8" s="318">
        <v>503</v>
      </c>
      <c r="I8" s="322">
        <v>275</v>
      </c>
      <c r="J8" s="304">
        <v>472</v>
      </c>
      <c r="K8" s="304">
        <v>257</v>
      </c>
      <c r="L8" s="304">
        <v>27</v>
      </c>
      <c r="M8" s="304">
        <v>11</v>
      </c>
      <c r="N8" s="304">
        <v>31</v>
      </c>
      <c r="O8" s="304">
        <v>18</v>
      </c>
      <c r="P8" s="304">
        <v>0</v>
      </c>
      <c r="Q8" s="304">
        <v>0</v>
      </c>
      <c r="R8" s="304">
        <v>0</v>
      </c>
      <c r="S8" s="304">
        <v>0</v>
      </c>
      <c r="T8" s="304">
        <v>10</v>
      </c>
      <c r="U8" s="304">
        <v>6</v>
      </c>
      <c r="V8" s="304">
        <v>0</v>
      </c>
      <c r="W8" s="304">
        <v>0</v>
      </c>
      <c r="X8" s="304">
        <v>139</v>
      </c>
      <c r="Y8" s="304">
        <v>72</v>
      </c>
      <c r="Z8" s="304">
        <v>55</v>
      </c>
      <c r="AA8" s="304">
        <v>30</v>
      </c>
      <c r="AB8" s="304">
        <v>69</v>
      </c>
      <c r="AC8" s="305">
        <v>69</v>
      </c>
      <c r="AD8" s="306">
        <v>90</v>
      </c>
      <c r="AE8" s="324">
        <v>45</v>
      </c>
      <c r="AI8" s="10"/>
      <c r="AJ8" s="10"/>
    </row>
    <row r="9" spans="1:36" ht="21" customHeight="1">
      <c r="A9" s="16">
        <v>2</v>
      </c>
      <c r="B9" s="15" t="s">
        <v>16</v>
      </c>
      <c r="C9" s="14" t="s">
        <v>15</v>
      </c>
      <c r="D9" s="40">
        <f t="shared" si="0"/>
        <v>1</v>
      </c>
      <c r="E9" s="39">
        <f t="shared" si="1"/>
        <v>0.7575757575757649</v>
      </c>
      <c r="F9" s="297">
        <v>131</v>
      </c>
      <c r="G9" s="317">
        <v>78</v>
      </c>
      <c r="H9" s="319">
        <v>132</v>
      </c>
      <c r="I9" s="323">
        <v>82</v>
      </c>
      <c r="J9" s="304">
        <v>125</v>
      </c>
      <c r="K9" s="304">
        <v>79</v>
      </c>
      <c r="L9" s="304">
        <v>4</v>
      </c>
      <c r="M9" s="304">
        <v>2</v>
      </c>
      <c r="N9" s="304">
        <v>7</v>
      </c>
      <c r="O9" s="304">
        <v>3</v>
      </c>
      <c r="P9" s="304">
        <v>132</v>
      </c>
      <c r="Q9" s="304">
        <v>82</v>
      </c>
      <c r="R9" s="304">
        <v>8</v>
      </c>
      <c r="S9" s="304">
        <v>6</v>
      </c>
      <c r="T9" s="304">
        <v>4</v>
      </c>
      <c r="U9" s="304">
        <v>0</v>
      </c>
      <c r="V9" s="304">
        <v>0</v>
      </c>
      <c r="W9" s="304">
        <v>0</v>
      </c>
      <c r="X9" s="304">
        <v>37</v>
      </c>
      <c r="Y9" s="304">
        <v>25</v>
      </c>
      <c r="Z9" s="304">
        <v>13</v>
      </c>
      <c r="AA9" s="304">
        <v>6</v>
      </c>
      <c r="AB9" s="304">
        <v>22</v>
      </c>
      <c r="AC9" s="304">
        <v>22</v>
      </c>
      <c r="AD9" s="306">
        <v>20</v>
      </c>
      <c r="AE9" s="325">
        <v>15</v>
      </c>
      <c r="AI9" s="10"/>
      <c r="AJ9" s="10"/>
    </row>
    <row r="10" spans="1:36" ht="21" customHeight="1">
      <c r="A10" s="16">
        <v>3</v>
      </c>
      <c r="B10" s="15" t="s">
        <v>14</v>
      </c>
      <c r="C10" s="14" t="s">
        <v>13</v>
      </c>
      <c r="D10" s="40">
        <f t="shared" si="0"/>
        <v>-3</v>
      </c>
      <c r="E10" s="39">
        <f t="shared" si="1"/>
        <v>-3.448275862068968</v>
      </c>
      <c r="F10" s="297">
        <v>90</v>
      </c>
      <c r="G10" s="317">
        <v>47</v>
      </c>
      <c r="H10" s="319">
        <v>87</v>
      </c>
      <c r="I10" s="323">
        <v>49</v>
      </c>
      <c r="J10" s="304">
        <v>81</v>
      </c>
      <c r="K10" s="304">
        <v>46</v>
      </c>
      <c r="L10" s="304">
        <v>2</v>
      </c>
      <c r="M10" s="304">
        <v>1</v>
      </c>
      <c r="N10" s="304">
        <v>6</v>
      </c>
      <c r="O10" s="304">
        <v>3</v>
      </c>
      <c r="P10" s="304">
        <v>66</v>
      </c>
      <c r="Q10" s="304">
        <v>36</v>
      </c>
      <c r="R10" s="304">
        <v>6</v>
      </c>
      <c r="S10" s="304">
        <v>3</v>
      </c>
      <c r="T10" s="304">
        <v>3</v>
      </c>
      <c r="U10" s="304">
        <v>1</v>
      </c>
      <c r="V10" s="304">
        <v>0</v>
      </c>
      <c r="W10" s="304">
        <v>0</v>
      </c>
      <c r="X10" s="304">
        <v>28</v>
      </c>
      <c r="Y10" s="304">
        <v>11</v>
      </c>
      <c r="Z10" s="304">
        <v>11</v>
      </c>
      <c r="AA10" s="304">
        <v>7</v>
      </c>
      <c r="AB10" s="304">
        <v>11</v>
      </c>
      <c r="AC10" s="304">
        <v>11</v>
      </c>
      <c r="AD10" s="306">
        <v>13</v>
      </c>
      <c r="AE10" s="325">
        <v>8</v>
      </c>
      <c r="AI10" s="10"/>
      <c r="AJ10" s="10"/>
    </row>
    <row r="11" spans="1:36" ht="21" customHeight="1">
      <c r="A11" s="16">
        <v>4</v>
      </c>
      <c r="B11" s="15" t="s">
        <v>12</v>
      </c>
      <c r="C11" s="14" t="s">
        <v>11</v>
      </c>
      <c r="D11" s="40">
        <f t="shared" si="0"/>
        <v>9</v>
      </c>
      <c r="E11" s="39">
        <f t="shared" si="1"/>
        <v>10.714285714285708</v>
      </c>
      <c r="F11" s="297">
        <v>75</v>
      </c>
      <c r="G11" s="317">
        <v>54</v>
      </c>
      <c r="H11" s="319">
        <v>84</v>
      </c>
      <c r="I11" s="323">
        <v>55</v>
      </c>
      <c r="J11" s="304">
        <v>75</v>
      </c>
      <c r="K11" s="304">
        <v>50</v>
      </c>
      <c r="L11" s="304">
        <v>2</v>
      </c>
      <c r="M11" s="304">
        <v>0</v>
      </c>
      <c r="N11" s="304">
        <v>9</v>
      </c>
      <c r="O11" s="304">
        <v>5</v>
      </c>
      <c r="P11" s="304">
        <v>84</v>
      </c>
      <c r="Q11" s="304">
        <v>55</v>
      </c>
      <c r="R11" s="304">
        <v>11</v>
      </c>
      <c r="S11" s="304">
        <v>5</v>
      </c>
      <c r="T11" s="304">
        <v>4</v>
      </c>
      <c r="U11" s="304">
        <v>2</v>
      </c>
      <c r="V11" s="304">
        <v>0</v>
      </c>
      <c r="W11" s="304">
        <v>0</v>
      </c>
      <c r="X11" s="304">
        <v>25</v>
      </c>
      <c r="Y11" s="304">
        <v>18</v>
      </c>
      <c r="Z11" s="304">
        <v>16</v>
      </c>
      <c r="AA11" s="304">
        <v>11</v>
      </c>
      <c r="AB11" s="304">
        <v>15</v>
      </c>
      <c r="AC11" s="304">
        <v>15</v>
      </c>
      <c r="AD11" s="306">
        <v>17</v>
      </c>
      <c r="AE11" s="325">
        <v>9</v>
      </c>
      <c r="AI11" s="10"/>
      <c r="AJ11" s="10"/>
    </row>
    <row r="12" spans="1:36" ht="21" customHeight="1">
      <c r="A12" s="16">
        <v>5</v>
      </c>
      <c r="B12" s="15" t="s">
        <v>10</v>
      </c>
      <c r="C12" s="14" t="s">
        <v>9</v>
      </c>
      <c r="D12" s="40">
        <f t="shared" si="0"/>
        <v>3</v>
      </c>
      <c r="E12" s="39">
        <f t="shared" si="1"/>
        <v>3.37078651685394</v>
      </c>
      <c r="F12" s="297">
        <v>86</v>
      </c>
      <c r="G12" s="317">
        <v>54</v>
      </c>
      <c r="H12" s="319">
        <v>89</v>
      </c>
      <c r="I12" s="323">
        <v>61</v>
      </c>
      <c r="J12" s="304">
        <v>82</v>
      </c>
      <c r="K12" s="304">
        <v>55</v>
      </c>
      <c r="L12" s="304">
        <v>1</v>
      </c>
      <c r="M12" s="304">
        <v>1</v>
      </c>
      <c r="N12" s="304">
        <v>7</v>
      </c>
      <c r="O12" s="304">
        <v>6</v>
      </c>
      <c r="P12" s="304">
        <v>89</v>
      </c>
      <c r="Q12" s="304">
        <v>61</v>
      </c>
      <c r="R12" s="304">
        <v>9</v>
      </c>
      <c r="S12" s="304">
        <v>5</v>
      </c>
      <c r="T12" s="304">
        <v>3</v>
      </c>
      <c r="U12" s="304">
        <v>3</v>
      </c>
      <c r="V12" s="304">
        <v>0</v>
      </c>
      <c r="W12" s="304">
        <v>0</v>
      </c>
      <c r="X12" s="304">
        <v>18</v>
      </c>
      <c r="Y12" s="304">
        <v>12</v>
      </c>
      <c r="Z12" s="304">
        <v>9</v>
      </c>
      <c r="AA12" s="304">
        <v>8</v>
      </c>
      <c r="AB12" s="304">
        <v>10</v>
      </c>
      <c r="AC12" s="304">
        <v>10</v>
      </c>
      <c r="AD12" s="306">
        <v>18</v>
      </c>
      <c r="AE12" s="325">
        <v>15</v>
      </c>
      <c r="AI12" s="10"/>
      <c r="AJ12" s="10"/>
    </row>
    <row r="13" spans="1:36" ht="21" customHeight="1">
      <c r="A13" s="16">
        <v>6</v>
      </c>
      <c r="B13" s="15" t="s">
        <v>8</v>
      </c>
      <c r="C13" s="14" t="s">
        <v>7</v>
      </c>
      <c r="D13" s="40">
        <f t="shared" si="0"/>
        <v>-9</v>
      </c>
      <c r="E13" s="39">
        <f t="shared" si="1"/>
        <v>-13.043478260869577</v>
      </c>
      <c r="F13" s="297">
        <v>78</v>
      </c>
      <c r="G13" s="317">
        <v>47</v>
      </c>
      <c r="H13" s="319">
        <v>69</v>
      </c>
      <c r="I13" s="323">
        <v>46</v>
      </c>
      <c r="J13" s="304">
        <v>64</v>
      </c>
      <c r="K13" s="304">
        <v>42</v>
      </c>
      <c r="L13" s="304">
        <v>4</v>
      </c>
      <c r="M13" s="304">
        <v>2</v>
      </c>
      <c r="N13" s="304">
        <v>5</v>
      </c>
      <c r="O13" s="304">
        <v>4</v>
      </c>
      <c r="P13" s="304">
        <v>69</v>
      </c>
      <c r="Q13" s="304">
        <v>46</v>
      </c>
      <c r="R13" s="304">
        <v>9</v>
      </c>
      <c r="S13" s="304">
        <v>7</v>
      </c>
      <c r="T13" s="304">
        <v>4</v>
      </c>
      <c r="U13" s="304">
        <v>3</v>
      </c>
      <c r="V13" s="304">
        <v>0</v>
      </c>
      <c r="W13" s="304">
        <v>0</v>
      </c>
      <c r="X13" s="304">
        <v>21</v>
      </c>
      <c r="Y13" s="304">
        <v>15</v>
      </c>
      <c r="Z13" s="304">
        <v>6</v>
      </c>
      <c r="AA13" s="304">
        <v>5</v>
      </c>
      <c r="AB13" s="304">
        <v>7</v>
      </c>
      <c r="AC13" s="304">
        <v>7</v>
      </c>
      <c r="AD13" s="306">
        <v>18</v>
      </c>
      <c r="AE13" s="325">
        <v>12</v>
      </c>
      <c r="AI13" s="10"/>
      <c r="AJ13" s="10"/>
    </row>
    <row r="14" spans="1:36" ht="21" customHeight="1">
      <c r="A14" s="16">
        <v>7</v>
      </c>
      <c r="B14" s="15" t="s">
        <v>6</v>
      </c>
      <c r="C14" s="14" t="s">
        <v>5</v>
      </c>
      <c r="D14" s="40">
        <f t="shared" si="0"/>
        <v>0</v>
      </c>
      <c r="E14" s="39">
        <f t="shared" si="1"/>
        <v>0</v>
      </c>
      <c r="F14" s="297">
        <v>185</v>
      </c>
      <c r="G14" s="317">
        <v>110</v>
      </c>
      <c r="H14" s="319">
        <v>185</v>
      </c>
      <c r="I14" s="323">
        <v>113</v>
      </c>
      <c r="J14" s="304">
        <v>165</v>
      </c>
      <c r="K14" s="304">
        <v>98</v>
      </c>
      <c r="L14" s="304">
        <v>8</v>
      </c>
      <c r="M14" s="304">
        <v>5</v>
      </c>
      <c r="N14" s="304">
        <v>20</v>
      </c>
      <c r="O14" s="304">
        <v>15</v>
      </c>
      <c r="P14" s="304">
        <v>123</v>
      </c>
      <c r="Q14" s="304">
        <v>74</v>
      </c>
      <c r="R14" s="304">
        <v>7</v>
      </c>
      <c r="S14" s="304">
        <v>4</v>
      </c>
      <c r="T14" s="304">
        <v>6</v>
      </c>
      <c r="U14" s="304">
        <v>4</v>
      </c>
      <c r="V14" s="304">
        <v>0</v>
      </c>
      <c r="W14" s="304">
        <v>0</v>
      </c>
      <c r="X14" s="304">
        <v>53</v>
      </c>
      <c r="Y14" s="304">
        <v>32</v>
      </c>
      <c r="Z14" s="304">
        <v>26</v>
      </c>
      <c r="AA14" s="304">
        <v>19</v>
      </c>
      <c r="AB14" s="304">
        <v>33</v>
      </c>
      <c r="AC14" s="304">
        <v>33</v>
      </c>
      <c r="AD14" s="306">
        <v>33</v>
      </c>
      <c r="AE14" s="325">
        <v>19</v>
      </c>
      <c r="AI14" s="10"/>
      <c r="AJ14" s="10"/>
    </row>
    <row r="15" spans="1:36" ht="21" customHeight="1">
      <c r="A15" s="16">
        <v>8</v>
      </c>
      <c r="B15" s="15" t="s">
        <v>4</v>
      </c>
      <c r="C15" s="14" t="s">
        <v>3</v>
      </c>
      <c r="D15" s="40">
        <f t="shared" si="0"/>
        <v>-11</v>
      </c>
      <c r="E15" s="39">
        <f t="shared" si="1"/>
        <v>-8.208955223880594</v>
      </c>
      <c r="F15" s="297">
        <v>145</v>
      </c>
      <c r="G15" s="317">
        <v>91</v>
      </c>
      <c r="H15" s="319">
        <v>134</v>
      </c>
      <c r="I15" s="323">
        <v>79</v>
      </c>
      <c r="J15" s="304">
        <v>124</v>
      </c>
      <c r="K15" s="304">
        <v>73</v>
      </c>
      <c r="L15" s="304">
        <v>9</v>
      </c>
      <c r="M15" s="304">
        <v>1</v>
      </c>
      <c r="N15" s="304">
        <v>10</v>
      </c>
      <c r="O15" s="304">
        <v>6</v>
      </c>
      <c r="P15" s="304">
        <v>134</v>
      </c>
      <c r="Q15" s="304">
        <v>79</v>
      </c>
      <c r="R15" s="304">
        <v>7</v>
      </c>
      <c r="S15" s="304">
        <v>3</v>
      </c>
      <c r="T15" s="304">
        <v>2</v>
      </c>
      <c r="U15" s="304">
        <v>1</v>
      </c>
      <c r="V15" s="304">
        <v>0</v>
      </c>
      <c r="W15" s="304">
        <v>0</v>
      </c>
      <c r="X15" s="304">
        <v>31</v>
      </c>
      <c r="Y15" s="304">
        <v>17</v>
      </c>
      <c r="Z15" s="304">
        <v>18</v>
      </c>
      <c r="AA15" s="304">
        <v>13</v>
      </c>
      <c r="AB15" s="304">
        <v>11</v>
      </c>
      <c r="AC15" s="304">
        <v>11</v>
      </c>
      <c r="AD15" s="306">
        <v>31</v>
      </c>
      <c r="AE15" s="325">
        <v>14</v>
      </c>
      <c r="AI15" s="10"/>
      <c r="AJ15" s="10"/>
    </row>
    <row r="16" spans="1:36" ht="21" customHeight="1" thickBot="1">
      <c r="A16" s="13">
        <v>9</v>
      </c>
      <c r="B16" s="12" t="s">
        <v>2</v>
      </c>
      <c r="C16" s="11" t="s">
        <v>1</v>
      </c>
      <c r="D16" s="36">
        <f t="shared" si="0"/>
        <v>-15</v>
      </c>
      <c r="E16" s="35">
        <f t="shared" si="1"/>
        <v>-9.433962264150935</v>
      </c>
      <c r="F16" s="297">
        <v>174</v>
      </c>
      <c r="G16" s="317">
        <v>108</v>
      </c>
      <c r="H16" s="320">
        <v>159</v>
      </c>
      <c r="I16" s="323">
        <v>104</v>
      </c>
      <c r="J16" s="304">
        <v>153</v>
      </c>
      <c r="K16" s="304">
        <v>100</v>
      </c>
      <c r="L16" s="304">
        <v>10</v>
      </c>
      <c r="M16" s="304">
        <v>3</v>
      </c>
      <c r="N16" s="304">
        <v>6</v>
      </c>
      <c r="O16" s="304">
        <v>4</v>
      </c>
      <c r="P16" s="304">
        <v>159</v>
      </c>
      <c r="Q16" s="304">
        <v>104</v>
      </c>
      <c r="R16" s="304">
        <v>21</v>
      </c>
      <c r="S16" s="304">
        <v>16</v>
      </c>
      <c r="T16" s="304">
        <v>3</v>
      </c>
      <c r="U16" s="304">
        <v>1</v>
      </c>
      <c r="V16" s="304">
        <v>1</v>
      </c>
      <c r="W16" s="304">
        <v>1</v>
      </c>
      <c r="X16" s="304">
        <v>45</v>
      </c>
      <c r="Y16" s="304">
        <v>27</v>
      </c>
      <c r="Z16" s="304">
        <v>15</v>
      </c>
      <c r="AA16" s="304">
        <v>11</v>
      </c>
      <c r="AB16" s="304">
        <v>25</v>
      </c>
      <c r="AC16" s="304">
        <v>25</v>
      </c>
      <c r="AD16" s="306">
        <v>20</v>
      </c>
      <c r="AE16" s="327">
        <v>10</v>
      </c>
      <c r="AI16" s="10"/>
      <c r="AJ16" s="10"/>
    </row>
    <row r="17" spans="1:36" ht="24" customHeight="1" thickBot="1">
      <c r="A17" s="9"/>
      <c r="B17" s="493" t="s">
        <v>0</v>
      </c>
      <c r="C17" s="494"/>
      <c r="D17" s="29">
        <f>D8+D9+D10+D11+D12+D13+D14+D15+D16</f>
        <v>-22</v>
      </c>
      <c r="E17" s="32">
        <f t="shared" si="1"/>
        <v>-1.52565880721221</v>
      </c>
      <c r="F17" s="31">
        <f>F8+F9+F10+F11+F12+F13+F14+F15+F16</f>
        <v>1464</v>
      </c>
      <c r="G17" s="30">
        <f>G8+G9+G10+G11+G12+G13+G14+G15+G16</f>
        <v>857</v>
      </c>
      <c r="H17" s="29">
        <f>H8+H9+H10+H11+H12+H13+H14+H15+H16</f>
        <v>1442</v>
      </c>
      <c r="I17" s="5">
        <f>I8+I9+I10+I11+I12+I13+I14+I15+I16</f>
        <v>864</v>
      </c>
      <c r="J17" s="321">
        <f aca="true" t="shared" si="2" ref="J17:AE17">J8+J9+J10+J11+J12+J13+J14+J15+J16</f>
        <v>1341</v>
      </c>
      <c r="K17" s="29">
        <f t="shared" si="2"/>
        <v>800</v>
      </c>
      <c r="L17" s="29">
        <f t="shared" si="2"/>
        <v>67</v>
      </c>
      <c r="M17" s="29">
        <f t="shared" si="2"/>
        <v>26</v>
      </c>
      <c r="N17" s="29">
        <f t="shared" si="2"/>
        <v>101</v>
      </c>
      <c r="O17" s="29">
        <f t="shared" si="2"/>
        <v>64</v>
      </c>
      <c r="P17" s="29">
        <f t="shared" si="2"/>
        <v>856</v>
      </c>
      <c r="Q17" s="29">
        <f t="shared" si="2"/>
        <v>537</v>
      </c>
      <c r="R17" s="29">
        <f t="shared" si="2"/>
        <v>78</v>
      </c>
      <c r="S17" s="29">
        <f t="shared" si="2"/>
        <v>49</v>
      </c>
      <c r="T17" s="29">
        <f t="shared" si="2"/>
        <v>39</v>
      </c>
      <c r="U17" s="29">
        <f t="shared" si="2"/>
        <v>21</v>
      </c>
      <c r="V17" s="29">
        <f t="shared" si="2"/>
        <v>1</v>
      </c>
      <c r="W17" s="29">
        <f t="shared" si="2"/>
        <v>1</v>
      </c>
      <c r="X17" s="29">
        <f t="shared" si="2"/>
        <v>397</v>
      </c>
      <c r="Y17" s="29">
        <f t="shared" si="2"/>
        <v>229</v>
      </c>
      <c r="Z17" s="29">
        <f t="shared" si="2"/>
        <v>169</v>
      </c>
      <c r="AA17" s="29">
        <f t="shared" si="2"/>
        <v>110</v>
      </c>
      <c r="AB17" s="29">
        <f t="shared" si="2"/>
        <v>203</v>
      </c>
      <c r="AC17" s="29">
        <f t="shared" si="2"/>
        <v>203</v>
      </c>
      <c r="AD17" s="29">
        <f t="shared" si="2"/>
        <v>260</v>
      </c>
      <c r="AE17" s="5">
        <f t="shared" si="2"/>
        <v>147</v>
      </c>
      <c r="AI17" s="3"/>
      <c r="AJ17" s="3"/>
    </row>
    <row r="18" ht="39" customHeight="1" thickBot="1"/>
    <row r="19" spans="1:28" ht="21" customHeight="1">
      <c r="A19" s="28" t="s">
        <v>20</v>
      </c>
      <c r="B19" s="475" t="s">
        <v>33</v>
      </c>
      <c r="C19" s="478" t="s">
        <v>32</v>
      </c>
      <c r="D19" s="512" t="s">
        <v>31</v>
      </c>
      <c r="E19" s="513"/>
      <c r="F19" s="492" t="s">
        <v>30</v>
      </c>
      <c r="G19" s="516"/>
      <c r="H19" s="516"/>
      <c r="I19" s="516"/>
      <c r="J19" s="516"/>
      <c r="K19" s="516"/>
      <c r="L19" s="516"/>
      <c r="M19" s="516"/>
      <c r="N19" s="516"/>
      <c r="O19" s="516"/>
      <c r="P19" s="516"/>
      <c r="Q19" s="516"/>
      <c r="R19" s="516"/>
      <c r="S19" s="516"/>
      <c r="T19" s="516"/>
      <c r="U19" s="513"/>
      <c r="V19" s="26"/>
      <c r="W19" s="26"/>
      <c r="X19" s="26"/>
      <c r="Y19" s="26"/>
      <c r="Z19" s="26"/>
      <c r="AA19" s="26"/>
      <c r="AB19" s="26"/>
    </row>
    <row r="20" spans="1:28" ht="63.75" customHeight="1">
      <c r="A20" s="27" t="s">
        <v>29</v>
      </c>
      <c r="B20" s="476"/>
      <c r="C20" s="510"/>
      <c r="D20" s="514"/>
      <c r="E20" s="515"/>
      <c r="F20" s="498" t="s">
        <v>28</v>
      </c>
      <c r="G20" s="509"/>
      <c r="H20" s="509" t="s">
        <v>27</v>
      </c>
      <c r="I20" s="509"/>
      <c r="J20" s="517" t="s">
        <v>26</v>
      </c>
      <c r="K20" s="517"/>
      <c r="L20" s="499" t="s">
        <v>25</v>
      </c>
      <c r="M20" s="500"/>
      <c r="N20" s="501" t="s">
        <v>24</v>
      </c>
      <c r="O20" s="500"/>
      <c r="P20" s="501" t="s">
        <v>23</v>
      </c>
      <c r="Q20" s="502"/>
      <c r="R20" s="509" t="s">
        <v>22</v>
      </c>
      <c r="S20" s="509"/>
      <c r="T20" s="499" t="s">
        <v>21</v>
      </c>
      <c r="U20" s="489"/>
      <c r="V20" s="26"/>
      <c r="W20" s="26"/>
      <c r="X20" s="26"/>
      <c r="Y20" s="26"/>
      <c r="Z20" s="26"/>
      <c r="AA20" s="26"/>
      <c r="AB20" s="26"/>
    </row>
    <row r="21" spans="1:28" ht="21" customHeight="1" thickBot="1">
      <c r="A21" s="25" t="s">
        <v>20</v>
      </c>
      <c r="B21" s="477"/>
      <c r="C21" s="511"/>
      <c r="D21" s="293" t="s">
        <v>19</v>
      </c>
      <c r="E21" s="18" t="s">
        <v>18</v>
      </c>
      <c r="F21" s="20" t="s">
        <v>19</v>
      </c>
      <c r="G21" s="20" t="s">
        <v>18</v>
      </c>
      <c r="H21" s="295" t="s">
        <v>19</v>
      </c>
      <c r="I21" s="20" t="s">
        <v>18</v>
      </c>
      <c r="J21" s="295" t="s">
        <v>19</v>
      </c>
      <c r="K21" s="20" t="s">
        <v>18</v>
      </c>
      <c r="L21" s="22" t="s">
        <v>19</v>
      </c>
      <c r="M21" s="21" t="s">
        <v>18</v>
      </c>
      <c r="N21" s="22" t="s">
        <v>19</v>
      </c>
      <c r="O21" s="21" t="s">
        <v>18</v>
      </c>
      <c r="P21" s="22" t="s">
        <v>19</v>
      </c>
      <c r="Q21" s="21" t="s">
        <v>18</v>
      </c>
      <c r="R21" s="295" t="s">
        <v>19</v>
      </c>
      <c r="S21" s="20" t="s">
        <v>18</v>
      </c>
      <c r="T21" s="22" t="s">
        <v>19</v>
      </c>
      <c r="U21" s="24" t="s">
        <v>18</v>
      </c>
      <c r="V21" s="17"/>
      <c r="W21" s="17"/>
      <c r="X21" s="17"/>
      <c r="Y21" s="17"/>
      <c r="Z21" s="17"/>
      <c r="AA21" s="17"/>
      <c r="AB21" s="17"/>
    </row>
    <row r="22" spans="1:28" ht="21" customHeight="1">
      <c r="A22" s="13">
        <v>1</v>
      </c>
      <c r="B22" s="12" t="s">
        <v>4</v>
      </c>
      <c r="C22" s="11" t="s">
        <v>17</v>
      </c>
      <c r="D22" s="328">
        <v>399</v>
      </c>
      <c r="E22" s="324">
        <v>223</v>
      </c>
      <c r="F22" s="306">
        <v>105</v>
      </c>
      <c r="G22" s="306">
        <v>59</v>
      </c>
      <c r="H22" s="306">
        <v>42</v>
      </c>
      <c r="I22" s="306">
        <v>20</v>
      </c>
      <c r="J22" s="306">
        <v>213</v>
      </c>
      <c r="K22" s="306">
        <v>133</v>
      </c>
      <c r="L22" s="306">
        <v>144</v>
      </c>
      <c r="M22" s="306">
        <v>61</v>
      </c>
      <c r="N22" s="306">
        <v>37</v>
      </c>
      <c r="O22" s="306">
        <v>25</v>
      </c>
      <c r="P22" s="306">
        <v>103</v>
      </c>
      <c r="Q22" s="306">
        <v>88</v>
      </c>
      <c r="R22" s="306">
        <v>1</v>
      </c>
      <c r="S22" s="306">
        <v>1</v>
      </c>
      <c r="T22" s="306">
        <v>61</v>
      </c>
      <c r="U22" s="324">
        <v>26</v>
      </c>
      <c r="V22" s="10"/>
      <c r="W22" s="10"/>
      <c r="X22" s="10"/>
      <c r="Y22" s="10"/>
      <c r="Z22" s="10"/>
      <c r="AA22" s="10"/>
      <c r="AB22" s="10"/>
    </row>
    <row r="23" spans="1:28" ht="21" customHeight="1">
      <c r="A23" s="16">
        <v>2</v>
      </c>
      <c r="B23" s="15" t="s">
        <v>16</v>
      </c>
      <c r="C23" s="14" t="s">
        <v>15</v>
      </c>
      <c r="D23" s="329">
        <v>110</v>
      </c>
      <c r="E23" s="325">
        <v>67</v>
      </c>
      <c r="F23" s="306">
        <v>45</v>
      </c>
      <c r="G23" s="306">
        <v>27</v>
      </c>
      <c r="H23" s="306">
        <v>21</v>
      </c>
      <c r="I23" s="306">
        <v>10</v>
      </c>
      <c r="J23" s="306">
        <v>58</v>
      </c>
      <c r="K23" s="306">
        <v>38</v>
      </c>
      <c r="L23" s="306">
        <v>23</v>
      </c>
      <c r="M23" s="306">
        <v>9</v>
      </c>
      <c r="N23" s="306">
        <v>11</v>
      </c>
      <c r="O23" s="306">
        <v>9</v>
      </c>
      <c r="P23" s="306">
        <v>30</v>
      </c>
      <c r="Q23" s="306">
        <v>28</v>
      </c>
      <c r="R23" s="306">
        <v>0</v>
      </c>
      <c r="S23" s="306">
        <v>0</v>
      </c>
      <c r="T23" s="306">
        <v>6</v>
      </c>
      <c r="U23" s="325">
        <v>3</v>
      </c>
      <c r="V23" s="10"/>
      <c r="W23" s="10"/>
      <c r="X23" s="10"/>
      <c r="Y23" s="10"/>
      <c r="Z23" s="10"/>
      <c r="AA23" s="10"/>
      <c r="AB23" s="10"/>
    </row>
    <row r="24" spans="1:28" ht="21" customHeight="1">
      <c r="A24" s="16">
        <v>3</v>
      </c>
      <c r="B24" s="15" t="s">
        <v>14</v>
      </c>
      <c r="C24" s="14" t="s">
        <v>13</v>
      </c>
      <c r="D24" s="329">
        <v>75</v>
      </c>
      <c r="E24" s="325">
        <v>41</v>
      </c>
      <c r="F24" s="306">
        <v>20</v>
      </c>
      <c r="G24" s="306">
        <v>12</v>
      </c>
      <c r="H24" s="306">
        <v>12</v>
      </c>
      <c r="I24" s="306">
        <v>7</v>
      </c>
      <c r="J24" s="306">
        <v>32</v>
      </c>
      <c r="K24" s="306">
        <v>20</v>
      </c>
      <c r="L24" s="306">
        <v>28</v>
      </c>
      <c r="M24" s="306">
        <v>12</v>
      </c>
      <c r="N24" s="306">
        <v>7</v>
      </c>
      <c r="O24" s="306">
        <v>4</v>
      </c>
      <c r="P24" s="306">
        <v>19</v>
      </c>
      <c r="Q24" s="306">
        <v>14</v>
      </c>
      <c r="R24" s="306">
        <v>0</v>
      </c>
      <c r="S24" s="306">
        <v>0</v>
      </c>
      <c r="T24" s="306">
        <v>8</v>
      </c>
      <c r="U24" s="325">
        <v>6</v>
      </c>
      <c r="V24" s="10"/>
      <c r="W24" s="10"/>
      <c r="X24" s="10"/>
      <c r="Y24" s="10"/>
      <c r="Z24" s="10"/>
      <c r="AA24" s="10"/>
      <c r="AB24" s="10"/>
    </row>
    <row r="25" spans="1:28" ht="21" customHeight="1">
      <c r="A25" s="16">
        <v>4</v>
      </c>
      <c r="B25" s="15" t="s">
        <v>12</v>
      </c>
      <c r="C25" s="14" t="s">
        <v>11</v>
      </c>
      <c r="D25" s="329">
        <v>68</v>
      </c>
      <c r="E25" s="325">
        <v>47</v>
      </c>
      <c r="F25" s="306">
        <v>26</v>
      </c>
      <c r="G25" s="306">
        <v>19</v>
      </c>
      <c r="H25" s="306">
        <v>16</v>
      </c>
      <c r="I25" s="306">
        <v>11</v>
      </c>
      <c r="J25" s="306">
        <v>33</v>
      </c>
      <c r="K25" s="306">
        <v>29</v>
      </c>
      <c r="L25" s="306">
        <v>16</v>
      </c>
      <c r="M25" s="306">
        <v>7</v>
      </c>
      <c r="N25" s="306">
        <v>5</v>
      </c>
      <c r="O25" s="306">
        <v>4</v>
      </c>
      <c r="P25" s="306">
        <v>19</v>
      </c>
      <c r="Q25" s="306">
        <v>16</v>
      </c>
      <c r="R25" s="306">
        <v>0</v>
      </c>
      <c r="S25" s="306">
        <v>0</v>
      </c>
      <c r="T25" s="306">
        <v>5</v>
      </c>
      <c r="U25" s="325">
        <v>2</v>
      </c>
      <c r="V25" s="10"/>
      <c r="W25" s="10"/>
      <c r="X25" s="10"/>
      <c r="Y25" s="10"/>
      <c r="Z25" s="10"/>
      <c r="AA25" s="10"/>
      <c r="AB25" s="10"/>
    </row>
    <row r="26" spans="1:28" ht="21" customHeight="1">
      <c r="A26" s="16">
        <v>5</v>
      </c>
      <c r="B26" s="15" t="s">
        <v>10</v>
      </c>
      <c r="C26" s="14" t="s">
        <v>9</v>
      </c>
      <c r="D26" s="329">
        <v>73</v>
      </c>
      <c r="E26" s="325">
        <v>54</v>
      </c>
      <c r="F26" s="306">
        <v>28</v>
      </c>
      <c r="G26" s="306">
        <v>22</v>
      </c>
      <c r="H26" s="306">
        <v>16</v>
      </c>
      <c r="I26" s="306">
        <v>14</v>
      </c>
      <c r="J26" s="306">
        <v>35</v>
      </c>
      <c r="K26" s="306">
        <v>26</v>
      </c>
      <c r="L26" s="306">
        <v>22</v>
      </c>
      <c r="M26" s="306">
        <v>11</v>
      </c>
      <c r="N26" s="306">
        <v>4</v>
      </c>
      <c r="O26" s="306">
        <v>2</v>
      </c>
      <c r="P26" s="306">
        <v>21</v>
      </c>
      <c r="Q26" s="306">
        <v>21</v>
      </c>
      <c r="R26" s="306">
        <v>0</v>
      </c>
      <c r="S26" s="306">
        <v>0</v>
      </c>
      <c r="T26" s="306">
        <v>10</v>
      </c>
      <c r="U26" s="325">
        <v>7</v>
      </c>
      <c r="V26" s="10"/>
      <c r="W26" s="10"/>
      <c r="X26" s="10"/>
      <c r="Y26" s="10"/>
      <c r="Z26" s="10"/>
      <c r="AA26" s="10"/>
      <c r="AB26" s="10"/>
    </row>
    <row r="27" spans="1:28" ht="21" customHeight="1">
      <c r="A27" s="16">
        <v>6</v>
      </c>
      <c r="B27" s="15" t="s">
        <v>8</v>
      </c>
      <c r="C27" s="14" t="s">
        <v>7</v>
      </c>
      <c r="D27" s="329">
        <v>57</v>
      </c>
      <c r="E27" s="325">
        <v>42</v>
      </c>
      <c r="F27" s="306">
        <v>16</v>
      </c>
      <c r="G27" s="306">
        <v>14</v>
      </c>
      <c r="H27" s="306">
        <v>8</v>
      </c>
      <c r="I27" s="306">
        <v>8</v>
      </c>
      <c r="J27" s="306">
        <v>22</v>
      </c>
      <c r="K27" s="306">
        <v>18</v>
      </c>
      <c r="L27" s="306">
        <v>23</v>
      </c>
      <c r="M27" s="306">
        <v>15</v>
      </c>
      <c r="N27" s="306">
        <v>3</v>
      </c>
      <c r="O27" s="306">
        <v>2</v>
      </c>
      <c r="P27" s="306">
        <v>12</v>
      </c>
      <c r="Q27" s="306">
        <v>9</v>
      </c>
      <c r="R27" s="306">
        <v>0</v>
      </c>
      <c r="S27" s="306">
        <v>0</v>
      </c>
      <c r="T27" s="306">
        <v>6</v>
      </c>
      <c r="U27" s="325">
        <v>3</v>
      </c>
      <c r="V27" s="10"/>
      <c r="W27" s="10"/>
      <c r="X27" s="10"/>
      <c r="Y27" s="10"/>
      <c r="Z27" s="10"/>
      <c r="AA27" s="10"/>
      <c r="AB27" s="10"/>
    </row>
    <row r="28" spans="1:28" ht="21" customHeight="1">
      <c r="A28" s="16">
        <v>7</v>
      </c>
      <c r="B28" s="15" t="s">
        <v>6</v>
      </c>
      <c r="C28" s="14" t="s">
        <v>5</v>
      </c>
      <c r="D28" s="329">
        <v>153</v>
      </c>
      <c r="E28" s="325">
        <v>97</v>
      </c>
      <c r="F28" s="306">
        <v>59</v>
      </c>
      <c r="G28" s="306">
        <v>44</v>
      </c>
      <c r="H28" s="306">
        <v>30</v>
      </c>
      <c r="I28" s="306">
        <v>21</v>
      </c>
      <c r="J28" s="306">
        <v>70</v>
      </c>
      <c r="K28" s="306">
        <v>52</v>
      </c>
      <c r="L28" s="306">
        <v>53</v>
      </c>
      <c r="M28" s="306">
        <v>17</v>
      </c>
      <c r="N28" s="306">
        <v>15</v>
      </c>
      <c r="O28" s="306">
        <v>11</v>
      </c>
      <c r="P28" s="306">
        <v>45</v>
      </c>
      <c r="Q28" s="306">
        <v>43</v>
      </c>
      <c r="R28" s="306">
        <v>2</v>
      </c>
      <c r="S28" s="306">
        <v>1</v>
      </c>
      <c r="T28" s="306">
        <v>12</v>
      </c>
      <c r="U28" s="325">
        <v>6</v>
      </c>
      <c r="V28" s="10"/>
      <c r="W28" s="10"/>
      <c r="X28" s="10"/>
      <c r="Y28" s="10"/>
      <c r="Z28" s="10"/>
      <c r="AA28" s="10"/>
      <c r="AB28" s="10"/>
    </row>
    <row r="29" spans="1:28" ht="21" customHeight="1">
      <c r="A29" s="16">
        <v>8</v>
      </c>
      <c r="B29" s="15" t="s">
        <v>4</v>
      </c>
      <c r="C29" s="14" t="s">
        <v>3</v>
      </c>
      <c r="D29" s="319">
        <v>107</v>
      </c>
      <c r="E29" s="326">
        <v>67</v>
      </c>
      <c r="F29" s="306">
        <v>43</v>
      </c>
      <c r="G29" s="306">
        <v>27</v>
      </c>
      <c r="H29" s="306">
        <v>26</v>
      </c>
      <c r="I29" s="306">
        <v>17</v>
      </c>
      <c r="J29" s="304">
        <v>48</v>
      </c>
      <c r="K29" s="304">
        <v>36</v>
      </c>
      <c r="L29" s="306">
        <v>30</v>
      </c>
      <c r="M29" s="306">
        <v>11</v>
      </c>
      <c r="N29" s="306">
        <v>3</v>
      </c>
      <c r="O29" s="306">
        <v>2</v>
      </c>
      <c r="P29" s="306">
        <v>25</v>
      </c>
      <c r="Q29" s="306">
        <v>21</v>
      </c>
      <c r="R29" s="306">
        <v>1</v>
      </c>
      <c r="S29" s="306">
        <v>1</v>
      </c>
      <c r="T29" s="306">
        <v>5</v>
      </c>
      <c r="U29" s="325">
        <v>3</v>
      </c>
      <c r="V29" s="10"/>
      <c r="W29" s="10"/>
      <c r="X29" s="10"/>
      <c r="Y29" s="10"/>
      <c r="Z29" s="10"/>
      <c r="AA29" s="10"/>
      <c r="AB29" s="10"/>
    </row>
    <row r="30" spans="1:28" ht="21" customHeight="1" thickBot="1">
      <c r="A30" s="13">
        <v>9</v>
      </c>
      <c r="B30" s="12" t="s">
        <v>2</v>
      </c>
      <c r="C30" s="11" t="s">
        <v>1</v>
      </c>
      <c r="D30" s="329">
        <v>134</v>
      </c>
      <c r="E30" s="327">
        <v>90</v>
      </c>
      <c r="F30" s="306">
        <v>41</v>
      </c>
      <c r="G30" s="306">
        <v>29</v>
      </c>
      <c r="H30" s="306">
        <v>21</v>
      </c>
      <c r="I30" s="306">
        <v>15</v>
      </c>
      <c r="J30" s="306">
        <v>81</v>
      </c>
      <c r="K30" s="306">
        <v>62</v>
      </c>
      <c r="L30" s="306">
        <v>34</v>
      </c>
      <c r="M30" s="306">
        <v>16</v>
      </c>
      <c r="N30" s="306">
        <v>6</v>
      </c>
      <c r="O30" s="306">
        <v>6</v>
      </c>
      <c r="P30" s="306">
        <v>37</v>
      </c>
      <c r="Q30" s="306">
        <v>33</v>
      </c>
      <c r="R30" s="306">
        <v>1</v>
      </c>
      <c r="S30" s="306">
        <v>0</v>
      </c>
      <c r="T30" s="306">
        <v>9</v>
      </c>
      <c r="U30" s="327">
        <v>7</v>
      </c>
      <c r="V30" s="10"/>
      <c r="W30" s="10"/>
      <c r="X30" s="10"/>
      <c r="Y30" s="10"/>
      <c r="Z30" s="10"/>
      <c r="AA30" s="10"/>
      <c r="AB30" s="10"/>
    </row>
    <row r="31" spans="1:28" ht="27.75" customHeight="1" thickBot="1">
      <c r="A31" s="9"/>
      <c r="B31" s="493" t="s">
        <v>0</v>
      </c>
      <c r="C31" s="494"/>
      <c r="D31" s="7">
        <f aca="true" t="shared" si="3" ref="D31:U31">D22+D23+D24+D25+D26+D27+D28+D29+D30</f>
        <v>1176</v>
      </c>
      <c r="E31" s="5">
        <f t="shared" si="3"/>
        <v>728</v>
      </c>
      <c r="F31" s="8">
        <f t="shared" si="3"/>
        <v>383</v>
      </c>
      <c r="G31" s="6">
        <f t="shared" si="3"/>
        <v>253</v>
      </c>
      <c r="H31" s="6">
        <f t="shared" si="3"/>
        <v>192</v>
      </c>
      <c r="I31" s="6">
        <f t="shared" si="3"/>
        <v>123</v>
      </c>
      <c r="J31" s="6">
        <f t="shared" si="3"/>
        <v>592</v>
      </c>
      <c r="K31" s="6">
        <f t="shared" si="3"/>
        <v>414</v>
      </c>
      <c r="L31" s="6">
        <f t="shared" si="3"/>
        <v>373</v>
      </c>
      <c r="M31" s="6">
        <f t="shared" si="3"/>
        <v>159</v>
      </c>
      <c r="N31" s="6">
        <f t="shared" si="3"/>
        <v>91</v>
      </c>
      <c r="O31" s="6">
        <f t="shared" si="3"/>
        <v>65</v>
      </c>
      <c r="P31" s="6">
        <f t="shared" si="3"/>
        <v>311</v>
      </c>
      <c r="Q31" s="6">
        <f t="shared" si="3"/>
        <v>273</v>
      </c>
      <c r="R31" s="6">
        <f t="shared" si="3"/>
        <v>5</v>
      </c>
      <c r="S31" s="6">
        <f t="shared" si="3"/>
        <v>3</v>
      </c>
      <c r="T31" s="6">
        <f t="shared" si="3"/>
        <v>122</v>
      </c>
      <c r="U31" s="5">
        <f t="shared" si="3"/>
        <v>63</v>
      </c>
      <c r="V31" s="4"/>
      <c r="W31" s="4"/>
      <c r="X31" s="3"/>
      <c r="Y31" s="3"/>
      <c r="Z31" s="3"/>
      <c r="AA31" s="3"/>
      <c r="AB31" s="3"/>
    </row>
    <row r="32" ht="38.25" customHeight="1"/>
  </sheetData>
  <sheetProtection/>
  <mergeCells count="35">
    <mergeCell ref="B31:C31"/>
    <mergeCell ref="B19:B21"/>
    <mergeCell ref="C19:C21"/>
    <mergeCell ref="D19:E20"/>
    <mergeCell ref="F19:U19"/>
    <mergeCell ref="F20:G20"/>
    <mergeCell ref="H20:I20"/>
    <mergeCell ref="J20:K20"/>
    <mergeCell ref="L20:M20"/>
    <mergeCell ref="N20:O20"/>
    <mergeCell ref="P20:Q20"/>
    <mergeCell ref="AD5:AE6"/>
    <mergeCell ref="J6:K6"/>
    <mergeCell ref="L6:M6"/>
    <mergeCell ref="N6:O6"/>
    <mergeCell ref="R6:S6"/>
    <mergeCell ref="AB5:AC6"/>
    <mergeCell ref="R20:S20"/>
    <mergeCell ref="T20:U20"/>
    <mergeCell ref="B17:C17"/>
    <mergeCell ref="P5:Q6"/>
    <mergeCell ref="T5:U6"/>
    <mergeCell ref="V5:W6"/>
    <mergeCell ref="X5:Y6"/>
    <mergeCell ref="Z5:AA6"/>
    <mergeCell ref="A2:G3"/>
    <mergeCell ref="H2:AE2"/>
    <mergeCell ref="H3:S3"/>
    <mergeCell ref="T3:AE3"/>
    <mergeCell ref="B5:B7"/>
    <mergeCell ref="C5:C7"/>
    <mergeCell ref="D5:E6"/>
    <mergeCell ref="F5:G6"/>
    <mergeCell ref="H5:I6"/>
    <mergeCell ref="J5:O5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A1">
      <selection activeCell="H3" sqref="H3:S3"/>
    </sheetView>
  </sheetViews>
  <sheetFormatPr defaultColWidth="9.00390625" defaultRowHeight="12.75"/>
  <cols>
    <col min="1" max="1" width="5.00390625" style="1" customWidth="1"/>
    <col min="2" max="2" width="13.75390625" style="1" customWidth="1"/>
    <col min="3" max="3" width="8.375" style="1" customWidth="1"/>
    <col min="4" max="31" width="6.75390625" style="1" customWidth="1"/>
    <col min="32" max="33" width="6.625" style="1" customWidth="1"/>
    <col min="34" max="16384" width="9.125" style="1" customWidth="1"/>
  </cols>
  <sheetData>
    <row r="1" spans="1:29" ht="45" customHeight="1">
      <c r="A1" s="518" t="s">
        <v>86</v>
      </c>
      <c r="B1" s="518"/>
      <c r="C1" s="518"/>
      <c r="D1" s="518"/>
      <c r="E1" s="518"/>
      <c r="F1" s="519" t="s">
        <v>85</v>
      </c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  <c r="AA1" s="520"/>
      <c r="AB1" s="520"/>
      <c r="AC1" s="520"/>
    </row>
    <row r="2" spans="1:29" ht="16.5" customHeight="1">
      <c r="A2" s="518"/>
      <c r="B2" s="518"/>
      <c r="C2" s="518"/>
      <c r="D2" s="518"/>
      <c r="E2" s="518"/>
      <c r="F2" s="521" t="str">
        <f>'ogolne (6)'!T3</f>
        <v>do 30 czerwca 2021 roku</v>
      </c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522"/>
      <c r="AC2" s="523"/>
    </row>
    <row r="3" ht="22.5" customHeight="1" thickBot="1">
      <c r="F3" s="101"/>
    </row>
    <row r="4" spans="1:29" ht="24.75" customHeight="1">
      <c r="A4" s="88" t="s">
        <v>20</v>
      </c>
      <c r="B4" s="87" t="s">
        <v>20</v>
      </c>
      <c r="C4" s="100" t="s">
        <v>20</v>
      </c>
      <c r="D4" s="524" t="s">
        <v>82</v>
      </c>
      <c r="E4" s="525"/>
      <c r="F4" s="528" t="s">
        <v>84</v>
      </c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30"/>
      <c r="R4" s="528" t="s">
        <v>83</v>
      </c>
      <c r="S4" s="529"/>
      <c r="T4" s="529"/>
      <c r="U4" s="529"/>
      <c r="V4" s="529"/>
      <c r="W4" s="529"/>
      <c r="X4" s="529"/>
      <c r="Y4" s="529"/>
      <c r="Z4" s="529"/>
      <c r="AA4" s="530"/>
      <c r="AB4" s="531" t="s">
        <v>82</v>
      </c>
      <c r="AC4" s="525"/>
    </row>
    <row r="5" spans="1:29" ht="39" customHeight="1">
      <c r="A5" s="86" t="s">
        <v>29</v>
      </c>
      <c r="B5" s="85" t="s">
        <v>33</v>
      </c>
      <c r="C5" s="99" t="s">
        <v>32</v>
      </c>
      <c r="D5" s="526"/>
      <c r="E5" s="527"/>
      <c r="F5" s="533" t="s">
        <v>81</v>
      </c>
      <c r="G5" s="534"/>
      <c r="H5" s="535" t="s">
        <v>80</v>
      </c>
      <c r="I5" s="535"/>
      <c r="J5" s="535" t="s">
        <v>79</v>
      </c>
      <c r="K5" s="535"/>
      <c r="L5" s="535" t="s">
        <v>78</v>
      </c>
      <c r="M5" s="535"/>
      <c r="N5" s="535" t="s">
        <v>77</v>
      </c>
      <c r="O5" s="535"/>
      <c r="P5" s="535" t="s">
        <v>76</v>
      </c>
      <c r="Q5" s="537"/>
      <c r="R5" s="538" t="s">
        <v>75</v>
      </c>
      <c r="S5" s="539"/>
      <c r="T5" s="539" t="s">
        <v>74</v>
      </c>
      <c r="U5" s="539"/>
      <c r="V5" s="539" t="s">
        <v>73</v>
      </c>
      <c r="W5" s="539"/>
      <c r="X5" s="539" t="s">
        <v>72</v>
      </c>
      <c r="Y5" s="539"/>
      <c r="Z5" s="542" t="s">
        <v>71</v>
      </c>
      <c r="AA5" s="543"/>
      <c r="AB5" s="532"/>
      <c r="AC5" s="527"/>
    </row>
    <row r="6" spans="1:29" ht="12.75" customHeight="1" thickBot="1">
      <c r="A6" s="84" t="s">
        <v>20</v>
      </c>
      <c r="B6" s="83" t="s">
        <v>20</v>
      </c>
      <c r="C6" s="98" t="s">
        <v>20</v>
      </c>
      <c r="D6" s="97" t="s">
        <v>19</v>
      </c>
      <c r="E6" s="95" t="s">
        <v>18</v>
      </c>
      <c r="F6" s="309" t="s">
        <v>19</v>
      </c>
      <c r="G6" s="310" t="s">
        <v>18</v>
      </c>
      <c r="H6" s="82" t="s">
        <v>19</v>
      </c>
      <c r="I6" s="310" t="s">
        <v>18</v>
      </c>
      <c r="J6" s="82" t="s">
        <v>19</v>
      </c>
      <c r="K6" s="310" t="s">
        <v>18</v>
      </c>
      <c r="L6" s="82" t="s">
        <v>19</v>
      </c>
      <c r="M6" s="310" t="s">
        <v>18</v>
      </c>
      <c r="N6" s="82" t="s">
        <v>19</v>
      </c>
      <c r="O6" s="310" t="s">
        <v>18</v>
      </c>
      <c r="P6" s="82" t="s">
        <v>19</v>
      </c>
      <c r="Q6" s="311" t="s">
        <v>18</v>
      </c>
      <c r="R6" s="309" t="s">
        <v>19</v>
      </c>
      <c r="S6" s="310" t="s">
        <v>18</v>
      </c>
      <c r="T6" s="82" t="s">
        <v>19</v>
      </c>
      <c r="U6" s="310" t="s">
        <v>18</v>
      </c>
      <c r="V6" s="82" t="s">
        <v>19</v>
      </c>
      <c r="W6" s="310" t="s">
        <v>18</v>
      </c>
      <c r="X6" s="82" t="s">
        <v>19</v>
      </c>
      <c r="Y6" s="310" t="s">
        <v>18</v>
      </c>
      <c r="Z6" s="82" t="s">
        <v>19</v>
      </c>
      <c r="AA6" s="311" t="s">
        <v>18</v>
      </c>
      <c r="AB6" s="96" t="s">
        <v>19</v>
      </c>
      <c r="AC6" s="95" t="s">
        <v>18</v>
      </c>
    </row>
    <row r="7" spans="1:31" ht="24" customHeight="1">
      <c r="A7" s="67">
        <v>1</v>
      </c>
      <c r="B7" s="66" t="s">
        <v>4</v>
      </c>
      <c r="C7" s="65" t="s">
        <v>17</v>
      </c>
      <c r="D7" s="60">
        <f aca="true" t="shared" si="0" ref="D7:E15">SUM(F7+H7+J7+L7+N7+P7)</f>
        <v>503</v>
      </c>
      <c r="E7" s="332">
        <f t="shared" si="0"/>
        <v>275</v>
      </c>
      <c r="F7" s="330">
        <v>42</v>
      </c>
      <c r="G7" s="313">
        <v>20</v>
      </c>
      <c r="H7" s="313">
        <v>117</v>
      </c>
      <c r="I7" s="313">
        <v>72</v>
      </c>
      <c r="J7" s="313">
        <v>129</v>
      </c>
      <c r="K7" s="313">
        <v>82</v>
      </c>
      <c r="L7" s="313">
        <v>130</v>
      </c>
      <c r="M7" s="313">
        <v>72</v>
      </c>
      <c r="N7" s="313">
        <v>58</v>
      </c>
      <c r="O7" s="313">
        <v>29</v>
      </c>
      <c r="P7" s="313">
        <v>27</v>
      </c>
      <c r="Q7" s="331">
        <v>0</v>
      </c>
      <c r="R7" s="330">
        <v>101</v>
      </c>
      <c r="S7" s="313">
        <v>71</v>
      </c>
      <c r="T7" s="313">
        <v>115</v>
      </c>
      <c r="U7" s="313">
        <v>66</v>
      </c>
      <c r="V7" s="313">
        <v>68</v>
      </c>
      <c r="W7" s="313">
        <v>43</v>
      </c>
      <c r="X7" s="313">
        <v>115</v>
      </c>
      <c r="Y7" s="313">
        <v>50</v>
      </c>
      <c r="Z7" s="313">
        <v>104</v>
      </c>
      <c r="AA7" s="331">
        <v>45</v>
      </c>
      <c r="AB7" s="307">
        <f aca="true" t="shared" si="1" ref="AB7:AC15">R7+T7+V7+X7+Z7</f>
        <v>503</v>
      </c>
      <c r="AC7" s="73">
        <f t="shared" si="1"/>
        <v>275</v>
      </c>
      <c r="AE7" s="90"/>
    </row>
    <row r="8" spans="1:31" ht="24" customHeight="1">
      <c r="A8" s="72">
        <v>2</v>
      </c>
      <c r="B8" s="71" t="s">
        <v>16</v>
      </c>
      <c r="C8" s="94" t="s">
        <v>15</v>
      </c>
      <c r="D8" s="60">
        <f t="shared" si="0"/>
        <v>132</v>
      </c>
      <c r="E8" s="333">
        <f t="shared" si="0"/>
        <v>82</v>
      </c>
      <c r="F8" s="330">
        <v>21</v>
      </c>
      <c r="G8" s="313">
        <v>10</v>
      </c>
      <c r="H8" s="313">
        <v>41</v>
      </c>
      <c r="I8" s="313">
        <v>31</v>
      </c>
      <c r="J8" s="313">
        <v>40</v>
      </c>
      <c r="K8" s="313">
        <v>28</v>
      </c>
      <c r="L8" s="313">
        <v>16</v>
      </c>
      <c r="M8" s="313">
        <v>9</v>
      </c>
      <c r="N8" s="313">
        <v>9</v>
      </c>
      <c r="O8" s="313">
        <v>4</v>
      </c>
      <c r="P8" s="313">
        <v>5</v>
      </c>
      <c r="Q8" s="331">
        <v>0</v>
      </c>
      <c r="R8" s="330">
        <v>17</v>
      </c>
      <c r="S8" s="313">
        <v>13</v>
      </c>
      <c r="T8" s="313">
        <v>24</v>
      </c>
      <c r="U8" s="313">
        <v>16</v>
      </c>
      <c r="V8" s="313">
        <v>9</v>
      </c>
      <c r="W8" s="313">
        <v>8</v>
      </c>
      <c r="X8" s="313">
        <v>49</v>
      </c>
      <c r="Y8" s="313">
        <v>26</v>
      </c>
      <c r="Z8" s="313">
        <v>33</v>
      </c>
      <c r="AA8" s="331">
        <v>19</v>
      </c>
      <c r="AB8" s="308">
        <f t="shared" si="1"/>
        <v>132</v>
      </c>
      <c r="AC8" s="68">
        <f t="shared" si="1"/>
        <v>82</v>
      </c>
      <c r="AE8" s="90"/>
    </row>
    <row r="9" spans="1:31" ht="24" customHeight="1">
      <c r="A9" s="72">
        <v>3</v>
      </c>
      <c r="B9" s="71" t="s">
        <v>14</v>
      </c>
      <c r="C9" s="94" t="s">
        <v>13</v>
      </c>
      <c r="D9" s="60">
        <f t="shared" si="0"/>
        <v>87</v>
      </c>
      <c r="E9" s="333">
        <f t="shared" si="0"/>
        <v>49</v>
      </c>
      <c r="F9" s="330">
        <v>12</v>
      </c>
      <c r="G9" s="313">
        <v>7</v>
      </c>
      <c r="H9" s="313">
        <v>22</v>
      </c>
      <c r="I9" s="313">
        <v>13</v>
      </c>
      <c r="J9" s="313">
        <v>15</v>
      </c>
      <c r="K9" s="313">
        <v>11</v>
      </c>
      <c r="L9" s="313">
        <v>20</v>
      </c>
      <c r="M9" s="313">
        <v>10</v>
      </c>
      <c r="N9" s="313">
        <v>12</v>
      </c>
      <c r="O9" s="313">
        <v>8</v>
      </c>
      <c r="P9" s="313">
        <v>6</v>
      </c>
      <c r="Q9" s="331">
        <v>0</v>
      </c>
      <c r="R9" s="330">
        <v>9</v>
      </c>
      <c r="S9" s="313">
        <v>8</v>
      </c>
      <c r="T9" s="313">
        <v>21</v>
      </c>
      <c r="U9" s="313">
        <v>15</v>
      </c>
      <c r="V9" s="313">
        <v>4</v>
      </c>
      <c r="W9" s="313">
        <v>2</v>
      </c>
      <c r="X9" s="313">
        <v>30</v>
      </c>
      <c r="Y9" s="313">
        <v>16</v>
      </c>
      <c r="Z9" s="313">
        <v>23</v>
      </c>
      <c r="AA9" s="331">
        <v>8</v>
      </c>
      <c r="AB9" s="308">
        <f t="shared" si="1"/>
        <v>87</v>
      </c>
      <c r="AC9" s="68">
        <f t="shared" si="1"/>
        <v>49</v>
      </c>
      <c r="AE9" s="90"/>
    </row>
    <row r="10" spans="1:31" ht="24" customHeight="1">
      <c r="A10" s="72">
        <v>4</v>
      </c>
      <c r="B10" s="71" t="s">
        <v>12</v>
      </c>
      <c r="C10" s="94" t="s">
        <v>11</v>
      </c>
      <c r="D10" s="60">
        <f t="shared" si="0"/>
        <v>84</v>
      </c>
      <c r="E10" s="333">
        <f t="shared" si="0"/>
        <v>55</v>
      </c>
      <c r="F10" s="330">
        <v>16</v>
      </c>
      <c r="G10" s="313">
        <v>11</v>
      </c>
      <c r="H10" s="313">
        <v>22</v>
      </c>
      <c r="I10" s="313">
        <v>16</v>
      </c>
      <c r="J10" s="313">
        <v>22</v>
      </c>
      <c r="K10" s="313">
        <v>15</v>
      </c>
      <c r="L10" s="313">
        <v>16</v>
      </c>
      <c r="M10" s="313">
        <v>11</v>
      </c>
      <c r="N10" s="313">
        <v>5</v>
      </c>
      <c r="O10" s="313">
        <v>2</v>
      </c>
      <c r="P10" s="313">
        <v>3</v>
      </c>
      <c r="Q10" s="331">
        <v>0</v>
      </c>
      <c r="R10" s="330">
        <v>4</v>
      </c>
      <c r="S10" s="313">
        <v>4</v>
      </c>
      <c r="T10" s="313">
        <v>20</v>
      </c>
      <c r="U10" s="313">
        <v>13</v>
      </c>
      <c r="V10" s="313">
        <v>10</v>
      </c>
      <c r="W10" s="313">
        <v>6</v>
      </c>
      <c r="X10" s="313">
        <v>28</v>
      </c>
      <c r="Y10" s="313">
        <v>18</v>
      </c>
      <c r="Z10" s="313">
        <v>22</v>
      </c>
      <c r="AA10" s="331">
        <v>14</v>
      </c>
      <c r="AB10" s="308">
        <f t="shared" si="1"/>
        <v>84</v>
      </c>
      <c r="AC10" s="68">
        <f t="shared" si="1"/>
        <v>55</v>
      </c>
      <c r="AE10" s="90"/>
    </row>
    <row r="11" spans="1:31" ht="24" customHeight="1">
      <c r="A11" s="72">
        <v>5</v>
      </c>
      <c r="B11" s="71" t="s">
        <v>10</v>
      </c>
      <c r="C11" s="94" t="s">
        <v>9</v>
      </c>
      <c r="D11" s="60">
        <f t="shared" si="0"/>
        <v>89</v>
      </c>
      <c r="E11" s="333">
        <f t="shared" si="0"/>
        <v>61</v>
      </c>
      <c r="F11" s="330">
        <v>16</v>
      </c>
      <c r="G11" s="313">
        <v>14</v>
      </c>
      <c r="H11" s="313">
        <v>23</v>
      </c>
      <c r="I11" s="313">
        <v>17</v>
      </c>
      <c r="J11" s="313">
        <v>24</v>
      </c>
      <c r="K11" s="313">
        <v>16</v>
      </c>
      <c r="L11" s="313">
        <v>10</v>
      </c>
      <c r="M11" s="313">
        <v>5</v>
      </c>
      <c r="N11" s="313">
        <v>11</v>
      </c>
      <c r="O11" s="313">
        <v>9</v>
      </c>
      <c r="P11" s="313">
        <v>5</v>
      </c>
      <c r="Q11" s="331">
        <v>0</v>
      </c>
      <c r="R11" s="330">
        <v>14</v>
      </c>
      <c r="S11" s="313">
        <v>11</v>
      </c>
      <c r="T11" s="313">
        <v>21</v>
      </c>
      <c r="U11" s="313">
        <v>17</v>
      </c>
      <c r="V11" s="313">
        <v>12</v>
      </c>
      <c r="W11" s="313">
        <v>10</v>
      </c>
      <c r="X11" s="313">
        <v>23</v>
      </c>
      <c r="Y11" s="313">
        <v>14</v>
      </c>
      <c r="Z11" s="313">
        <v>19</v>
      </c>
      <c r="AA11" s="331">
        <v>9</v>
      </c>
      <c r="AB11" s="308">
        <f t="shared" si="1"/>
        <v>89</v>
      </c>
      <c r="AC11" s="68">
        <f t="shared" si="1"/>
        <v>61</v>
      </c>
      <c r="AE11" s="90"/>
    </row>
    <row r="12" spans="1:31" ht="24" customHeight="1">
      <c r="A12" s="72">
        <v>6</v>
      </c>
      <c r="B12" s="71" t="s">
        <v>8</v>
      </c>
      <c r="C12" s="94" t="s">
        <v>7</v>
      </c>
      <c r="D12" s="60">
        <f t="shared" si="0"/>
        <v>69</v>
      </c>
      <c r="E12" s="333">
        <f t="shared" si="0"/>
        <v>46</v>
      </c>
      <c r="F12" s="330">
        <v>8</v>
      </c>
      <c r="G12" s="313">
        <v>8</v>
      </c>
      <c r="H12" s="313">
        <v>18</v>
      </c>
      <c r="I12" s="313">
        <v>12</v>
      </c>
      <c r="J12" s="313">
        <v>14</v>
      </c>
      <c r="K12" s="313">
        <v>8</v>
      </c>
      <c r="L12" s="313">
        <v>18</v>
      </c>
      <c r="M12" s="313">
        <v>12</v>
      </c>
      <c r="N12" s="313">
        <v>7</v>
      </c>
      <c r="O12" s="313">
        <v>6</v>
      </c>
      <c r="P12" s="313">
        <v>4</v>
      </c>
      <c r="Q12" s="331">
        <v>0</v>
      </c>
      <c r="R12" s="330">
        <v>7</v>
      </c>
      <c r="S12" s="313">
        <v>4</v>
      </c>
      <c r="T12" s="313">
        <v>17</v>
      </c>
      <c r="U12" s="313">
        <v>12</v>
      </c>
      <c r="V12" s="313">
        <v>9</v>
      </c>
      <c r="W12" s="313">
        <v>9</v>
      </c>
      <c r="X12" s="313">
        <v>23</v>
      </c>
      <c r="Y12" s="313">
        <v>13</v>
      </c>
      <c r="Z12" s="313">
        <v>13</v>
      </c>
      <c r="AA12" s="331">
        <v>8</v>
      </c>
      <c r="AB12" s="308">
        <f t="shared" si="1"/>
        <v>69</v>
      </c>
      <c r="AC12" s="68">
        <f t="shared" si="1"/>
        <v>46</v>
      </c>
      <c r="AE12" s="90"/>
    </row>
    <row r="13" spans="1:31" ht="24" customHeight="1">
      <c r="A13" s="72">
        <v>7</v>
      </c>
      <c r="B13" s="71" t="s">
        <v>6</v>
      </c>
      <c r="C13" s="94" t="s">
        <v>5</v>
      </c>
      <c r="D13" s="60">
        <f t="shared" si="0"/>
        <v>185</v>
      </c>
      <c r="E13" s="333">
        <f t="shared" si="0"/>
        <v>113</v>
      </c>
      <c r="F13" s="330">
        <v>30</v>
      </c>
      <c r="G13" s="313">
        <v>21</v>
      </c>
      <c r="H13" s="313">
        <v>54</v>
      </c>
      <c r="I13" s="313">
        <v>45</v>
      </c>
      <c r="J13" s="313">
        <v>32</v>
      </c>
      <c r="K13" s="313">
        <v>19</v>
      </c>
      <c r="L13" s="313">
        <v>37</v>
      </c>
      <c r="M13" s="313">
        <v>17</v>
      </c>
      <c r="N13" s="313">
        <v>25</v>
      </c>
      <c r="O13" s="313">
        <v>11</v>
      </c>
      <c r="P13" s="313">
        <v>7</v>
      </c>
      <c r="Q13" s="331">
        <v>0</v>
      </c>
      <c r="R13" s="330">
        <v>24</v>
      </c>
      <c r="S13" s="313">
        <v>21</v>
      </c>
      <c r="T13" s="313">
        <v>52</v>
      </c>
      <c r="U13" s="313">
        <v>35</v>
      </c>
      <c r="V13" s="313">
        <v>16</v>
      </c>
      <c r="W13" s="313">
        <v>15</v>
      </c>
      <c r="X13" s="313">
        <v>51</v>
      </c>
      <c r="Y13" s="313">
        <v>21</v>
      </c>
      <c r="Z13" s="313">
        <v>42</v>
      </c>
      <c r="AA13" s="331">
        <v>21</v>
      </c>
      <c r="AB13" s="308">
        <f t="shared" si="1"/>
        <v>185</v>
      </c>
      <c r="AC13" s="68">
        <f t="shared" si="1"/>
        <v>113</v>
      </c>
      <c r="AE13" s="90"/>
    </row>
    <row r="14" spans="1:31" ht="24" customHeight="1">
      <c r="A14" s="72">
        <v>8</v>
      </c>
      <c r="B14" s="71" t="s">
        <v>4</v>
      </c>
      <c r="C14" s="94" t="s">
        <v>3</v>
      </c>
      <c r="D14" s="60">
        <f t="shared" si="0"/>
        <v>134</v>
      </c>
      <c r="E14" s="333">
        <f t="shared" si="0"/>
        <v>79</v>
      </c>
      <c r="F14" s="330">
        <v>26</v>
      </c>
      <c r="G14" s="313">
        <v>17</v>
      </c>
      <c r="H14" s="313">
        <v>30</v>
      </c>
      <c r="I14" s="313">
        <v>18</v>
      </c>
      <c r="J14" s="313">
        <v>32</v>
      </c>
      <c r="K14" s="313">
        <v>24</v>
      </c>
      <c r="L14" s="313">
        <v>27</v>
      </c>
      <c r="M14" s="313">
        <v>15</v>
      </c>
      <c r="N14" s="313">
        <v>9</v>
      </c>
      <c r="O14" s="313">
        <v>5</v>
      </c>
      <c r="P14" s="313">
        <v>10</v>
      </c>
      <c r="Q14" s="331">
        <v>0</v>
      </c>
      <c r="R14" s="330">
        <v>21</v>
      </c>
      <c r="S14" s="313">
        <v>15</v>
      </c>
      <c r="T14" s="313">
        <v>35</v>
      </c>
      <c r="U14" s="313">
        <v>23</v>
      </c>
      <c r="V14" s="313">
        <v>17</v>
      </c>
      <c r="W14" s="313">
        <v>8</v>
      </c>
      <c r="X14" s="313">
        <v>39</v>
      </c>
      <c r="Y14" s="313">
        <v>21</v>
      </c>
      <c r="Z14" s="313">
        <v>22</v>
      </c>
      <c r="AA14" s="331">
        <v>12</v>
      </c>
      <c r="AB14" s="308">
        <f t="shared" si="1"/>
        <v>134</v>
      </c>
      <c r="AC14" s="68">
        <f t="shared" si="1"/>
        <v>79</v>
      </c>
      <c r="AE14" s="90"/>
    </row>
    <row r="15" spans="1:31" ht="24" customHeight="1" thickBot="1">
      <c r="A15" s="67">
        <v>9</v>
      </c>
      <c r="B15" s="66" t="s">
        <v>2</v>
      </c>
      <c r="C15" s="65" t="s">
        <v>1</v>
      </c>
      <c r="D15" s="60">
        <f t="shared" si="0"/>
        <v>159</v>
      </c>
      <c r="E15" s="334">
        <f t="shared" si="0"/>
        <v>104</v>
      </c>
      <c r="F15" s="330">
        <v>21</v>
      </c>
      <c r="G15" s="313">
        <v>15</v>
      </c>
      <c r="H15" s="313">
        <v>50</v>
      </c>
      <c r="I15" s="313">
        <v>33</v>
      </c>
      <c r="J15" s="313">
        <v>37</v>
      </c>
      <c r="K15" s="313">
        <v>28</v>
      </c>
      <c r="L15" s="313">
        <v>31</v>
      </c>
      <c r="M15" s="313">
        <v>19</v>
      </c>
      <c r="N15" s="313">
        <v>15</v>
      </c>
      <c r="O15" s="313">
        <v>9</v>
      </c>
      <c r="P15" s="313">
        <v>5</v>
      </c>
      <c r="Q15" s="331">
        <v>0</v>
      </c>
      <c r="R15" s="330">
        <v>32</v>
      </c>
      <c r="S15" s="313">
        <v>23</v>
      </c>
      <c r="T15" s="313">
        <v>39</v>
      </c>
      <c r="U15" s="313">
        <v>29</v>
      </c>
      <c r="V15" s="313">
        <v>14</v>
      </c>
      <c r="W15" s="313">
        <v>9</v>
      </c>
      <c r="X15" s="313">
        <v>42</v>
      </c>
      <c r="Y15" s="313">
        <v>29</v>
      </c>
      <c r="Z15" s="313">
        <v>32</v>
      </c>
      <c r="AA15" s="331">
        <v>14</v>
      </c>
      <c r="AB15" s="307">
        <f t="shared" si="1"/>
        <v>159</v>
      </c>
      <c r="AC15" s="73">
        <f t="shared" si="1"/>
        <v>104</v>
      </c>
      <c r="AE15" s="90"/>
    </row>
    <row r="16" spans="1:29" ht="19.5" customHeight="1" thickBot="1">
      <c r="A16" s="296"/>
      <c r="B16" s="544" t="s">
        <v>54</v>
      </c>
      <c r="C16" s="544"/>
      <c r="D16" s="57">
        <f aca="true" t="shared" si="2" ref="D16:AC16">D7+D8+D9+D10+D11+D12+D13+D14+D15</f>
        <v>1442</v>
      </c>
      <c r="E16" s="55">
        <f t="shared" si="2"/>
        <v>864</v>
      </c>
      <c r="F16" s="312">
        <f t="shared" si="2"/>
        <v>192</v>
      </c>
      <c r="G16" s="58">
        <f t="shared" si="2"/>
        <v>123</v>
      </c>
      <c r="H16" s="58">
        <f t="shared" si="2"/>
        <v>377</v>
      </c>
      <c r="I16" s="58">
        <f t="shared" si="2"/>
        <v>257</v>
      </c>
      <c r="J16" s="58">
        <f t="shared" si="2"/>
        <v>345</v>
      </c>
      <c r="K16" s="58">
        <f t="shared" si="2"/>
        <v>231</v>
      </c>
      <c r="L16" s="58">
        <f t="shared" si="2"/>
        <v>305</v>
      </c>
      <c r="M16" s="58">
        <f t="shared" si="2"/>
        <v>170</v>
      </c>
      <c r="N16" s="58">
        <f t="shared" si="2"/>
        <v>151</v>
      </c>
      <c r="O16" s="58">
        <f t="shared" si="2"/>
        <v>83</v>
      </c>
      <c r="P16" s="58">
        <f t="shared" si="2"/>
        <v>72</v>
      </c>
      <c r="Q16" s="58">
        <f t="shared" si="2"/>
        <v>0</v>
      </c>
      <c r="R16" s="312">
        <f t="shared" si="2"/>
        <v>229</v>
      </c>
      <c r="S16" s="312">
        <f t="shared" si="2"/>
        <v>170</v>
      </c>
      <c r="T16" s="58">
        <f t="shared" si="2"/>
        <v>344</v>
      </c>
      <c r="U16" s="58">
        <f t="shared" si="2"/>
        <v>226</v>
      </c>
      <c r="V16" s="58">
        <f t="shared" si="2"/>
        <v>159</v>
      </c>
      <c r="W16" s="58">
        <f t="shared" si="2"/>
        <v>110</v>
      </c>
      <c r="X16" s="58">
        <f t="shared" si="2"/>
        <v>400</v>
      </c>
      <c r="Y16" s="58">
        <f t="shared" si="2"/>
        <v>208</v>
      </c>
      <c r="Z16" s="58">
        <f t="shared" si="2"/>
        <v>310</v>
      </c>
      <c r="AA16" s="58">
        <f t="shared" si="2"/>
        <v>150</v>
      </c>
      <c r="AB16" s="59">
        <f t="shared" si="2"/>
        <v>1442</v>
      </c>
      <c r="AC16" s="55">
        <f t="shared" si="2"/>
        <v>864</v>
      </c>
    </row>
    <row r="17" ht="42.75" customHeight="1" thickBot="1"/>
    <row r="18" spans="1:33" ht="23.25" customHeight="1">
      <c r="A18" s="88" t="s">
        <v>20</v>
      </c>
      <c r="B18" s="87" t="s">
        <v>20</v>
      </c>
      <c r="C18" s="545" t="s">
        <v>32</v>
      </c>
      <c r="D18" s="524" t="s">
        <v>68</v>
      </c>
      <c r="E18" s="525"/>
      <c r="F18" s="548" t="s">
        <v>70</v>
      </c>
      <c r="G18" s="549"/>
      <c r="H18" s="549"/>
      <c r="I18" s="549"/>
      <c r="J18" s="549"/>
      <c r="K18" s="549"/>
      <c r="L18" s="549"/>
      <c r="M18" s="549"/>
      <c r="N18" s="549"/>
      <c r="O18" s="549"/>
      <c r="P18" s="549"/>
      <c r="Q18" s="549"/>
      <c r="R18" s="549"/>
      <c r="S18" s="550"/>
      <c r="T18" s="551" t="s">
        <v>69</v>
      </c>
      <c r="U18" s="549"/>
      <c r="V18" s="549"/>
      <c r="W18" s="549"/>
      <c r="X18" s="549"/>
      <c r="Y18" s="549"/>
      <c r="Z18" s="549"/>
      <c r="AA18" s="549"/>
      <c r="AB18" s="549"/>
      <c r="AC18" s="549"/>
      <c r="AD18" s="549"/>
      <c r="AE18" s="552"/>
      <c r="AF18" s="548" t="s">
        <v>68</v>
      </c>
      <c r="AG18" s="552"/>
    </row>
    <row r="19" spans="1:33" ht="33" customHeight="1">
      <c r="A19" s="86" t="s">
        <v>29</v>
      </c>
      <c r="B19" s="85" t="s">
        <v>33</v>
      </c>
      <c r="C19" s="546"/>
      <c r="D19" s="526"/>
      <c r="E19" s="527"/>
      <c r="F19" s="536" t="s">
        <v>67</v>
      </c>
      <c r="G19" s="541"/>
      <c r="H19" s="536" t="s">
        <v>66</v>
      </c>
      <c r="I19" s="536"/>
      <c r="J19" s="536" t="s">
        <v>65</v>
      </c>
      <c r="K19" s="536"/>
      <c r="L19" s="536" t="s">
        <v>64</v>
      </c>
      <c r="M19" s="536"/>
      <c r="N19" s="536" t="s">
        <v>63</v>
      </c>
      <c r="O19" s="536"/>
      <c r="P19" s="536" t="s">
        <v>62</v>
      </c>
      <c r="Q19" s="536"/>
      <c r="R19" s="536" t="s">
        <v>61</v>
      </c>
      <c r="S19" s="558"/>
      <c r="T19" s="540" t="s">
        <v>60</v>
      </c>
      <c r="U19" s="541"/>
      <c r="V19" s="536" t="s">
        <v>59</v>
      </c>
      <c r="W19" s="536"/>
      <c r="X19" s="536" t="s">
        <v>58</v>
      </c>
      <c r="Y19" s="536"/>
      <c r="Z19" s="536" t="s">
        <v>57</v>
      </c>
      <c r="AA19" s="536"/>
      <c r="AB19" s="536" t="s">
        <v>56</v>
      </c>
      <c r="AC19" s="536"/>
      <c r="AD19" s="536" t="s">
        <v>55</v>
      </c>
      <c r="AE19" s="553"/>
      <c r="AF19" s="556"/>
      <c r="AG19" s="557"/>
    </row>
    <row r="20" spans="1:33" ht="12.75" customHeight="1" thickBot="1">
      <c r="A20" s="84" t="s">
        <v>20</v>
      </c>
      <c r="B20" s="83" t="s">
        <v>20</v>
      </c>
      <c r="C20" s="547"/>
      <c r="D20" s="80" t="s">
        <v>19</v>
      </c>
      <c r="E20" s="77" t="s">
        <v>18</v>
      </c>
      <c r="F20" s="310" t="s">
        <v>19</v>
      </c>
      <c r="G20" s="310" t="s">
        <v>18</v>
      </c>
      <c r="H20" s="82" t="s">
        <v>19</v>
      </c>
      <c r="I20" s="310" t="s">
        <v>18</v>
      </c>
      <c r="J20" s="82" t="s">
        <v>19</v>
      </c>
      <c r="K20" s="310" t="s">
        <v>18</v>
      </c>
      <c r="L20" s="82" t="s">
        <v>19</v>
      </c>
      <c r="M20" s="310" t="s">
        <v>18</v>
      </c>
      <c r="N20" s="82" t="s">
        <v>19</v>
      </c>
      <c r="O20" s="310" t="s">
        <v>18</v>
      </c>
      <c r="P20" s="82" t="s">
        <v>19</v>
      </c>
      <c r="Q20" s="310" t="s">
        <v>18</v>
      </c>
      <c r="R20" s="82" t="s">
        <v>19</v>
      </c>
      <c r="S20" s="314" t="s">
        <v>18</v>
      </c>
      <c r="T20" s="309" t="s">
        <v>19</v>
      </c>
      <c r="U20" s="310" t="s">
        <v>18</v>
      </c>
      <c r="V20" s="82" t="s">
        <v>19</v>
      </c>
      <c r="W20" s="310" t="s">
        <v>18</v>
      </c>
      <c r="X20" s="82" t="s">
        <v>19</v>
      </c>
      <c r="Y20" s="310" t="s">
        <v>18</v>
      </c>
      <c r="Z20" s="82" t="s">
        <v>19</v>
      </c>
      <c r="AA20" s="310" t="s">
        <v>18</v>
      </c>
      <c r="AB20" s="82" t="s">
        <v>19</v>
      </c>
      <c r="AC20" s="310" t="s">
        <v>18</v>
      </c>
      <c r="AD20" s="82" t="s">
        <v>19</v>
      </c>
      <c r="AE20" s="311" t="s">
        <v>18</v>
      </c>
      <c r="AF20" s="76" t="s">
        <v>19</v>
      </c>
      <c r="AG20" s="75" t="s">
        <v>18</v>
      </c>
    </row>
    <row r="21" spans="1:33" ht="24.75" customHeight="1">
      <c r="A21" s="67">
        <v>1</v>
      </c>
      <c r="B21" s="66" t="s">
        <v>4</v>
      </c>
      <c r="C21" s="65" t="s">
        <v>17</v>
      </c>
      <c r="D21" s="60">
        <f aca="true" t="shared" si="3" ref="D21:E29">SUM(F21+H21+J21+L21+N21+P21+R21)</f>
        <v>503</v>
      </c>
      <c r="E21" s="335">
        <f t="shared" si="3"/>
        <v>275</v>
      </c>
      <c r="F21" s="330">
        <v>68</v>
      </c>
      <c r="G21" s="313">
        <v>41</v>
      </c>
      <c r="H21" s="313">
        <v>122</v>
      </c>
      <c r="I21" s="313">
        <v>79</v>
      </c>
      <c r="J21" s="313">
        <v>84</v>
      </c>
      <c r="K21" s="313">
        <v>49</v>
      </c>
      <c r="L21" s="313">
        <v>106</v>
      </c>
      <c r="M21" s="313">
        <v>60</v>
      </c>
      <c r="N21" s="313">
        <v>55</v>
      </c>
      <c r="O21" s="313">
        <v>20</v>
      </c>
      <c r="P21" s="313">
        <v>37</v>
      </c>
      <c r="Q21" s="313">
        <v>8</v>
      </c>
      <c r="R21" s="313">
        <v>31</v>
      </c>
      <c r="S21" s="331">
        <v>18</v>
      </c>
      <c r="T21" s="330">
        <v>81</v>
      </c>
      <c r="U21" s="313">
        <v>43</v>
      </c>
      <c r="V21" s="313">
        <v>101</v>
      </c>
      <c r="W21" s="313">
        <v>48</v>
      </c>
      <c r="X21" s="313">
        <v>85</v>
      </c>
      <c r="Y21" s="313">
        <v>50</v>
      </c>
      <c r="Z21" s="313">
        <v>93</v>
      </c>
      <c r="AA21" s="313">
        <v>46</v>
      </c>
      <c r="AB21" s="313">
        <v>93</v>
      </c>
      <c r="AC21" s="313">
        <v>62</v>
      </c>
      <c r="AD21" s="313">
        <v>50</v>
      </c>
      <c r="AE21" s="331">
        <v>26</v>
      </c>
      <c r="AF21" s="74">
        <f aca="true" t="shared" si="4" ref="AF21:AG29">T21+V21+X21+Z21+AB21+AD21</f>
        <v>503</v>
      </c>
      <c r="AG21" s="73">
        <f t="shared" si="4"/>
        <v>275</v>
      </c>
    </row>
    <row r="22" spans="1:33" ht="24.75" customHeight="1">
      <c r="A22" s="72">
        <v>2</v>
      </c>
      <c r="B22" s="71" t="s">
        <v>16</v>
      </c>
      <c r="C22" s="70" t="s">
        <v>15</v>
      </c>
      <c r="D22" s="60">
        <f t="shared" si="3"/>
        <v>132</v>
      </c>
      <c r="E22" s="336">
        <f t="shared" si="3"/>
        <v>82</v>
      </c>
      <c r="F22" s="330">
        <v>19</v>
      </c>
      <c r="G22" s="313">
        <v>11</v>
      </c>
      <c r="H22" s="313">
        <v>46</v>
      </c>
      <c r="I22" s="313">
        <v>33</v>
      </c>
      <c r="J22" s="313">
        <v>26</v>
      </c>
      <c r="K22" s="313">
        <v>18</v>
      </c>
      <c r="L22" s="313">
        <v>20</v>
      </c>
      <c r="M22" s="313">
        <v>13</v>
      </c>
      <c r="N22" s="313">
        <v>11</v>
      </c>
      <c r="O22" s="313">
        <v>4</v>
      </c>
      <c r="P22" s="313">
        <v>3</v>
      </c>
      <c r="Q22" s="313">
        <v>0</v>
      </c>
      <c r="R22" s="313">
        <v>7</v>
      </c>
      <c r="S22" s="331">
        <v>3</v>
      </c>
      <c r="T22" s="330">
        <v>18</v>
      </c>
      <c r="U22" s="313">
        <v>7</v>
      </c>
      <c r="V22" s="313">
        <v>24</v>
      </c>
      <c r="W22" s="313">
        <v>14</v>
      </c>
      <c r="X22" s="313">
        <v>24</v>
      </c>
      <c r="Y22" s="313">
        <v>18</v>
      </c>
      <c r="Z22" s="313">
        <v>17</v>
      </c>
      <c r="AA22" s="313">
        <v>10</v>
      </c>
      <c r="AB22" s="313">
        <v>32</v>
      </c>
      <c r="AC22" s="313">
        <v>20</v>
      </c>
      <c r="AD22" s="313">
        <v>17</v>
      </c>
      <c r="AE22" s="331">
        <v>13</v>
      </c>
      <c r="AF22" s="69">
        <f t="shared" si="4"/>
        <v>132</v>
      </c>
      <c r="AG22" s="68">
        <f t="shared" si="4"/>
        <v>82</v>
      </c>
    </row>
    <row r="23" spans="1:33" ht="24.75" customHeight="1">
      <c r="A23" s="72">
        <v>3</v>
      </c>
      <c r="B23" s="71" t="s">
        <v>14</v>
      </c>
      <c r="C23" s="70" t="s">
        <v>13</v>
      </c>
      <c r="D23" s="60">
        <f t="shared" si="3"/>
        <v>87</v>
      </c>
      <c r="E23" s="336">
        <f t="shared" si="3"/>
        <v>49</v>
      </c>
      <c r="F23" s="330">
        <v>18</v>
      </c>
      <c r="G23" s="313">
        <v>12</v>
      </c>
      <c r="H23" s="313">
        <v>25</v>
      </c>
      <c r="I23" s="313">
        <v>15</v>
      </c>
      <c r="J23" s="313">
        <v>20</v>
      </c>
      <c r="K23" s="313">
        <v>10</v>
      </c>
      <c r="L23" s="313">
        <v>8</v>
      </c>
      <c r="M23" s="313">
        <v>5</v>
      </c>
      <c r="N23" s="313">
        <v>5</v>
      </c>
      <c r="O23" s="313">
        <v>3</v>
      </c>
      <c r="P23" s="313">
        <v>5</v>
      </c>
      <c r="Q23" s="313">
        <v>1</v>
      </c>
      <c r="R23" s="313">
        <v>6</v>
      </c>
      <c r="S23" s="331">
        <v>3</v>
      </c>
      <c r="T23" s="330">
        <v>16</v>
      </c>
      <c r="U23" s="313">
        <v>9</v>
      </c>
      <c r="V23" s="313">
        <v>10</v>
      </c>
      <c r="W23" s="313">
        <v>2</v>
      </c>
      <c r="X23" s="313">
        <v>8</v>
      </c>
      <c r="Y23" s="313">
        <v>4</v>
      </c>
      <c r="Z23" s="313">
        <v>28</v>
      </c>
      <c r="AA23" s="313">
        <v>19</v>
      </c>
      <c r="AB23" s="313">
        <v>10</v>
      </c>
      <c r="AC23" s="313">
        <v>6</v>
      </c>
      <c r="AD23" s="313">
        <v>15</v>
      </c>
      <c r="AE23" s="331">
        <v>9</v>
      </c>
      <c r="AF23" s="69">
        <f t="shared" si="4"/>
        <v>87</v>
      </c>
      <c r="AG23" s="68">
        <f t="shared" si="4"/>
        <v>49</v>
      </c>
    </row>
    <row r="24" spans="1:33" ht="24.75" customHeight="1">
      <c r="A24" s="72">
        <v>4</v>
      </c>
      <c r="B24" s="71" t="s">
        <v>12</v>
      </c>
      <c r="C24" s="70" t="s">
        <v>11</v>
      </c>
      <c r="D24" s="60">
        <f t="shared" si="3"/>
        <v>84</v>
      </c>
      <c r="E24" s="336">
        <f t="shared" si="3"/>
        <v>55</v>
      </c>
      <c r="F24" s="330">
        <v>18</v>
      </c>
      <c r="G24" s="313">
        <v>13</v>
      </c>
      <c r="H24" s="313">
        <v>20</v>
      </c>
      <c r="I24" s="313">
        <v>18</v>
      </c>
      <c r="J24" s="313">
        <v>16</v>
      </c>
      <c r="K24" s="313">
        <v>10</v>
      </c>
      <c r="L24" s="313">
        <v>12</v>
      </c>
      <c r="M24" s="313">
        <v>5</v>
      </c>
      <c r="N24" s="313">
        <v>4</v>
      </c>
      <c r="O24" s="313">
        <v>3</v>
      </c>
      <c r="P24" s="313">
        <v>5</v>
      </c>
      <c r="Q24" s="313">
        <v>1</v>
      </c>
      <c r="R24" s="313">
        <v>9</v>
      </c>
      <c r="S24" s="331">
        <v>5</v>
      </c>
      <c r="T24" s="330">
        <v>16</v>
      </c>
      <c r="U24" s="313">
        <v>6</v>
      </c>
      <c r="V24" s="313">
        <v>15</v>
      </c>
      <c r="W24" s="313">
        <v>10</v>
      </c>
      <c r="X24" s="313">
        <v>17</v>
      </c>
      <c r="Y24" s="313">
        <v>10</v>
      </c>
      <c r="Z24" s="313">
        <v>15</v>
      </c>
      <c r="AA24" s="313">
        <v>12</v>
      </c>
      <c r="AB24" s="313">
        <v>6</v>
      </c>
      <c r="AC24" s="313">
        <v>5</v>
      </c>
      <c r="AD24" s="313">
        <v>15</v>
      </c>
      <c r="AE24" s="331">
        <v>12</v>
      </c>
      <c r="AF24" s="69">
        <f t="shared" si="4"/>
        <v>84</v>
      </c>
      <c r="AG24" s="68">
        <f t="shared" si="4"/>
        <v>55</v>
      </c>
    </row>
    <row r="25" spans="1:33" ht="24.75" customHeight="1">
      <c r="A25" s="72">
        <v>5</v>
      </c>
      <c r="B25" s="71" t="s">
        <v>10</v>
      </c>
      <c r="C25" s="70" t="s">
        <v>9</v>
      </c>
      <c r="D25" s="60">
        <f t="shared" si="3"/>
        <v>89</v>
      </c>
      <c r="E25" s="336">
        <f t="shared" si="3"/>
        <v>61</v>
      </c>
      <c r="F25" s="330">
        <v>7</v>
      </c>
      <c r="G25" s="313">
        <v>6</v>
      </c>
      <c r="H25" s="313">
        <v>26</v>
      </c>
      <c r="I25" s="313">
        <v>19</v>
      </c>
      <c r="J25" s="313">
        <v>20</v>
      </c>
      <c r="K25" s="313">
        <v>12</v>
      </c>
      <c r="L25" s="313">
        <v>18</v>
      </c>
      <c r="M25" s="313">
        <v>12</v>
      </c>
      <c r="N25" s="313">
        <v>10</v>
      </c>
      <c r="O25" s="313">
        <v>5</v>
      </c>
      <c r="P25" s="313">
        <v>1</v>
      </c>
      <c r="Q25" s="313">
        <v>1</v>
      </c>
      <c r="R25" s="313">
        <v>7</v>
      </c>
      <c r="S25" s="331">
        <v>6</v>
      </c>
      <c r="T25" s="330">
        <v>14</v>
      </c>
      <c r="U25" s="313">
        <v>11</v>
      </c>
      <c r="V25" s="313">
        <v>20</v>
      </c>
      <c r="W25" s="313">
        <v>10</v>
      </c>
      <c r="X25" s="313">
        <v>11</v>
      </c>
      <c r="Y25" s="313">
        <v>8</v>
      </c>
      <c r="Z25" s="313">
        <v>16</v>
      </c>
      <c r="AA25" s="313">
        <v>12</v>
      </c>
      <c r="AB25" s="313">
        <v>18</v>
      </c>
      <c r="AC25" s="313">
        <v>11</v>
      </c>
      <c r="AD25" s="313">
        <v>10</v>
      </c>
      <c r="AE25" s="331">
        <v>9</v>
      </c>
      <c r="AF25" s="69">
        <f t="shared" si="4"/>
        <v>89</v>
      </c>
      <c r="AG25" s="68">
        <f t="shared" si="4"/>
        <v>61</v>
      </c>
    </row>
    <row r="26" spans="1:33" ht="24.75" customHeight="1">
      <c r="A26" s="72">
        <v>6</v>
      </c>
      <c r="B26" s="71" t="s">
        <v>8</v>
      </c>
      <c r="C26" s="70" t="s">
        <v>7</v>
      </c>
      <c r="D26" s="60">
        <f t="shared" si="3"/>
        <v>69</v>
      </c>
      <c r="E26" s="336">
        <f t="shared" si="3"/>
        <v>46</v>
      </c>
      <c r="F26" s="330">
        <v>11</v>
      </c>
      <c r="G26" s="313">
        <v>9</v>
      </c>
      <c r="H26" s="313">
        <v>17</v>
      </c>
      <c r="I26" s="313">
        <v>17</v>
      </c>
      <c r="J26" s="313">
        <v>16</v>
      </c>
      <c r="K26" s="313">
        <v>7</v>
      </c>
      <c r="L26" s="313">
        <v>11</v>
      </c>
      <c r="M26" s="313">
        <v>5</v>
      </c>
      <c r="N26" s="313">
        <v>4</v>
      </c>
      <c r="O26" s="313">
        <v>2</v>
      </c>
      <c r="P26" s="313">
        <v>5</v>
      </c>
      <c r="Q26" s="313">
        <v>2</v>
      </c>
      <c r="R26" s="313">
        <v>5</v>
      </c>
      <c r="S26" s="331">
        <v>4</v>
      </c>
      <c r="T26" s="330">
        <v>9</v>
      </c>
      <c r="U26" s="313">
        <v>6</v>
      </c>
      <c r="V26" s="313">
        <v>12</v>
      </c>
      <c r="W26" s="313">
        <v>5</v>
      </c>
      <c r="X26" s="313">
        <v>15</v>
      </c>
      <c r="Y26" s="313">
        <v>9</v>
      </c>
      <c r="Z26" s="313">
        <v>12</v>
      </c>
      <c r="AA26" s="313">
        <v>8</v>
      </c>
      <c r="AB26" s="313">
        <v>14</v>
      </c>
      <c r="AC26" s="313">
        <v>11</v>
      </c>
      <c r="AD26" s="313">
        <v>7</v>
      </c>
      <c r="AE26" s="331">
        <v>7</v>
      </c>
      <c r="AF26" s="69">
        <f t="shared" si="4"/>
        <v>69</v>
      </c>
      <c r="AG26" s="68">
        <f t="shared" si="4"/>
        <v>46</v>
      </c>
    </row>
    <row r="27" spans="1:33" ht="24.75" customHeight="1">
      <c r="A27" s="72">
        <v>7</v>
      </c>
      <c r="B27" s="71" t="s">
        <v>6</v>
      </c>
      <c r="C27" s="70" t="s">
        <v>5</v>
      </c>
      <c r="D27" s="60">
        <f t="shared" si="3"/>
        <v>185</v>
      </c>
      <c r="E27" s="336">
        <f t="shared" si="3"/>
        <v>113</v>
      </c>
      <c r="F27" s="330">
        <v>29</v>
      </c>
      <c r="G27" s="313">
        <v>23</v>
      </c>
      <c r="H27" s="313">
        <v>53</v>
      </c>
      <c r="I27" s="313">
        <v>39</v>
      </c>
      <c r="J27" s="313">
        <v>32</v>
      </c>
      <c r="K27" s="313">
        <v>19</v>
      </c>
      <c r="L27" s="313">
        <v>28</v>
      </c>
      <c r="M27" s="313">
        <v>10</v>
      </c>
      <c r="N27" s="313">
        <v>15</v>
      </c>
      <c r="O27" s="313">
        <v>5</v>
      </c>
      <c r="P27" s="313">
        <v>8</v>
      </c>
      <c r="Q27" s="313">
        <v>2</v>
      </c>
      <c r="R27" s="313">
        <v>20</v>
      </c>
      <c r="S27" s="331">
        <v>15</v>
      </c>
      <c r="T27" s="330">
        <v>32</v>
      </c>
      <c r="U27" s="313">
        <v>18</v>
      </c>
      <c r="V27" s="313">
        <v>30</v>
      </c>
      <c r="W27" s="313">
        <v>14</v>
      </c>
      <c r="X27" s="313">
        <v>30</v>
      </c>
      <c r="Y27" s="313">
        <v>17</v>
      </c>
      <c r="Z27" s="313">
        <v>38</v>
      </c>
      <c r="AA27" s="313">
        <v>24</v>
      </c>
      <c r="AB27" s="313">
        <v>27</v>
      </c>
      <c r="AC27" s="313">
        <v>21</v>
      </c>
      <c r="AD27" s="313">
        <v>28</v>
      </c>
      <c r="AE27" s="331">
        <v>19</v>
      </c>
      <c r="AF27" s="69">
        <f t="shared" si="4"/>
        <v>185</v>
      </c>
      <c r="AG27" s="68">
        <f t="shared" si="4"/>
        <v>113</v>
      </c>
    </row>
    <row r="28" spans="1:33" ht="24.75" customHeight="1">
      <c r="A28" s="72">
        <v>8</v>
      </c>
      <c r="B28" s="71" t="s">
        <v>4</v>
      </c>
      <c r="C28" s="70" t="s">
        <v>3</v>
      </c>
      <c r="D28" s="60">
        <f t="shared" si="3"/>
        <v>134</v>
      </c>
      <c r="E28" s="336">
        <f t="shared" si="3"/>
        <v>79</v>
      </c>
      <c r="F28" s="330">
        <v>24</v>
      </c>
      <c r="G28" s="313">
        <v>16</v>
      </c>
      <c r="H28" s="313">
        <v>32</v>
      </c>
      <c r="I28" s="313">
        <v>24</v>
      </c>
      <c r="J28" s="313">
        <v>25</v>
      </c>
      <c r="K28" s="313">
        <v>17</v>
      </c>
      <c r="L28" s="313">
        <v>21</v>
      </c>
      <c r="M28" s="313">
        <v>8</v>
      </c>
      <c r="N28" s="313">
        <v>11</v>
      </c>
      <c r="O28" s="313">
        <v>7</v>
      </c>
      <c r="P28" s="313">
        <v>11</v>
      </c>
      <c r="Q28" s="313">
        <v>1</v>
      </c>
      <c r="R28" s="313">
        <v>10</v>
      </c>
      <c r="S28" s="331">
        <v>6</v>
      </c>
      <c r="T28" s="330">
        <v>27</v>
      </c>
      <c r="U28" s="313">
        <v>14</v>
      </c>
      <c r="V28" s="313">
        <v>28</v>
      </c>
      <c r="W28" s="313">
        <v>18</v>
      </c>
      <c r="X28" s="313">
        <v>21</v>
      </c>
      <c r="Y28" s="313">
        <v>10</v>
      </c>
      <c r="Z28" s="313">
        <v>24</v>
      </c>
      <c r="AA28" s="313">
        <v>13</v>
      </c>
      <c r="AB28" s="313">
        <v>22</v>
      </c>
      <c r="AC28" s="313">
        <v>14</v>
      </c>
      <c r="AD28" s="313">
        <v>12</v>
      </c>
      <c r="AE28" s="331">
        <v>10</v>
      </c>
      <c r="AF28" s="69">
        <f t="shared" si="4"/>
        <v>134</v>
      </c>
      <c r="AG28" s="68">
        <f t="shared" si="4"/>
        <v>79</v>
      </c>
    </row>
    <row r="29" spans="1:33" ht="24.75" customHeight="1" thickBot="1">
      <c r="A29" s="67">
        <v>9</v>
      </c>
      <c r="B29" s="66" t="s">
        <v>2</v>
      </c>
      <c r="C29" s="65" t="s">
        <v>1</v>
      </c>
      <c r="D29" s="60">
        <f t="shared" si="3"/>
        <v>159</v>
      </c>
      <c r="E29" s="336">
        <f t="shared" si="3"/>
        <v>104</v>
      </c>
      <c r="F29" s="330">
        <v>28</v>
      </c>
      <c r="G29" s="313">
        <v>21</v>
      </c>
      <c r="H29" s="313">
        <v>48</v>
      </c>
      <c r="I29" s="313">
        <v>35</v>
      </c>
      <c r="J29" s="313">
        <v>29</v>
      </c>
      <c r="K29" s="313">
        <v>19</v>
      </c>
      <c r="L29" s="313">
        <v>30</v>
      </c>
      <c r="M29" s="313">
        <v>19</v>
      </c>
      <c r="N29" s="313">
        <v>14</v>
      </c>
      <c r="O29" s="313">
        <v>6</v>
      </c>
      <c r="P29" s="313">
        <v>4</v>
      </c>
      <c r="Q29" s="313">
        <v>0</v>
      </c>
      <c r="R29" s="313">
        <v>6</v>
      </c>
      <c r="S29" s="331">
        <v>4</v>
      </c>
      <c r="T29" s="330">
        <v>22</v>
      </c>
      <c r="U29" s="313">
        <v>13</v>
      </c>
      <c r="V29" s="313">
        <v>12</v>
      </c>
      <c r="W29" s="313">
        <v>6</v>
      </c>
      <c r="X29" s="313">
        <v>26</v>
      </c>
      <c r="Y29" s="313">
        <v>13</v>
      </c>
      <c r="Z29" s="313">
        <v>32</v>
      </c>
      <c r="AA29" s="313">
        <v>21</v>
      </c>
      <c r="AB29" s="313">
        <v>38</v>
      </c>
      <c r="AC29" s="313">
        <v>28</v>
      </c>
      <c r="AD29" s="313">
        <v>29</v>
      </c>
      <c r="AE29" s="331">
        <v>23</v>
      </c>
      <c r="AF29" s="64">
        <f t="shared" si="4"/>
        <v>159</v>
      </c>
      <c r="AG29" s="63">
        <f t="shared" si="4"/>
        <v>104</v>
      </c>
    </row>
    <row r="30" spans="1:33" ht="19.5" customHeight="1" thickBot="1">
      <c r="A30" s="62"/>
      <c r="B30" s="554" t="s">
        <v>54</v>
      </c>
      <c r="C30" s="555"/>
      <c r="D30" s="61">
        <f>D21+D22+D24+D23+D25+D26+D27+D28+D29</f>
        <v>1442</v>
      </c>
      <c r="E30" s="337">
        <f>SUM(G30+I30+K30+M30+O30+Q30+S30)</f>
        <v>864</v>
      </c>
      <c r="F30" s="315">
        <f aca="true" t="shared" si="5" ref="F30:AE30">F21+F22+F23+F24+F25+F26+F27+F28+F29</f>
        <v>222</v>
      </c>
      <c r="G30" s="58">
        <f t="shared" si="5"/>
        <v>152</v>
      </c>
      <c r="H30" s="58">
        <f t="shared" si="5"/>
        <v>389</v>
      </c>
      <c r="I30" s="58">
        <f t="shared" si="5"/>
        <v>279</v>
      </c>
      <c r="J30" s="58">
        <f t="shared" si="5"/>
        <v>268</v>
      </c>
      <c r="K30" s="58">
        <f t="shared" si="5"/>
        <v>161</v>
      </c>
      <c r="L30" s="58">
        <f t="shared" si="5"/>
        <v>254</v>
      </c>
      <c r="M30" s="58">
        <f t="shared" si="5"/>
        <v>137</v>
      </c>
      <c r="N30" s="58">
        <f t="shared" si="5"/>
        <v>129</v>
      </c>
      <c r="O30" s="58">
        <f t="shared" si="5"/>
        <v>55</v>
      </c>
      <c r="P30" s="58">
        <f t="shared" si="5"/>
        <v>79</v>
      </c>
      <c r="Q30" s="58">
        <f t="shared" si="5"/>
        <v>16</v>
      </c>
      <c r="R30" s="58">
        <f t="shared" si="5"/>
        <v>101</v>
      </c>
      <c r="S30" s="316">
        <f t="shared" si="5"/>
        <v>64</v>
      </c>
      <c r="T30" s="315">
        <f t="shared" si="5"/>
        <v>235</v>
      </c>
      <c r="U30" s="58">
        <f t="shared" si="5"/>
        <v>127</v>
      </c>
      <c r="V30" s="58">
        <f t="shared" si="5"/>
        <v>252</v>
      </c>
      <c r="W30" s="58">
        <f t="shared" si="5"/>
        <v>127</v>
      </c>
      <c r="X30" s="58">
        <f t="shared" si="5"/>
        <v>237</v>
      </c>
      <c r="Y30" s="58">
        <f t="shared" si="5"/>
        <v>139</v>
      </c>
      <c r="Z30" s="58">
        <f t="shared" si="5"/>
        <v>275</v>
      </c>
      <c r="AA30" s="58">
        <f t="shared" si="5"/>
        <v>165</v>
      </c>
      <c r="AB30" s="58">
        <f t="shared" si="5"/>
        <v>260</v>
      </c>
      <c r="AC30" s="58">
        <f t="shared" si="5"/>
        <v>178</v>
      </c>
      <c r="AD30" s="58">
        <f t="shared" si="5"/>
        <v>183</v>
      </c>
      <c r="AE30" s="316">
        <f t="shared" si="5"/>
        <v>128</v>
      </c>
      <c r="AF30" s="54">
        <f>AF21+AF22+AF24+AF23+AF25+AF26+AF27+AF28+AF29</f>
        <v>1442</v>
      </c>
      <c r="AG30" s="53">
        <f>AG21+AG22+AG24+AG23+AG25+AG26+AG27+AG28+AG29</f>
        <v>864</v>
      </c>
    </row>
  </sheetData>
  <sheetProtection/>
  <mergeCells count="38"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AB19:AC19"/>
    <mergeCell ref="B16:C16"/>
    <mergeCell ref="C18:C20"/>
    <mergeCell ref="D18:E19"/>
    <mergeCell ref="F18:S18"/>
    <mergeCell ref="T18:AE18"/>
    <mergeCell ref="X19:Y19"/>
    <mergeCell ref="AD19:AE19"/>
    <mergeCell ref="Z19:AA19"/>
    <mergeCell ref="AB4:AC5"/>
    <mergeCell ref="F5:G5"/>
    <mergeCell ref="L5:M5"/>
    <mergeCell ref="N5:O5"/>
    <mergeCell ref="P5:Q5"/>
    <mergeCell ref="R5:S5"/>
    <mergeCell ref="T5:U5"/>
    <mergeCell ref="V5:W5"/>
    <mergeCell ref="X5:Y5"/>
    <mergeCell ref="Z5:AA5"/>
    <mergeCell ref="H5:I5"/>
    <mergeCell ref="J5:K5"/>
    <mergeCell ref="T19:U19"/>
    <mergeCell ref="V19:W19"/>
    <mergeCell ref="A1:E2"/>
    <mergeCell ref="F1:AC1"/>
    <mergeCell ref="F2:AC2"/>
    <mergeCell ref="D4:E5"/>
    <mergeCell ref="F4:Q4"/>
    <mergeCell ref="R4:AA4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A7">
      <selection activeCell="D33" sqref="D33:AK33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559" t="s">
        <v>86</v>
      </c>
      <c r="B2" s="559"/>
      <c r="C2" s="559"/>
      <c r="D2" s="560" t="s">
        <v>126</v>
      </c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561"/>
      <c r="AH2" s="561"/>
      <c r="AI2" s="561"/>
      <c r="AJ2" s="561"/>
      <c r="AK2" s="561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2"/>
      <c r="AW2" s="132"/>
      <c r="AX2" s="132"/>
    </row>
    <row r="3" spans="1:50" ht="19.5" customHeight="1">
      <c r="A3" s="559"/>
      <c r="B3" s="559"/>
      <c r="C3" s="559"/>
      <c r="D3" s="562" t="str">
        <f>'ogolne (6)'!H3</f>
        <v>od 01 czerwca 2021 roku</v>
      </c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3"/>
      <c r="T3" s="564" t="str">
        <f>'ogolne (6)'!T3</f>
        <v>do 30 czerwca 2021 roku</v>
      </c>
      <c r="U3" s="564"/>
      <c r="V3" s="564"/>
      <c r="W3" s="564"/>
      <c r="X3" s="564"/>
      <c r="Y3" s="564"/>
      <c r="Z3" s="564"/>
      <c r="AA3" s="564"/>
      <c r="AB3" s="564"/>
      <c r="AC3" s="564"/>
      <c r="AD3" s="564"/>
      <c r="AE3" s="564"/>
      <c r="AF3" s="564"/>
      <c r="AG3" s="564"/>
      <c r="AH3" s="564"/>
      <c r="AI3" s="564"/>
      <c r="AJ3" s="564"/>
      <c r="AK3" s="565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2"/>
      <c r="AW3" s="132"/>
      <c r="AX3" s="132"/>
    </row>
    <row r="4" spans="1:47" ht="13.5" customHeight="1" thickBo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</row>
    <row r="5" spans="1:47" ht="22.5" customHeight="1">
      <c r="A5" s="566" t="s">
        <v>108</v>
      </c>
      <c r="B5" s="569" t="s">
        <v>107</v>
      </c>
      <c r="C5" s="570"/>
      <c r="D5" s="573" t="s">
        <v>125</v>
      </c>
      <c r="E5" s="574"/>
      <c r="F5" s="577" t="s">
        <v>106</v>
      </c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579"/>
      <c r="AL5" s="130"/>
      <c r="AM5" s="130"/>
      <c r="AN5" s="130"/>
      <c r="AO5" s="130"/>
      <c r="AP5" s="130"/>
      <c r="AQ5" s="130"/>
      <c r="AR5" s="130"/>
      <c r="AS5" s="130"/>
      <c r="AT5" s="130"/>
      <c r="AU5" s="130"/>
    </row>
    <row r="6" spans="1:47" ht="21.75" customHeight="1">
      <c r="A6" s="567"/>
      <c r="B6" s="571"/>
      <c r="C6" s="572"/>
      <c r="D6" s="575"/>
      <c r="E6" s="576"/>
      <c r="F6" s="580" t="s">
        <v>124</v>
      </c>
      <c r="G6" s="580"/>
      <c r="H6" s="582" t="s">
        <v>123</v>
      </c>
      <c r="I6" s="582"/>
      <c r="J6" s="583" t="s">
        <v>122</v>
      </c>
      <c r="K6" s="580"/>
      <c r="L6" s="582" t="s">
        <v>121</v>
      </c>
      <c r="M6" s="582"/>
      <c r="N6" s="585" t="s">
        <v>106</v>
      </c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586"/>
      <c r="AG6" s="586"/>
      <c r="AH6" s="586"/>
      <c r="AI6" s="586"/>
      <c r="AJ6" s="586"/>
      <c r="AK6" s="587"/>
      <c r="AL6" s="129"/>
      <c r="AM6" s="129"/>
      <c r="AN6" s="129"/>
      <c r="AO6" s="129"/>
      <c r="AP6" s="129"/>
      <c r="AQ6" s="129"/>
      <c r="AR6" s="129"/>
      <c r="AS6" s="129"/>
      <c r="AT6" s="129"/>
      <c r="AU6" s="129"/>
    </row>
    <row r="7" spans="1:47" ht="86.25" customHeight="1">
      <c r="A7" s="567"/>
      <c r="B7" s="571"/>
      <c r="C7" s="572"/>
      <c r="D7" s="575"/>
      <c r="E7" s="576"/>
      <c r="F7" s="581"/>
      <c r="G7" s="581"/>
      <c r="H7" s="582"/>
      <c r="I7" s="582"/>
      <c r="J7" s="584"/>
      <c r="K7" s="581"/>
      <c r="L7" s="582"/>
      <c r="M7" s="582"/>
      <c r="N7" s="588" t="s">
        <v>120</v>
      </c>
      <c r="O7" s="589"/>
      <c r="P7" s="588" t="s">
        <v>119</v>
      </c>
      <c r="Q7" s="589"/>
      <c r="R7" s="588" t="s">
        <v>118</v>
      </c>
      <c r="S7" s="589"/>
      <c r="T7" s="588" t="s">
        <v>117</v>
      </c>
      <c r="U7" s="589"/>
      <c r="V7" s="582" t="s">
        <v>116</v>
      </c>
      <c r="W7" s="582"/>
      <c r="X7" s="582" t="s">
        <v>115</v>
      </c>
      <c r="Y7" s="582"/>
      <c r="Z7" s="582" t="s">
        <v>114</v>
      </c>
      <c r="AA7" s="582"/>
      <c r="AB7" s="590" t="s">
        <v>113</v>
      </c>
      <c r="AC7" s="590"/>
      <c r="AD7" s="588" t="s">
        <v>112</v>
      </c>
      <c r="AE7" s="589"/>
      <c r="AF7" s="588" t="s">
        <v>111</v>
      </c>
      <c r="AG7" s="589"/>
      <c r="AH7" s="588" t="s">
        <v>110</v>
      </c>
      <c r="AI7" s="589"/>
      <c r="AJ7" s="588" t="s">
        <v>109</v>
      </c>
      <c r="AK7" s="591"/>
      <c r="AL7" s="129"/>
      <c r="AM7" s="129"/>
      <c r="AN7" s="129"/>
      <c r="AO7" s="129"/>
      <c r="AP7" s="129"/>
      <c r="AQ7" s="129"/>
      <c r="AR7" s="129"/>
      <c r="AS7" s="129"/>
      <c r="AT7" s="129"/>
      <c r="AU7" s="129"/>
    </row>
    <row r="8" spans="1:47" ht="19.5" customHeight="1" thickBot="1">
      <c r="A8" s="568"/>
      <c r="B8" s="128" t="s">
        <v>19</v>
      </c>
      <c r="C8" s="127" t="s">
        <v>18</v>
      </c>
      <c r="D8" s="111" t="s">
        <v>19</v>
      </c>
      <c r="E8" s="111" t="s">
        <v>18</v>
      </c>
      <c r="F8" s="111" t="s">
        <v>19</v>
      </c>
      <c r="G8" s="111" t="s">
        <v>18</v>
      </c>
      <c r="H8" s="301" t="s">
        <v>19</v>
      </c>
      <c r="I8" s="111" t="s">
        <v>18</v>
      </c>
      <c r="J8" s="115" t="s">
        <v>19</v>
      </c>
      <c r="K8" s="114" t="s">
        <v>18</v>
      </c>
      <c r="L8" s="301" t="s">
        <v>19</v>
      </c>
      <c r="M8" s="111" t="s">
        <v>18</v>
      </c>
      <c r="N8" s="115" t="s">
        <v>19</v>
      </c>
      <c r="O8" s="114" t="s">
        <v>18</v>
      </c>
      <c r="P8" s="115" t="s">
        <v>19</v>
      </c>
      <c r="Q8" s="114" t="s">
        <v>18</v>
      </c>
      <c r="R8" s="115" t="s">
        <v>19</v>
      </c>
      <c r="S8" s="114" t="s">
        <v>18</v>
      </c>
      <c r="T8" s="115" t="s">
        <v>19</v>
      </c>
      <c r="U8" s="114" t="s">
        <v>18</v>
      </c>
      <c r="V8" s="301" t="s">
        <v>19</v>
      </c>
      <c r="W8" s="111" t="s">
        <v>18</v>
      </c>
      <c r="X8" s="301" t="s">
        <v>19</v>
      </c>
      <c r="Y8" s="111" t="s">
        <v>18</v>
      </c>
      <c r="Z8" s="301" t="s">
        <v>19</v>
      </c>
      <c r="AA8" s="348" t="s">
        <v>18</v>
      </c>
      <c r="AB8" s="112" t="s">
        <v>19</v>
      </c>
      <c r="AC8" s="111" t="s">
        <v>18</v>
      </c>
      <c r="AD8" s="112" t="s">
        <v>19</v>
      </c>
      <c r="AE8" s="111" t="s">
        <v>18</v>
      </c>
      <c r="AF8" s="115" t="s">
        <v>19</v>
      </c>
      <c r="AG8" s="114" t="s">
        <v>18</v>
      </c>
      <c r="AH8" s="115" t="s">
        <v>19</v>
      </c>
      <c r="AI8" s="114" t="s">
        <v>18</v>
      </c>
      <c r="AJ8" s="115" t="s">
        <v>19</v>
      </c>
      <c r="AK8" s="127" t="s">
        <v>18</v>
      </c>
      <c r="AL8" s="124"/>
      <c r="AM8" s="124"/>
      <c r="AN8" s="124"/>
      <c r="AO8" s="124"/>
      <c r="AP8" s="124"/>
      <c r="AQ8" s="124"/>
      <c r="AR8" s="124"/>
      <c r="AS8" s="124"/>
      <c r="AT8" s="124"/>
      <c r="AU8" s="124"/>
    </row>
    <row r="9" spans="1:47" ht="21" customHeight="1">
      <c r="A9" s="123" t="s">
        <v>88</v>
      </c>
      <c r="B9" s="186">
        <f aca="true" t="shared" si="0" ref="B9:C17">SUM(D9+D24+H24+L24+R24+T24,V24,X24,Z24,AB24,AD24,AF24,AH24+AJ24)</f>
        <v>76</v>
      </c>
      <c r="C9" s="351">
        <f t="shared" si="0"/>
        <v>33</v>
      </c>
      <c r="D9" s="350">
        <v>36</v>
      </c>
      <c r="E9" s="349">
        <v>14</v>
      </c>
      <c r="F9" s="349">
        <v>28</v>
      </c>
      <c r="G9" s="349">
        <v>10</v>
      </c>
      <c r="H9" s="349">
        <v>0</v>
      </c>
      <c r="I9" s="349">
        <v>0</v>
      </c>
      <c r="J9" s="349">
        <v>0</v>
      </c>
      <c r="K9" s="349">
        <v>0</v>
      </c>
      <c r="L9" s="349">
        <v>8</v>
      </c>
      <c r="M9" s="349">
        <v>4</v>
      </c>
      <c r="N9" s="349">
        <v>1</v>
      </c>
      <c r="O9" s="349">
        <v>0</v>
      </c>
      <c r="P9" s="349">
        <v>0</v>
      </c>
      <c r="Q9" s="349">
        <v>0</v>
      </c>
      <c r="R9" s="349">
        <v>4</v>
      </c>
      <c r="S9" s="349">
        <v>3</v>
      </c>
      <c r="T9" s="349">
        <v>0</v>
      </c>
      <c r="U9" s="349">
        <v>0</v>
      </c>
      <c r="V9" s="349">
        <v>3</v>
      </c>
      <c r="W9" s="349">
        <v>1</v>
      </c>
      <c r="X9" s="349">
        <v>0</v>
      </c>
      <c r="Y9" s="349">
        <v>0</v>
      </c>
      <c r="Z9" s="349">
        <v>0</v>
      </c>
      <c r="AA9" s="349">
        <v>0</v>
      </c>
      <c r="AB9" s="349">
        <v>0</v>
      </c>
      <c r="AC9" s="349">
        <v>0</v>
      </c>
      <c r="AD9" s="349">
        <v>0</v>
      </c>
      <c r="AE9" s="349">
        <v>0</v>
      </c>
      <c r="AF9" s="349">
        <v>0</v>
      </c>
      <c r="AG9" s="349">
        <v>0</v>
      </c>
      <c r="AH9" s="349">
        <v>0</v>
      </c>
      <c r="AI9" s="349">
        <v>0</v>
      </c>
      <c r="AJ9" s="349">
        <v>0</v>
      </c>
      <c r="AK9" s="352">
        <v>0</v>
      </c>
      <c r="AL9" s="121"/>
      <c r="AM9" s="121"/>
      <c r="AN9" s="121"/>
      <c r="AO9" s="121"/>
      <c r="AP9" s="121"/>
      <c r="AQ9" s="121"/>
      <c r="AR9" s="121"/>
      <c r="AS9" s="121"/>
      <c r="AT9" s="121"/>
      <c r="AU9" s="121"/>
    </row>
    <row r="10" spans="1:47" ht="21" customHeight="1">
      <c r="A10" s="122" t="s">
        <v>16</v>
      </c>
      <c r="B10" s="186">
        <f t="shared" si="0"/>
        <v>17</v>
      </c>
      <c r="C10" s="351">
        <f t="shared" si="0"/>
        <v>3</v>
      </c>
      <c r="D10" s="350">
        <v>7</v>
      </c>
      <c r="E10" s="349">
        <v>2</v>
      </c>
      <c r="F10" s="349">
        <v>4</v>
      </c>
      <c r="G10" s="349">
        <v>2</v>
      </c>
      <c r="H10" s="349">
        <v>0</v>
      </c>
      <c r="I10" s="349">
        <v>0</v>
      </c>
      <c r="J10" s="349">
        <v>0</v>
      </c>
      <c r="K10" s="349">
        <v>0</v>
      </c>
      <c r="L10" s="349">
        <v>3</v>
      </c>
      <c r="M10" s="349">
        <v>0</v>
      </c>
      <c r="N10" s="349">
        <v>0</v>
      </c>
      <c r="O10" s="349">
        <v>0</v>
      </c>
      <c r="P10" s="349">
        <v>2</v>
      </c>
      <c r="Q10" s="349">
        <v>0</v>
      </c>
      <c r="R10" s="349">
        <v>1</v>
      </c>
      <c r="S10" s="349">
        <v>0</v>
      </c>
      <c r="T10" s="349">
        <v>0</v>
      </c>
      <c r="U10" s="349">
        <v>0</v>
      </c>
      <c r="V10" s="349">
        <v>0</v>
      </c>
      <c r="W10" s="349">
        <v>0</v>
      </c>
      <c r="X10" s="349">
        <v>0</v>
      </c>
      <c r="Y10" s="349">
        <v>0</v>
      </c>
      <c r="Z10" s="349">
        <v>0</v>
      </c>
      <c r="AA10" s="349">
        <v>0</v>
      </c>
      <c r="AB10" s="349">
        <v>0</v>
      </c>
      <c r="AC10" s="349">
        <v>0</v>
      </c>
      <c r="AD10" s="349">
        <v>0</v>
      </c>
      <c r="AE10" s="349">
        <v>0</v>
      </c>
      <c r="AF10" s="349">
        <v>0</v>
      </c>
      <c r="AG10" s="349">
        <v>0</v>
      </c>
      <c r="AH10" s="349">
        <v>0</v>
      </c>
      <c r="AI10" s="349">
        <v>0</v>
      </c>
      <c r="AJ10" s="349">
        <v>0</v>
      </c>
      <c r="AK10" s="352">
        <v>0</v>
      </c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</row>
    <row r="11" spans="1:47" ht="21" customHeight="1">
      <c r="A11" s="122" t="s">
        <v>14</v>
      </c>
      <c r="B11" s="186">
        <f t="shared" si="0"/>
        <v>18</v>
      </c>
      <c r="C11" s="351">
        <f t="shared" si="0"/>
        <v>7</v>
      </c>
      <c r="D11" s="350">
        <v>7</v>
      </c>
      <c r="E11" s="349">
        <v>1</v>
      </c>
      <c r="F11" s="349">
        <v>6</v>
      </c>
      <c r="G11" s="349">
        <v>1</v>
      </c>
      <c r="H11" s="349">
        <v>0</v>
      </c>
      <c r="I11" s="349">
        <v>0</v>
      </c>
      <c r="J11" s="349">
        <v>0</v>
      </c>
      <c r="K11" s="349">
        <v>0</v>
      </c>
      <c r="L11" s="349">
        <v>1</v>
      </c>
      <c r="M11" s="349">
        <v>0</v>
      </c>
      <c r="N11" s="349">
        <v>0</v>
      </c>
      <c r="O11" s="349">
        <v>0</v>
      </c>
      <c r="P11" s="349">
        <v>0</v>
      </c>
      <c r="Q11" s="349">
        <v>0</v>
      </c>
      <c r="R11" s="349">
        <v>1</v>
      </c>
      <c r="S11" s="349">
        <v>0</v>
      </c>
      <c r="T11" s="349">
        <v>0</v>
      </c>
      <c r="U11" s="349">
        <v>0</v>
      </c>
      <c r="V11" s="349">
        <v>0</v>
      </c>
      <c r="W11" s="349">
        <v>0</v>
      </c>
      <c r="X11" s="349">
        <v>0</v>
      </c>
      <c r="Y11" s="349">
        <v>0</v>
      </c>
      <c r="Z11" s="349">
        <v>0</v>
      </c>
      <c r="AA11" s="349">
        <v>0</v>
      </c>
      <c r="AB11" s="349">
        <v>0</v>
      </c>
      <c r="AC11" s="349">
        <v>0</v>
      </c>
      <c r="AD11" s="349">
        <v>0</v>
      </c>
      <c r="AE11" s="349">
        <v>0</v>
      </c>
      <c r="AF11" s="349">
        <v>0</v>
      </c>
      <c r="AG11" s="349">
        <v>0</v>
      </c>
      <c r="AH11" s="349">
        <v>0</v>
      </c>
      <c r="AI11" s="349">
        <v>0</v>
      </c>
      <c r="AJ11" s="349">
        <v>0</v>
      </c>
      <c r="AK11" s="352">
        <v>0</v>
      </c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</row>
    <row r="12" spans="1:47" ht="21" customHeight="1">
      <c r="A12" s="122" t="s">
        <v>12</v>
      </c>
      <c r="B12" s="186">
        <f t="shared" si="0"/>
        <v>7</v>
      </c>
      <c r="C12" s="351">
        <f t="shared" si="0"/>
        <v>5</v>
      </c>
      <c r="D12" s="350">
        <v>2</v>
      </c>
      <c r="E12" s="349">
        <v>1</v>
      </c>
      <c r="F12" s="349">
        <v>1</v>
      </c>
      <c r="G12" s="349">
        <v>1</v>
      </c>
      <c r="H12" s="349">
        <v>0</v>
      </c>
      <c r="I12" s="349">
        <v>0</v>
      </c>
      <c r="J12" s="349">
        <v>0</v>
      </c>
      <c r="K12" s="349">
        <v>0</v>
      </c>
      <c r="L12" s="349">
        <v>1</v>
      </c>
      <c r="M12" s="349">
        <v>0</v>
      </c>
      <c r="N12" s="349">
        <v>0</v>
      </c>
      <c r="O12" s="349">
        <v>0</v>
      </c>
      <c r="P12" s="349">
        <v>0</v>
      </c>
      <c r="Q12" s="349">
        <v>0</v>
      </c>
      <c r="R12" s="349">
        <v>0</v>
      </c>
      <c r="S12" s="349">
        <v>0</v>
      </c>
      <c r="T12" s="349">
        <v>0</v>
      </c>
      <c r="U12" s="349">
        <v>0</v>
      </c>
      <c r="V12" s="349">
        <v>1</v>
      </c>
      <c r="W12" s="349">
        <v>0</v>
      </c>
      <c r="X12" s="349">
        <v>0</v>
      </c>
      <c r="Y12" s="349">
        <v>0</v>
      </c>
      <c r="Z12" s="349">
        <v>0</v>
      </c>
      <c r="AA12" s="349">
        <v>0</v>
      </c>
      <c r="AB12" s="349">
        <v>0</v>
      </c>
      <c r="AC12" s="349">
        <v>0</v>
      </c>
      <c r="AD12" s="349">
        <v>0</v>
      </c>
      <c r="AE12" s="349">
        <v>0</v>
      </c>
      <c r="AF12" s="349">
        <v>0</v>
      </c>
      <c r="AG12" s="349">
        <v>0</v>
      </c>
      <c r="AH12" s="349">
        <v>0</v>
      </c>
      <c r="AI12" s="349">
        <v>0</v>
      </c>
      <c r="AJ12" s="349">
        <v>0</v>
      </c>
      <c r="AK12" s="352">
        <v>0</v>
      </c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</row>
    <row r="13" spans="1:47" ht="21" customHeight="1">
      <c r="A13" s="122" t="s">
        <v>10</v>
      </c>
      <c r="B13" s="186">
        <f t="shared" si="0"/>
        <v>10</v>
      </c>
      <c r="C13" s="351">
        <f t="shared" si="0"/>
        <v>4</v>
      </c>
      <c r="D13" s="350">
        <v>5</v>
      </c>
      <c r="E13" s="349">
        <v>1</v>
      </c>
      <c r="F13" s="349">
        <v>5</v>
      </c>
      <c r="G13" s="349">
        <v>1</v>
      </c>
      <c r="H13" s="349">
        <v>0</v>
      </c>
      <c r="I13" s="349">
        <v>0</v>
      </c>
      <c r="J13" s="349">
        <v>0</v>
      </c>
      <c r="K13" s="349">
        <v>0</v>
      </c>
      <c r="L13" s="349">
        <v>0</v>
      </c>
      <c r="M13" s="349">
        <v>0</v>
      </c>
      <c r="N13" s="349">
        <v>0</v>
      </c>
      <c r="O13" s="349">
        <v>0</v>
      </c>
      <c r="P13" s="349">
        <v>0</v>
      </c>
      <c r="Q13" s="349">
        <v>0</v>
      </c>
      <c r="R13" s="349">
        <v>0</v>
      </c>
      <c r="S13" s="349">
        <v>0</v>
      </c>
      <c r="T13" s="349">
        <v>0</v>
      </c>
      <c r="U13" s="349">
        <v>0</v>
      </c>
      <c r="V13" s="349">
        <v>0</v>
      </c>
      <c r="W13" s="349">
        <v>0</v>
      </c>
      <c r="X13" s="349">
        <v>0</v>
      </c>
      <c r="Y13" s="349">
        <v>0</v>
      </c>
      <c r="Z13" s="349">
        <v>0</v>
      </c>
      <c r="AA13" s="349">
        <v>0</v>
      </c>
      <c r="AB13" s="349">
        <v>0</v>
      </c>
      <c r="AC13" s="349">
        <v>0</v>
      </c>
      <c r="AD13" s="349">
        <v>0</v>
      </c>
      <c r="AE13" s="349">
        <v>0</v>
      </c>
      <c r="AF13" s="349">
        <v>0</v>
      </c>
      <c r="AG13" s="349">
        <v>0</v>
      </c>
      <c r="AH13" s="349">
        <v>0</v>
      </c>
      <c r="AI13" s="349">
        <v>0</v>
      </c>
      <c r="AJ13" s="349">
        <v>0</v>
      </c>
      <c r="AK13" s="352">
        <v>0</v>
      </c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</row>
    <row r="14" spans="1:47" ht="21" customHeight="1">
      <c r="A14" s="122" t="s">
        <v>8</v>
      </c>
      <c r="B14" s="186">
        <f t="shared" si="0"/>
        <v>18</v>
      </c>
      <c r="C14" s="351">
        <f t="shared" si="0"/>
        <v>9</v>
      </c>
      <c r="D14" s="350">
        <v>11</v>
      </c>
      <c r="E14" s="349">
        <v>5</v>
      </c>
      <c r="F14" s="349">
        <v>7</v>
      </c>
      <c r="G14" s="349">
        <v>3</v>
      </c>
      <c r="H14" s="349">
        <v>1</v>
      </c>
      <c r="I14" s="349">
        <v>1</v>
      </c>
      <c r="J14" s="349">
        <v>0</v>
      </c>
      <c r="K14" s="349">
        <v>0</v>
      </c>
      <c r="L14" s="349">
        <v>4</v>
      </c>
      <c r="M14" s="349">
        <v>2</v>
      </c>
      <c r="N14" s="349">
        <v>0</v>
      </c>
      <c r="O14" s="349">
        <v>0</v>
      </c>
      <c r="P14" s="349">
        <v>2</v>
      </c>
      <c r="Q14" s="349">
        <v>1</v>
      </c>
      <c r="R14" s="349">
        <v>0</v>
      </c>
      <c r="S14" s="349">
        <v>0</v>
      </c>
      <c r="T14" s="349">
        <v>0</v>
      </c>
      <c r="U14" s="349">
        <v>0</v>
      </c>
      <c r="V14" s="349">
        <v>2</v>
      </c>
      <c r="W14" s="349">
        <v>1</v>
      </c>
      <c r="X14" s="349">
        <v>0</v>
      </c>
      <c r="Y14" s="349">
        <v>0</v>
      </c>
      <c r="Z14" s="349">
        <v>0</v>
      </c>
      <c r="AA14" s="349">
        <v>0</v>
      </c>
      <c r="AB14" s="349">
        <v>0</v>
      </c>
      <c r="AC14" s="349">
        <v>0</v>
      </c>
      <c r="AD14" s="349">
        <v>0</v>
      </c>
      <c r="AE14" s="349">
        <v>0</v>
      </c>
      <c r="AF14" s="349">
        <v>0</v>
      </c>
      <c r="AG14" s="349">
        <v>0</v>
      </c>
      <c r="AH14" s="349">
        <v>0</v>
      </c>
      <c r="AI14" s="349">
        <v>0</v>
      </c>
      <c r="AJ14" s="349">
        <v>0</v>
      </c>
      <c r="AK14" s="352">
        <v>0</v>
      </c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</row>
    <row r="15" spans="1:47" ht="21" customHeight="1">
      <c r="A15" s="122" t="s">
        <v>6</v>
      </c>
      <c r="B15" s="186">
        <f t="shared" si="0"/>
        <v>31</v>
      </c>
      <c r="C15" s="351">
        <f t="shared" si="0"/>
        <v>15</v>
      </c>
      <c r="D15" s="350">
        <v>14</v>
      </c>
      <c r="E15" s="349">
        <v>5</v>
      </c>
      <c r="F15" s="349">
        <v>10</v>
      </c>
      <c r="G15" s="349">
        <v>3</v>
      </c>
      <c r="H15" s="349">
        <v>0</v>
      </c>
      <c r="I15" s="349">
        <v>0</v>
      </c>
      <c r="J15" s="349">
        <v>0</v>
      </c>
      <c r="K15" s="349">
        <v>0</v>
      </c>
      <c r="L15" s="349">
        <v>4</v>
      </c>
      <c r="M15" s="349">
        <v>2</v>
      </c>
      <c r="N15" s="349">
        <v>2</v>
      </c>
      <c r="O15" s="349">
        <v>1</v>
      </c>
      <c r="P15" s="349">
        <v>2</v>
      </c>
      <c r="Q15" s="349">
        <v>1</v>
      </c>
      <c r="R15" s="349">
        <v>0</v>
      </c>
      <c r="S15" s="349">
        <v>0</v>
      </c>
      <c r="T15" s="349">
        <v>0</v>
      </c>
      <c r="U15" s="349">
        <v>0</v>
      </c>
      <c r="V15" s="349">
        <v>0</v>
      </c>
      <c r="W15" s="349">
        <v>0</v>
      </c>
      <c r="X15" s="349">
        <v>0</v>
      </c>
      <c r="Y15" s="349">
        <v>0</v>
      </c>
      <c r="Z15" s="349">
        <v>0</v>
      </c>
      <c r="AA15" s="349">
        <v>0</v>
      </c>
      <c r="AB15" s="349">
        <v>0</v>
      </c>
      <c r="AC15" s="349">
        <v>0</v>
      </c>
      <c r="AD15" s="349">
        <v>0</v>
      </c>
      <c r="AE15" s="349">
        <v>0</v>
      </c>
      <c r="AF15" s="349">
        <v>0</v>
      </c>
      <c r="AG15" s="349">
        <v>0</v>
      </c>
      <c r="AH15" s="349">
        <v>0</v>
      </c>
      <c r="AI15" s="349">
        <v>0</v>
      </c>
      <c r="AJ15" s="349">
        <v>0</v>
      </c>
      <c r="AK15" s="352">
        <v>0</v>
      </c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</row>
    <row r="16" spans="1:47" ht="21" customHeight="1">
      <c r="A16" s="122" t="s">
        <v>87</v>
      </c>
      <c r="B16" s="186">
        <f t="shared" si="0"/>
        <v>42</v>
      </c>
      <c r="C16" s="351">
        <f t="shared" si="0"/>
        <v>29</v>
      </c>
      <c r="D16" s="350">
        <v>13</v>
      </c>
      <c r="E16" s="349">
        <v>10</v>
      </c>
      <c r="F16" s="349">
        <v>10</v>
      </c>
      <c r="G16" s="349">
        <v>7</v>
      </c>
      <c r="H16" s="349">
        <v>0</v>
      </c>
      <c r="I16" s="349">
        <v>0</v>
      </c>
      <c r="J16" s="349">
        <v>0</v>
      </c>
      <c r="K16" s="349">
        <v>0</v>
      </c>
      <c r="L16" s="349">
        <v>3</v>
      </c>
      <c r="M16" s="349">
        <v>3</v>
      </c>
      <c r="N16" s="349">
        <v>0</v>
      </c>
      <c r="O16" s="349">
        <v>0</v>
      </c>
      <c r="P16" s="349">
        <v>1</v>
      </c>
      <c r="Q16" s="349">
        <v>1</v>
      </c>
      <c r="R16" s="349">
        <v>0</v>
      </c>
      <c r="S16" s="349">
        <v>0</v>
      </c>
      <c r="T16" s="349">
        <v>0</v>
      </c>
      <c r="U16" s="349">
        <v>0</v>
      </c>
      <c r="V16" s="349">
        <v>0</v>
      </c>
      <c r="W16" s="349">
        <v>0</v>
      </c>
      <c r="X16" s="349">
        <v>2</v>
      </c>
      <c r="Y16" s="349">
        <v>2</v>
      </c>
      <c r="Z16" s="349">
        <v>0</v>
      </c>
      <c r="AA16" s="349">
        <v>0</v>
      </c>
      <c r="AB16" s="349">
        <v>0</v>
      </c>
      <c r="AC16" s="349">
        <v>0</v>
      </c>
      <c r="AD16" s="349">
        <v>0</v>
      </c>
      <c r="AE16" s="349">
        <v>0</v>
      </c>
      <c r="AF16" s="349">
        <v>0</v>
      </c>
      <c r="AG16" s="349">
        <v>0</v>
      </c>
      <c r="AH16" s="349">
        <v>0</v>
      </c>
      <c r="AI16" s="349">
        <v>0</v>
      </c>
      <c r="AJ16" s="349">
        <v>0</v>
      </c>
      <c r="AK16" s="352">
        <v>0</v>
      </c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</row>
    <row r="17" spans="1:47" ht="21" customHeight="1" thickBot="1">
      <c r="A17" s="122" t="s">
        <v>2</v>
      </c>
      <c r="B17" s="355">
        <f t="shared" si="0"/>
        <v>37</v>
      </c>
      <c r="C17" s="356">
        <f t="shared" si="0"/>
        <v>19</v>
      </c>
      <c r="D17" s="357">
        <v>23</v>
      </c>
      <c r="E17" s="358">
        <v>11</v>
      </c>
      <c r="F17" s="358">
        <v>17</v>
      </c>
      <c r="G17" s="358">
        <v>8</v>
      </c>
      <c r="H17" s="358">
        <v>0</v>
      </c>
      <c r="I17" s="358">
        <v>0</v>
      </c>
      <c r="J17" s="358">
        <v>0</v>
      </c>
      <c r="K17" s="358">
        <v>0</v>
      </c>
      <c r="L17" s="358">
        <v>6</v>
      </c>
      <c r="M17" s="358">
        <v>3</v>
      </c>
      <c r="N17" s="358">
        <v>2</v>
      </c>
      <c r="O17" s="358">
        <v>2</v>
      </c>
      <c r="P17" s="358">
        <v>2</v>
      </c>
      <c r="Q17" s="358">
        <v>0</v>
      </c>
      <c r="R17" s="358">
        <v>1</v>
      </c>
      <c r="S17" s="358">
        <v>1</v>
      </c>
      <c r="T17" s="358">
        <v>0</v>
      </c>
      <c r="U17" s="358">
        <v>0</v>
      </c>
      <c r="V17" s="358">
        <v>1</v>
      </c>
      <c r="W17" s="358">
        <v>0</v>
      </c>
      <c r="X17" s="358">
        <v>0</v>
      </c>
      <c r="Y17" s="358">
        <v>0</v>
      </c>
      <c r="Z17" s="358">
        <v>0</v>
      </c>
      <c r="AA17" s="358">
        <v>0</v>
      </c>
      <c r="AB17" s="358">
        <v>0</v>
      </c>
      <c r="AC17" s="358">
        <v>0</v>
      </c>
      <c r="AD17" s="358">
        <v>0</v>
      </c>
      <c r="AE17" s="358">
        <v>0</v>
      </c>
      <c r="AF17" s="358">
        <v>0</v>
      </c>
      <c r="AG17" s="358">
        <v>0</v>
      </c>
      <c r="AH17" s="358">
        <v>0</v>
      </c>
      <c r="AI17" s="358">
        <v>0</v>
      </c>
      <c r="AJ17" s="358">
        <v>0</v>
      </c>
      <c r="AK17" s="359">
        <v>0</v>
      </c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</row>
    <row r="18" spans="1:47" ht="30" customHeight="1" thickBot="1">
      <c r="A18" s="120" t="s">
        <v>0</v>
      </c>
      <c r="B18" s="360">
        <f aca="true" t="shared" si="1" ref="B18:AK18">B9+B10+B11+B12+B13+B14+B15+B16+B17</f>
        <v>256</v>
      </c>
      <c r="C18" s="361">
        <f t="shared" si="1"/>
        <v>124</v>
      </c>
      <c r="D18" s="361">
        <f t="shared" si="1"/>
        <v>118</v>
      </c>
      <c r="E18" s="361">
        <f t="shared" si="1"/>
        <v>50</v>
      </c>
      <c r="F18" s="361">
        <f t="shared" si="1"/>
        <v>88</v>
      </c>
      <c r="G18" s="361">
        <f t="shared" si="1"/>
        <v>36</v>
      </c>
      <c r="H18" s="361">
        <f t="shared" si="1"/>
        <v>1</v>
      </c>
      <c r="I18" s="361">
        <f t="shared" si="1"/>
        <v>1</v>
      </c>
      <c r="J18" s="361">
        <f t="shared" si="1"/>
        <v>0</v>
      </c>
      <c r="K18" s="361">
        <f t="shared" si="1"/>
        <v>0</v>
      </c>
      <c r="L18" s="361">
        <f t="shared" si="1"/>
        <v>30</v>
      </c>
      <c r="M18" s="361">
        <f t="shared" si="1"/>
        <v>14</v>
      </c>
      <c r="N18" s="361">
        <f t="shared" si="1"/>
        <v>5</v>
      </c>
      <c r="O18" s="361">
        <f t="shared" si="1"/>
        <v>3</v>
      </c>
      <c r="P18" s="361">
        <f t="shared" si="1"/>
        <v>9</v>
      </c>
      <c r="Q18" s="361">
        <f t="shared" si="1"/>
        <v>3</v>
      </c>
      <c r="R18" s="361">
        <f t="shared" si="1"/>
        <v>7</v>
      </c>
      <c r="S18" s="361">
        <f t="shared" si="1"/>
        <v>4</v>
      </c>
      <c r="T18" s="361">
        <f t="shared" si="1"/>
        <v>0</v>
      </c>
      <c r="U18" s="361">
        <f t="shared" si="1"/>
        <v>0</v>
      </c>
      <c r="V18" s="361">
        <f t="shared" si="1"/>
        <v>7</v>
      </c>
      <c r="W18" s="361">
        <f t="shared" si="1"/>
        <v>2</v>
      </c>
      <c r="X18" s="361">
        <f t="shared" si="1"/>
        <v>2</v>
      </c>
      <c r="Y18" s="361">
        <f t="shared" si="1"/>
        <v>2</v>
      </c>
      <c r="Z18" s="361">
        <f t="shared" si="1"/>
        <v>0</v>
      </c>
      <c r="AA18" s="361">
        <f t="shared" si="1"/>
        <v>0</v>
      </c>
      <c r="AB18" s="361">
        <f t="shared" si="1"/>
        <v>0</v>
      </c>
      <c r="AC18" s="361">
        <f t="shared" si="1"/>
        <v>0</v>
      </c>
      <c r="AD18" s="361">
        <f t="shared" si="1"/>
        <v>0</v>
      </c>
      <c r="AE18" s="361">
        <f t="shared" si="1"/>
        <v>0</v>
      </c>
      <c r="AF18" s="361">
        <f t="shared" si="1"/>
        <v>0</v>
      </c>
      <c r="AG18" s="361">
        <f t="shared" si="1"/>
        <v>0</v>
      </c>
      <c r="AH18" s="361">
        <f t="shared" si="1"/>
        <v>0</v>
      </c>
      <c r="AI18" s="361">
        <f t="shared" si="1"/>
        <v>0</v>
      </c>
      <c r="AJ18" s="361">
        <f t="shared" si="1"/>
        <v>0</v>
      </c>
      <c r="AK18" s="361">
        <f t="shared" si="1"/>
        <v>0</v>
      </c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</row>
    <row r="19" ht="41.25" customHeight="1" thickBot="1"/>
    <row r="20" spans="1:37" ht="13.5" customHeight="1">
      <c r="A20" s="592" t="s">
        <v>108</v>
      </c>
      <c r="B20" s="569" t="s">
        <v>107</v>
      </c>
      <c r="C20" s="595"/>
      <c r="D20" s="597" t="s">
        <v>106</v>
      </c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8"/>
      <c r="AF20" s="578"/>
      <c r="AG20" s="578"/>
      <c r="AH20" s="578"/>
      <c r="AI20" s="578"/>
      <c r="AJ20" s="578"/>
      <c r="AK20" s="579"/>
    </row>
    <row r="21" spans="1:37" ht="13.5" customHeight="1">
      <c r="A21" s="593"/>
      <c r="B21" s="571"/>
      <c r="C21" s="596"/>
      <c r="D21" s="598" t="s">
        <v>105</v>
      </c>
      <c r="E21" s="580"/>
      <c r="F21" s="601" t="s">
        <v>46</v>
      </c>
      <c r="G21" s="601"/>
      <c r="H21" s="606" t="s">
        <v>104</v>
      </c>
      <c r="I21" s="606"/>
      <c r="J21" s="607" t="s">
        <v>46</v>
      </c>
      <c r="K21" s="608"/>
      <c r="L21" s="602" t="s">
        <v>103</v>
      </c>
      <c r="M21" s="609"/>
      <c r="N21" s="606" t="s">
        <v>102</v>
      </c>
      <c r="O21" s="606"/>
      <c r="P21" s="611" t="s">
        <v>46</v>
      </c>
      <c r="Q21" s="611"/>
      <c r="R21" s="602" t="s">
        <v>101</v>
      </c>
      <c r="S21" s="603"/>
      <c r="T21" s="606" t="s">
        <v>100</v>
      </c>
      <c r="U21" s="606"/>
      <c r="V21" s="602" t="s">
        <v>99</v>
      </c>
      <c r="W21" s="603"/>
      <c r="X21" s="606" t="s">
        <v>98</v>
      </c>
      <c r="Y21" s="606"/>
      <c r="Z21" s="606" t="s">
        <v>97</v>
      </c>
      <c r="AA21" s="606"/>
      <c r="AB21" s="602" t="s">
        <v>96</v>
      </c>
      <c r="AC21" s="603"/>
      <c r="AD21" s="606" t="s">
        <v>95</v>
      </c>
      <c r="AE21" s="606"/>
      <c r="AF21" s="606" t="s">
        <v>94</v>
      </c>
      <c r="AG21" s="606"/>
      <c r="AH21" s="606" t="s">
        <v>93</v>
      </c>
      <c r="AI21" s="606"/>
      <c r="AJ21" s="606" t="s">
        <v>92</v>
      </c>
      <c r="AK21" s="614"/>
    </row>
    <row r="22" spans="1:37" ht="67.5" customHeight="1">
      <c r="A22" s="593"/>
      <c r="B22" s="571"/>
      <c r="C22" s="596"/>
      <c r="D22" s="599"/>
      <c r="E22" s="600"/>
      <c r="F22" s="582" t="s">
        <v>91</v>
      </c>
      <c r="G22" s="582"/>
      <c r="H22" s="606"/>
      <c r="I22" s="606"/>
      <c r="J22" s="615" t="s">
        <v>90</v>
      </c>
      <c r="K22" s="582"/>
      <c r="L22" s="604"/>
      <c r="M22" s="610"/>
      <c r="N22" s="606"/>
      <c r="O22" s="606"/>
      <c r="P22" s="616" t="s">
        <v>89</v>
      </c>
      <c r="Q22" s="589"/>
      <c r="R22" s="612"/>
      <c r="S22" s="613"/>
      <c r="T22" s="606"/>
      <c r="U22" s="606"/>
      <c r="V22" s="604"/>
      <c r="W22" s="605"/>
      <c r="X22" s="606"/>
      <c r="Y22" s="606"/>
      <c r="Z22" s="606"/>
      <c r="AA22" s="606"/>
      <c r="AB22" s="604"/>
      <c r="AC22" s="605"/>
      <c r="AD22" s="606"/>
      <c r="AE22" s="606"/>
      <c r="AF22" s="606"/>
      <c r="AG22" s="606"/>
      <c r="AH22" s="606"/>
      <c r="AI22" s="606"/>
      <c r="AJ22" s="606"/>
      <c r="AK22" s="614"/>
    </row>
    <row r="23" spans="1:37" ht="15" customHeight="1" thickBot="1">
      <c r="A23" s="594"/>
      <c r="B23" s="43" t="s">
        <v>19</v>
      </c>
      <c r="C23" s="44" t="s">
        <v>18</v>
      </c>
      <c r="D23" s="292" t="s">
        <v>19</v>
      </c>
      <c r="E23" s="111" t="s">
        <v>18</v>
      </c>
      <c r="F23" s="294" t="s">
        <v>19</v>
      </c>
      <c r="G23" s="111" t="s">
        <v>18</v>
      </c>
      <c r="H23" s="294" t="s">
        <v>19</v>
      </c>
      <c r="I23" s="111" t="s">
        <v>18</v>
      </c>
      <c r="J23" s="294" t="s">
        <v>19</v>
      </c>
      <c r="K23" s="111" t="s">
        <v>18</v>
      </c>
      <c r="L23" s="294" t="s">
        <v>19</v>
      </c>
      <c r="M23" s="111" t="s">
        <v>18</v>
      </c>
      <c r="N23" s="294" t="s">
        <v>19</v>
      </c>
      <c r="O23" s="111" t="s">
        <v>18</v>
      </c>
      <c r="P23" s="115" t="s">
        <v>19</v>
      </c>
      <c r="Q23" s="114" t="s">
        <v>18</v>
      </c>
      <c r="R23" s="115" t="s">
        <v>19</v>
      </c>
      <c r="S23" s="114" t="s">
        <v>18</v>
      </c>
      <c r="T23" s="294" t="s">
        <v>19</v>
      </c>
      <c r="U23" s="111" t="s">
        <v>18</v>
      </c>
      <c r="V23" s="294" t="s">
        <v>19</v>
      </c>
      <c r="W23" s="111" t="s">
        <v>18</v>
      </c>
      <c r="X23" s="294" t="s">
        <v>19</v>
      </c>
      <c r="Y23" s="111" t="s">
        <v>18</v>
      </c>
      <c r="Z23" s="294" t="s">
        <v>19</v>
      </c>
      <c r="AA23" s="113" t="s">
        <v>18</v>
      </c>
      <c r="AB23" s="112" t="s">
        <v>19</v>
      </c>
      <c r="AC23" s="111" t="s">
        <v>18</v>
      </c>
      <c r="AD23" s="294" t="s">
        <v>19</v>
      </c>
      <c r="AE23" s="111" t="s">
        <v>18</v>
      </c>
      <c r="AF23" s="294" t="s">
        <v>19</v>
      </c>
      <c r="AG23" s="111" t="s">
        <v>18</v>
      </c>
      <c r="AH23" s="294" t="s">
        <v>19</v>
      </c>
      <c r="AI23" s="111" t="s">
        <v>18</v>
      </c>
      <c r="AJ23" s="294" t="s">
        <v>19</v>
      </c>
      <c r="AK23" s="109" t="s">
        <v>18</v>
      </c>
    </row>
    <row r="24" spans="1:37" ht="21" customHeight="1" thickBot="1">
      <c r="A24" s="108" t="s">
        <v>88</v>
      </c>
      <c r="B24" s="106">
        <f aca="true" t="shared" si="2" ref="B24:C32">B9</f>
        <v>76</v>
      </c>
      <c r="C24" s="353">
        <f t="shared" si="2"/>
        <v>33</v>
      </c>
      <c r="D24" s="330">
        <v>2</v>
      </c>
      <c r="E24" s="313">
        <v>1</v>
      </c>
      <c r="F24" s="313">
        <v>0</v>
      </c>
      <c r="G24" s="313">
        <v>0</v>
      </c>
      <c r="H24" s="313">
        <v>10</v>
      </c>
      <c r="I24" s="313">
        <v>6</v>
      </c>
      <c r="J24" s="313">
        <v>0</v>
      </c>
      <c r="K24" s="313">
        <v>0</v>
      </c>
      <c r="L24" s="313">
        <v>0</v>
      </c>
      <c r="M24" s="313">
        <v>0</v>
      </c>
      <c r="N24" s="313">
        <v>0</v>
      </c>
      <c r="O24" s="313">
        <v>0</v>
      </c>
      <c r="P24" s="313">
        <v>0</v>
      </c>
      <c r="Q24" s="313">
        <v>0</v>
      </c>
      <c r="R24" s="313">
        <v>0</v>
      </c>
      <c r="S24" s="313">
        <v>0</v>
      </c>
      <c r="T24" s="313">
        <v>6</v>
      </c>
      <c r="U24" s="313">
        <v>1</v>
      </c>
      <c r="V24" s="313">
        <v>0</v>
      </c>
      <c r="W24" s="313">
        <v>0</v>
      </c>
      <c r="X24" s="313">
        <v>5</v>
      </c>
      <c r="Y24" s="313">
        <v>1</v>
      </c>
      <c r="Z24" s="313">
        <v>8</v>
      </c>
      <c r="AA24" s="313">
        <v>6</v>
      </c>
      <c r="AB24" s="313">
        <v>0</v>
      </c>
      <c r="AC24" s="313">
        <v>0</v>
      </c>
      <c r="AD24" s="313">
        <v>2</v>
      </c>
      <c r="AE24" s="313">
        <v>0</v>
      </c>
      <c r="AF24" s="313">
        <v>1</v>
      </c>
      <c r="AG24" s="313">
        <v>1</v>
      </c>
      <c r="AH24" s="313">
        <v>1</v>
      </c>
      <c r="AI24" s="313">
        <v>0</v>
      </c>
      <c r="AJ24" s="313">
        <v>5</v>
      </c>
      <c r="AK24" s="331">
        <v>3</v>
      </c>
    </row>
    <row r="25" spans="1:37" ht="21" customHeight="1" thickBot="1">
      <c r="A25" s="107" t="s">
        <v>16</v>
      </c>
      <c r="B25" s="106">
        <f t="shared" si="2"/>
        <v>17</v>
      </c>
      <c r="C25" s="353">
        <f t="shared" si="2"/>
        <v>3</v>
      </c>
      <c r="D25" s="330">
        <v>3</v>
      </c>
      <c r="E25" s="313">
        <v>0</v>
      </c>
      <c r="F25" s="313">
        <v>0</v>
      </c>
      <c r="G25" s="313">
        <v>0</v>
      </c>
      <c r="H25" s="313">
        <v>2</v>
      </c>
      <c r="I25" s="313">
        <v>0</v>
      </c>
      <c r="J25" s="313">
        <v>0</v>
      </c>
      <c r="K25" s="313">
        <v>0</v>
      </c>
      <c r="L25" s="313">
        <v>0</v>
      </c>
      <c r="M25" s="313">
        <v>0</v>
      </c>
      <c r="N25" s="313">
        <v>0</v>
      </c>
      <c r="O25" s="313">
        <v>0</v>
      </c>
      <c r="P25" s="313">
        <v>0</v>
      </c>
      <c r="Q25" s="313">
        <v>0</v>
      </c>
      <c r="R25" s="313">
        <v>0</v>
      </c>
      <c r="S25" s="313">
        <v>0</v>
      </c>
      <c r="T25" s="313">
        <v>2</v>
      </c>
      <c r="U25" s="313">
        <v>1</v>
      </c>
      <c r="V25" s="313">
        <v>0</v>
      </c>
      <c r="W25" s="313">
        <v>0</v>
      </c>
      <c r="X25" s="313">
        <v>1</v>
      </c>
      <c r="Y25" s="313">
        <v>0</v>
      </c>
      <c r="Z25" s="313">
        <v>1</v>
      </c>
      <c r="AA25" s="313">
        <v>0</v>
      </c>
      <c r="AB25" s="313">
        <v>0</v>
      </c>
      <c r="AC25" s="313">
        <v>0</v>
      </c>
      <c r="AD25" s="313">
        <v>0</v>
      </c>
      <c r="AE25" s="313">
        <v>0</v>
      </c>
      <c r="AF25" s="313">
        <v>0</v>
      </c>
      <c r="AG25" s="313">
        <v>0</v>
      </c>
      <c r="AH25" s="313">
        <v>1</v>
      </c>
      <c r="AI25" s="313">
        <v>0</v>
      </c>
      <c r="AJ25" s="313">
        <v>0</v>
      </c>
      <c r="AK25" s="331">
        <v>0</v>
      </c>
    </row>
    <row r="26" spans="1:37" ht="21" customHeight="1" thickBot="1">
      <c r="A26" s="107" t="s">
        <v>14</v>
      </c>
      <c r="B26" s="106">
        <f t="shared" si="2"/>
        <v>18</v>
      </c>
      <c r="C26" s="353">
        <f t="shared" si="2"/>
        <v>7</v>
      </c>
      <c r="D26" s="330">
        <v>0</v>
      </c>
      <c r="E26" s="313">
        <v>0</v>
      </c>
      <c r="F26" s="313">
        <v>0</v>
      </c>
      <c r="G26" s="313">
        <v>0</v>
      </c>
      <c r="H26" s="313">
        <v>3</v>
      </c>
      <c r="I26" s="313">
        <v>2</v>
      </c>
      <c r="J26" s="313">
        <v>0</v>
      </c>
      <c r="K26" s="313">
        <v>0</v>
      </c>
      <c r="L26" s="313">
        <v>0</v>
      </c>
      <c r="M26" s="313">
        <v>0</v>
      </c>
      <c r="N26" s="313">
        <v>0</v>
      </c>
      <c r="O26" s="313">
        <v>0</v>
      </c>
      <c r="P26" s="313">
        <v>0</v>
      </c>
      <c r="Q26" s="313">
        <v>0</v>
      </c>
      <c r="R26" s="313">
        <v>0</v>
      </c>
      <c r="S26" s="313">
        <v>0</v>
      </c>
      <c r="T26" s="313">
        <v>3</v>
      </c>
      <c r="U26" s="313">
        <v>2</v>
      </c>
      <c r="V26" s="313">
        <v>0</v>
      </c>
      <c r="W26" s="313">
        <v>0</v>
      </c>
      <c r="X26" s="313">
        <v>3</v>
      </c>
      <c r="Y26" s="313">
        <v>0</v>
      </c>
      <c r="Z26" s="313">
        <v>2</v>
      </c>
      <c r="AA26" s="313">
        <v>2</v>
      </c>
      <c r="AB26" s="313">
        <v>0</v>
      </c>
      <c r="AC26" s="313">
        <v>0</v>
      </c>
      <c r="AD26" s="313">
        <v>0</v>
      </c>
      <c r="AE26" s="313">
        <v>0</v>
      </c>
      <c r="AF26" s="313">
        <v>0</v>
      </c>
      <c r="AG26" s="313">
        <v>0</v>
      </c>
      <c r="AH26" s="313">
        <v>0</v>
      </c>
      <c r="AI26" s="313">
        <v>0</v>
      </c>
      <c r="AJ26" s="313">
        <v>0</v>
      </c>
      <c r="AK26" s="331">
        <v>0</v>
      </c>
    </row>
    <row r="27" spans="1:37" ht="21" customHeight="1" thickBot="1">
      <c r="A27" s="107" t="s">
        <v>12</v>
      </c>
      <c r="B27" s="106">
        <f t="shared" si="2"/>
        <v>7</v>
      </c>
      <c r="C27" s="353">
        <f t="shared" si="2"/>
        <v>5</v>
      </c>
      <c r="D27" s="330">
        <v>0</v>
      </c>
      <c r="E27" s="313">
        <v>0</v>
      </c>
      <c r="F27" s="313">
        <v>0</v>
      </c>
      <c r="G27" s="313">
        <v>0</v>
      </c>
      <c r="H27" s="313">
        <v>2</v>
      </c>
      <c r="I27" s="313">
        <v>2</v>
      </c>
      <c r="J27" s="313">
        <v>0</v>
      </c>
      <c r="K27" s="313">
        <v>0</v>
      </c>
      <c r="L27" s="313">
        <v>0</v>
      </c>
      <c r="M27" s="313">
        <v>0</v>
      </c>
      <c r="N27" s="313">
        <v>0</v>
      </c>
      <c r="O27" s="313">
        <v>0</v>
      </c>
      <c r="P27" s="313">
        <v>0</v>
      </c>
      <c r="Q27" s="313">
        <v>0</v>
      </c>
      <c r="R27" s="313">
        <v>0</v>
      </c>
      <c r="S27" s="313">
        <v>0</v>
      </c>
      <c r="T27" s="313">
        <v>0</v>
      </c>
      <c r="U27" s="313">
        <v>0</v>
      </c>
      <c r="V27" s="313">
        <v>0</v>
      </c>
      <c r="W27" s="313">
        <v>0</v>
      </c>
      <c r="X27" s="313">
        <v>1</v>
      </c>
      <c r="Y27" s="313">
        <v>0</v>
      </c>
      <c r="Z27" s="313">
        <v>1</v>
      </c>
      <c r="AA27" s="313">
        <v>1</v>
      </c>
      <c r="AB27" s="313">
        <v>0</v>
      </c>
      <c r="AC27" s="313">
        <v>0</v>
      </c>
      <c r="AD27" s="313">
        <v>0</v>
      </c>
      <c r="AE27" s="313">
        <v>0</v>
      </c>
      <c r="AF27" s="313">
        <v>0</v>
      </c>
      <c r="AG27" s="313">
        <v>0</v>
      </c>
      <c r="AH27" s="313">
        <v>0</v>
      </c>
      <c r="AI27" s="313">
        <v>0</v>
      </c>
      <c r="AJ27" s="313">
        <v>1</v>
      </c>
      <c r="AK27" s="331">
        <v>1</v>
      </c>
    </row>
    <row r="28" spans="1:37" ht="21" customHeight="1" thickBot="1">
      <c r="A28" s="107" t="s">
        <v>10</v>
      </c>
      <c r="B28" s="106">
        <f t="shared" si="2"/>
        <v>10</v>
      </c>
      <c r="C28" s="353">
        <f t="shared" si="2"/>
        <v>4</v>
      </c>
      <c r="D28" s="330">
        <v>1</v>
      </c>
      <c r="E28" s="313">
        <v>0</v>
      </c>
      <c r="F28" s="313">
        <v>0</v>
      </c>
      <c r="G28" s="313">
        <v>0</v>
      </c>
      <c r="H28" s="313">
        <v>1</v>
      </c>
      <c r="I28" s="313">
        <v>0</v>
      </c>
      <c r="J28" s="313">
        <v>0</v>
      </c>
      <c r="K28" s="313">
        <v>0</v>
      </c>
      <c r="L28" s="313">
        <v>0</v>
      </c>
      <c r="M28" s="313">
        <v>0</v>
      </c>
      <c r="N28" s="313">
        <v>0</v>
      </c>
      <c r="O28" s="313">
        <v>0</v>
      </c>
      <c r="P28" s="313">
        <v>0</v>
      </c>
      <c r="Q28" s="313">
        <v>0</v>
      </c>
      <c r="R28" s="313">
        <v>0</v>
      </c>
      <c r="S28" s="313">
        <v>0</v>
      </c>
      <c r="T28" s="313">
        <v>1</v>
      </c>
      <c r="U28" s="313">
        <v>1</v>
      </c>
      <c r="V28" s="313">
        <v>0</v>
      </c>
      <c r="W28" s="313">
        <v>0</v>
      </c>
      <c r="X28" s="313">
        <v>1</v>
      </c>
      <c r="Y28" s="313">
        <v>1</v>
      </c>
      <c r="Z28" s="313">
        <v>1</v>
      </c>
      <c r="AA28" s="313">
        <v>1</v>
      </c>
      <c r="AB28" s="313">
        <v>0</v>
      </c>
      <c r="AC28" s="313">
        <v>0</v>
      </c>
      <c r="AD28" s="313">
        <v>0</v>
      </c>
      <c r="AE28" s="313">
        <v>0</v>
      </c>
      <c r="AF28" s="313">
        <v>0</v>
      </c>
      <c r="AG28" s="313">
        <v>0</v>
      </c>
      <c r="AH28" s="313">
        <v>0</v>
      </c>
      <c r="AI28" s="313">
        <v>0</v>
      </c>
      <c r="AJ28" s="313">
        <v>0</v>
      </c>
      <c r="AK28" s="331">
        <v>0</v>
      </c>
    </row>
    <row r="29" spans="1:37" ht="21" customHeight="1" thickBot="1">
      <c r="A29" s="107" t="s">
        <v>8</v>
      </c>
      <c r="B29" s="106">
        <f t="shared" si="2"/>
        <v>18</v>
      </c>
      <c r="C29" s="353">
        <f t="shared" si="2"/>
        <v>9</v>
      </c>
      <c r="D29" s="330">
        <v>0</v>
      </c>
      <c r="E29" s="313">
        <v>0</v>
      </c>
      <c r="F29" s="313">
        <v>0</v>
      </c>
      <c r="G29" s="313">
        <v>0</v>
      </c>
      <c r="H29" s="313">
        <v>4</v>
      </c>
      <c r="I29" s="313">
        <v>3</v>
      </c>
      <c r="J29" s="313">
        <v>0</v>
      </c>
      <c r="K29" s="313">
        <v>0</v>
      </c>
      <c r="L29" s="313">
        <v>0</v>
      </c>
      <c r="M29" s="313">
        <v>0</v>
      </c>
      <c r="N29" s="313">
        <v>0</v>
      </c>
      <c r="O29" s="313">
        <v>0</v>
      </c>
      <c r="P29" s="313">
        <v>0</v>
      </c>
      <c r="Q29" s="313">
        <v>0</v>
      </c>
      <c r="R29" s="313">
        <v>0</v>
      </c>
      <c r="S29" s="313">
        <v>0</v>
      </c>
      <c r="T29" s="313">
        <v>1</v>
      </c>
      <c r="U29" s="313">
        <v>1</v>
      </c>
      <c r="V29" s="313">
        <v>0</v>
      </c>
      <c r="W29" s="313">
        <v>0</v>
      </c>
      <c r="X29" s="313">
        <v>0</v>
      </c>
      <c r="Y29" s="313">
        <v>0</v>
      </c>
      <c r="Z29" s="313">
        <v>2</v>
      </c>
      <c r="AA29" s="313">
        <v>0</v>
      </c>
      <c r="AB29" s="313">
        <v>0</v>
      </c>
      <c r="AC29" s="313">
        <v>0</v>
      </c>
      <c r="AD29" s="313">
        <v>0</v>
      </c>
      <c r="AE29" s="313">
        <v>0</v>
      </c>
      <c r="AF29" s="313">
        <v>0</v>
      </c>
      <c r="AG29" s="313">
        <v>0</v>
      </c>
      <c r="AH29" s="313">
        <v>0</v>
      </c>
      <c r="AI29" s="313">
        <v>0</v>
      </c>
      <c r="AJ29" s="313">
        <v>0</v>
      </c>
      <c r="AK29" s="331">
        <v>0</v>
      </c>
    </row>
    <row r="30" spans="1:37" ht="21" customHeight="1" thickBot="1">
      <c r="A30" s="107" t="s">
        <v>6</v>
      </c>
      <c r="B30" s="106">
        <f t="shared" si="2"/>
        <v>31</v>
      </c>
      <c r="C30" s="353">
        <f t="shared" si="2"/>
        <v>15</v>
      </c>
      <c r="D30" s="330">
        <v>1</v>
      </c>
      <c r="E30" s="313">
        <v>0</v>
      </c>
      <c r="F30" s="313">
        <v>0</v>
      </c>
      <c r="G30" s="313">
        <v>0</v>
      </c>
      <c r="H30" s="313">
        <v>5</v>
      </c>
      <c r="I30" s="313">
        <v>4</v>
      </c>
      <c r="J30" s="313">
        <v>0</v>
      </c>
      <c r="K30" s="313">
        <v>0</v>
      </c>
      <c r="L30" s="313">
        <v>0</v>
      </c>
      <c r="M30" s="313">
        <v>0</v>
      </c>
      <c r="N30" s="313">
        <v>0</v>
      </c>
      <c r="O30" s="313">
        <v>0</v>
      </c>
      <c r="P30" s="313">
        <v>0</v>
      </c>
      <c r="Q30" s="313">
        <v>0</v>
      </c>
      <c r="R30" s="313">
        <v>0</v>
      </c>
      <c r="S30" s="313">
        <v>0</v>
      </c>
      <c r="T30" s="313">
        <v>2</v>
      </c>
      <c r="U30" s="313">
        <v>0</v>
      </c>
      <c r="V30" s="313">
        <v>0</v>
      </c>
      <c r="W30" s="313">
        <v>0</v>
      </c>
      <c r="X30" s="313">
        <v>2</v>
      </c>
      <c r="Y30" s="313">
        <v>0</v>
      </c>
      <c r="Z30" s="313">
        <v>5</v>
      </c>
      <c r="AA30" s="313">
        <v>5</v>
      </c>
      <c r="AB30" s="313">
        <v>0</v>
      </c>
      <c r="AC30" s="313">
        <v>0</v>
      </c>
      <c r="AD30" s="313">
        <v>0</v>
      </c>
      <c r="AE30" s="313">
        <v>0</v>
      </c>
      <c r="AF30" s="313">
        <v>0</v>
      </c>
      <c r="AG30" s="313">
        <v>0</v>
      </c>
      <c r="AH30" s="313">
        <v>0</v>
      </c>
      <c r="AI30" s="313">
        <v>0</v>
      </c>
      <c r="AJ30" s="313">
        <v>2</v>
      </c>
      <c r="AK30" s="331">
        <v>1</v>
      </c>
    </row>
    <row r="31" spans="1:37" ht="21" customHeight="1" thickBot="1">
      <c r="A31" s="107" t="s">
        <v>87</v>
      </c>
      <c r="B31" s="106">
        <f t="shared" si="2"/>
        <v>42</v>
      </c>
      <c r="C31" s="353">
        <f t="shared" si="2"/>
        <v>29</v>
      </c>
      <c r="D31" s="330">
        <v>2</v>
      </c>
      <c r="E31" s="313">
        <v>0</v>
      </c>
      <c r="F31" s="313">
        <v>0</v>
      </c>
      <c r="G31" s="313">
        <v>0</v>
      </c>
      <c r="H31" s="313">
        <v>9</v>
      </c>
      <c r="I31" s="313">
        <v>8</v>
      </c>
      <c r="J31" s="313">
        <v>0</v>
      </c>
      <c r="K31" s="313">
        <v>0</v>
      </c>
      <c r="L31" s="313">
        <v>0</v>
      </c>
      <c r="M31" s="313">
        <v>0</v>
      </c>
      <c r="N31" s="313">
        <v>0</v>
      </c>
      <c r="O31" s="313">
        <v>0</v>
      </c>
      <c r="P31" s="313">
        <v>0</v>
      </c>
      <c r="Q31" s="313">
        <v>0</v>
      </c>
      <c r="R31" s="313">
        <v>0</v>
      </c>
      <c r="S31" s="313">
        <v>0</v>
      </c>
      <c r="T31" s="313">
        <v>10</v>
      </c>
      <c r="U31" s="313">
        <v>4</v>
      </c>
      <c r="V31" s="313">
        <v>0</v>
      </c>
      <c r="W31" s="313">
        <v>0</v>
      </c>
      <c r="X31" s="313">
        <v>1</v>
      </c>
      <c r="Y31" s="313">
        <v>0</v>
      </c>
      <c r="Z31" s="313">
        <v>4</v>
      </c>
      <c r="AA31" s="313">
        <v>4</v>
      </c>
      <c r="AB31" s="313">
        <v>0</v>
      </c>
      <c r="AC31" s="313">
        <v>0</v>
      </c>
      <c r="AD31" s="313">
        <v>0</v>
      </c>
      <c r="AE31" s="313">
        <v>0</v>
      </c>
      <c r="AF31" s="313">
        <v>0</v>
      </c>
      <c r="AG31" s="313">
        <v>0</v>
      </c>
      <c r="AH31" s="313">
        <v>0</v>
      </c>
      <c r="AI31" s="313">
        <v>0</v>
      </c>
      <c r="AJ31" s="313">
        <v>3</v>
      </c>
      <c r="AK31" s="331">
        <v>3</v>
      </c>
    </row>
    <row r="32" spans="1:37" ht="21" customHeight="1" thickBot="1">
      <c r="A32" s="107" t="s">
        <v>2</v>
      </c>
      <c r="B32" s="106">
        <f t="shared" si="2"/>
        <v>37</v>
      </c>
      <c r="C32" s="353">
        <f t="shared" si="2"/>
        <v>19</v>
      </c>
      <c r="D32" s="362">
        <v>3</v>
      </c>
      <c r="E32" s="363">
        <v>1</v>
      </c>
      <c r="F32" s="363">
        <v>0</v>
      </c>
      <c r="G32" s="363">
        <v>0</v>
      </c>
      <c r="H32" s="363">
        <v>3</v>
      </c>
      <c r="I32" s="363">
        <v>2</v>
      </c>
      <c r="J32" s="363">
        <v>0</v>
      </c>
      <c r="K32" s="363">
        <v>0</v>
      </c>
      <c r="L32" s="363">
        <v>0</v>
      </c>
      <c r="M32" s="363">
        <v>0</v>
      </c>
      <c r="N32" s="363">
        <v>0</v>
      </c>
      <c r="O32" s="363">
        <v>0</v>
      </c>
      <c r="P32" s="363">
        <v>0</v>
      </c>
      <c r="Q32" s="363">
        <v>0</v>
      </c>
      <c r="R32" s="363">
        <v>0</v>
      </c>
      <c r="S32" s="363">
        <v>0</v>
      </c>
      <c r="T32" s="363">
        <v>4</v>
      </c>
      <c r="U32" s="363">
        <v>2</v>
      </c>
      <c r="V32" s="363">
        <v>0</v>
      </c>
      <c r="W32" s="363">
        <v>0</v>
      </c>
      <c r="X32" s="363">
        <v>1</v>
      </c>
      <c r="Y32" s="363">
        <v>0</v>
      </c>
      <c r="Z32" s="363">
        <v>2</v>
      </c>
      <c r="AA32" s="363">
        <v>2</v>
      </c>
      <c r="AB32" s="363">
        <v>0</v>
      </c>
      <c r="AC32" s="363">
        <v>0</v>
      </c>
      <c r="AD32" s="363">
        <v>0</v>
      </c>
      <c r="AE32" s="363">
        <v>0</v>
      </c>
      <c r="AF32" s="363">
        <v>1</v>
      </c>
      <c r="AG32" s="363">
        <v>1</v>
      </c>
      <c r="AH32" s="363">
        <v>0</v>
      </c>
      <c r="AI32" s="363">
        <v>0</v>
      </c>
      <c r="AJ32" s="363">
        <v>0</v>
      </c>
      <c r="AK32" s="364">
        <v>0</v>
      </c>
    </row>
    <row r="33" spans="1:37" ht="31.5" customHeight="1" thickBot="1">
      <c r="A33" s="105" t="s">
        <v>0</v>
      </c>
      <c r="B33" s="103">
        <f>B24+B25+B26+B27+B28+B29+B30+B31+B32</f>
        <v>256</v>
      </c>
      <c r="C33" s="354">
        <f>C24+C25+C26+C27+C28+C29+C30+C31+C32</f>
        <v>124</v>
      </c>
      <c r="D33" s="365">
        <f aca="true" t="shared" si="3" ref="D33:AK33">SUM(D24:D32)</f>
        <v>12</v>
      </c>
      <c r="E33" s="366">
        <f t="shared" si="3"/>
        <v>2</v>
      </c>
      <c r="F33" s="366">
        <f t="shared" si="3"/>
        <v>0</v>
      </c>
      <c r="G33" s="366">
        <f t="shared" si="3"/>
        <v>0</v>
      </c>
      <c r="H33" s="366">
        <f t="shared" si="3"/>
        <v>39</v>
      </c>
      <c r="I33" s="366">
        <f t="shared" si="3"/>
        <v>27</v>
      </c>
      <c r="J33" s="366">
        <f t="shared" si="3"/>
        <v>0</v>
      </c>
      <c r="K33" s="366">
        <f t="shared" si="3"/>
        <v>0</v>
      </c>
      <c r="L33" s="366">
        <f t="shared" si="3"/>
        <v>0</v>
      </c>
      <c r="M33" s="366">
        <f t="shared" si="3"/>
        <v>0</v>
      </c>
      <c r="N33" s="366">
        <f t="shared" si="3"/>
        <v>0</v>
      </c>
      <c r="O33" s="366">
        <f t="shared" si="3"/>
        <v>0</v>
      </c>
      <c r="P33" s="366">
        <f t="shared" si="3"/>
        <v>0</v>
      </c>
      <c r="Q33" s="366">
        <f t="shared" si="3"/>
        <v>0</v>
      </c>
      <c r="R33" s="366">
        <f t="shared" si="3"/>
        <v>0</v>
      </c>
      <c r="S33" s="366">
        <f t="shared" si="3"/>
        <v>0</v>
      </c>
      <c r="T33" s="366">
        <f t="shared" si="3"/>
        <v>29</v>
      </c>
      <c r="U33" s="366">
        <f t="shared" si="3"/>
        <v>12</v>
      </c>
      <c r="V33" s="366">
        <f t="shared" si="3"/>
        <v>0</v>
      </c>
      <c r="W33" s="366">
        <f t="shared" si="3"/>
        <v>0</v>
      </c>
      <c r="X33" s="366">
        <f t="shared" si="3"/>
        <v>15</v>
      </c>
      <c r="Y33" s="366">
        <f t="shared" si="3"/>
        <v>2</v>
      </c>
      <c r="Z33" s="366">
        <f t="shared" si="3"/>
        <v>26</v>
      </c>
      <c r="AA33" s="366">
        <f t="shared" si="3"/>
        <v>21</v>
      </c>
      <c r="AB33" s="366">
        <f t="shared" si="3"/>
        <v>0</v>
      </c>
      <c r="AC33" s="366">
        <f t="shared" si="3"/>
        <v>0</v>
      </c>
      <c r="AD33" s="366">
        <f t="shared" si="3"/>
        <v>2</v>
      </c>
      <c r="AE33" s="366">
        <f t="shared" si="3"/>
        <v>0</v>
      </c>
      <c r="AF33" s="366">
        <f t="shared" si="3"/>
        <v>2</v>
      </c>
      <c r="AG33" s="366">
        <f t="shared" si="3"/>
        <v>2</v>
      </c>
      <c r="AH33" s="366">
        <f t="shared" si="3"/>
        <v>2</v>
      </c>
      <c r="AI33" s="366">
        <f t="shared" si="3"/>
        <v>0</v>
      </c>
      <c r="AJ33" s="366">
        <f t="shared" si="3"/>
        <v>11</v>
      </c>
      <c r="AK33" s="367">
        <f t="shared" si="3"/>
        <v>8</v>
      </c>
    </row>
  </sheetData>
  <sheetProtection/>
  <mergeCells count="48"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  <mergeCell ref="AB21:AC22"/>
    <mergeCell ref="AD21:AE22"/>
    <mergeCell ref="H21:I22"/>
    <mergeCell ref="J21:K21"/>
    <mergeCell ref="L21:M22"/>
    <mergeCell ref="N21:O22"/>
    <mergeCell ref="P21:Q21"/>
    <mergeCell ref="R21:S22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31"/>
  <sheetViews>
    <sheetView zoomScale="90" zoomScaleNormal="90" zoomScalePageLayoutView="0" workbookViewId="0" topLeftCell="A10">
      <selection activeCell="G24" sqref="G24"/>
    </sheetView>
  </sheetViews>
  <sheetFormatPr defaultColWidth="9.00390625" defaultRowHeight="12.75"/>
  <cols>
    <col min="1" max="1" width="3.625" style="135" customWidth="1"/>
    <col min="2" max="2" width="14.25390625" style="135" customWidth="1"/>
    <col min="3" max="3" width="8.125" style="135" customWidth="1"/>
    <col min="4" max="31" width="5.875" style="135" customWidth="1"/>
    <col min="32" max="16384" width="9.125" style="135" customWidth="1"/>
  </cols>
  <sheetData>
    <row r="1" spans="1:27" ht="19.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</row>
    <row r="2" spans="1:31" ht="25.5" customHeight="1">
      <c r="A2" s="617" t="s">
        <v>156</v>
      </c>
      <c r="B2" s="617"/>
      <c r="C2" s="617"/>
      <c r="D2" s="617"/>
      <c r="E2" s="617"/>
      <c r="F2" s="618" t="s">
        <v>155</v>
      </c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</row>
    <row r="3" spans="1:31" ht="15" customHeight="1">
      <c r="A3" s="617"/>
      <c r="B3" s="617"/>
      <c r="C3" s="617"/>
      <c r="D3" s="617"/>
      <c r="E3" s="617"/>
      <c r="F3" s="619" t="str">
        <f>'ogolne (6)'!H3</f>
        <v>od 01 czerwca 2021 roku</v>
      </c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20"/>
      <c r="R3" s="621" t="str">
        <f>'ogolne (6)'!T3</f>
        <v>do 30 czerwca 2021 roku</v>
      </c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</row>
    <row r="4" spans="1:27" ht="12.75" customHeight="1" thickBot="1">
      <c r="A4" s="623" t="s">
        <v>154</v>
      </c>
      <c r="B4" s="623"/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3"/>
      <c r="R4" s="623"/>
      <c r="S4" s="623"/>
      <c r="T4" s="623"/>
      <c r="U4" s="623"/>
      <c r="V4" s="623"/>
      <c r="W4" s="623"/>
      <c r="X4" s="623"/>
      <c r="Y4" s="623"/>
      <c r="Z4" s="623"/>
      <c r="AA4" s="623"/>
    </row>
    <row r="5" spans="1:31" ht="25.5" customHeight="1" thickBot="1">
      <c r="A5" s="624" t="s">
        <v>29</v>
      </c>
      <c r="B5" s="627" t="s">
        <v>33</v>
      </c>
      <c r="C5" s="630" t="s">
        <v>32</v>
      </c>
      <c r="D5" s="486" t="s">
        <v>82</v>
      </c>
      <c r="E5" s="487"/>
      <c r="F5" s="633" t="s">
        <v>153</v>
      </c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  <c r="S5" s="634"/>
      <c r="T5" s="634"/>
      <c r="U5" s="634"/>
      <c r="V5" s="634"/>
      <c r="W5" s="634"/>
      <c r="X5" s="634"/>
      <c r="Y5" s="634"/>
      <c r="Z5" s="634"/>
      <c r="AA5" s="634"/>
      <c r="AB5" s="634"/>
      <c r="AC5" s="634"/>
      <c r="AD5" s="634"/>
      <c r="AE5" s="635"/>
    </row>
    <row r="6" spans="1:31" ht="52.5" customHeight="1">
      <c r="A6" s="625"/>
      <c r="B6" s="628"/>
      <c r="C6" s="631"/>
      <c r="D6" s="488"/>
      <c r="E6" s="489"/>
      <c r="F6" s="636" t="s">
        <v>152</v>
      </c>
      <c r="G6" s="637"/>
      <c r="H6" s="638" t="s">
        <v>151</v>
      </c>
      <c r="I6" s="637"/>
      <c r="J6" s="638" t="s">
        <v>150</v>
      </c>
      <c r="K6" s="637"/>
      <c r="L6" s="638" t="s">
        <v>149</v>
      </c>
      <c r="M6" s="637"/>
      <c r="N6" s="638" t="s">
        <v>148</v>
      </c>
      <c r="O6" s="637"/>
      <c r="P6" s="638" t="s">
        <v>147</v>
      </c>
      <c r="Q6" s="637"/>
      <c r="R6" s="638" t="s">
        <v>146</v>
      </c>
      <c r="S6" s="637"/>
      <c r="T6" s="638" t="s">
        <v>145</v>
      </c>
      <c r="U6" s="637"/>
      <c r="V6" s="638" t="s">
        <v>144</v>
      </c>
      <c r="W6" s="637"/>
      <c r="X6" s="638" t="s">
        <v>143</v>
      </c>
      <c r="Y6" s="637"/>
      <c r="Z6" s="638" t="s">
        <v>142</v>
      </c>
      <c r="AA6" s="637"/>
      <c r="AB6" s="638" t="s">
        <v>141</v>
      </c>
      <c r="AC6" s="637"/>
      <c r="AD6" s="638" t="s">
        <v>140</v>
      </c>
      <c r="AE6" s="641"/>
    </row>
    <row r="7" spans="1:31" ht="13.5" customHeight="1" thickBot="1">
      <c r="A7" s="626"/>
      <c r="B7" s="629"/>
      <c r="C7" s="632"/>
      <c r="D7" s="338" t="s">
        <v>19</v>
      </c>
      <c r="E7" s="339" t="s">
        <v>18</v>
      </c>
      <c r="F7" s="338" t="s">
        <v>19</v>
      </c>
      <c r="G7" s="164" t="s">
        <v>18</v>
      </c>
      <c r="H7" s="165" t="s">
        <v>19</v>
      </c>
      <c r="I7" s="164" t="s">
        <v>18</v>
      </c>
      <c r="J7" s="165" t="s">
        <v>19</v>
      </c>
      <c r="K7" s="164" t="s">
        <v>18</v>
      </c>
      <c r="L7" s="165" t="s">
        <v>19</v>
      </c>
      <c r="M7" s="164" t="s">
        <v>18</v>
      </c>
      <c r="N7" s="165" t="s">
        <v>19</v>
      </c>
      <c r="O7" s="164" t="s">
        <v>18</v>
      </c>
      <c r="P7" s="165" t="s">
        <v>19</v>
      </c>
      <c r="Q7" s="164" t="s">
        <v>18</v>
      </c>
      <c r="R7" s="165" t="s">
        <v>19</v>
      </c>
      <c r="S7" s="164" t="s">
        <v>18</v>
      </c>
      <c r="T7" s="165" t="s">
        <v>19</v>
      </c>
      <c r="U7" s="164" t="s">
        <v>18</v>
      </c>
      <c r="V7" s="165" t="s">
        <v>19</v>
      </c>
      <c r="W7" s="164" t="s">
        <v>18</v>
      </c>
      <c r="X7" s="165" t="s">
        <v>19</v>
      </c>
      <c r="Y7" s="164" t="s">
        <v>18</v>
      </c>
      <c r="Z7" s="165" t="s">
        <v>19</v>
      </c>
      <c r="AA7" s="340" t="s">
        <v>18</v>
      </c>
      <c r="AB7" s="341" t="s">
        <v>19</v>
      </c>
      <c r="AC7" s="340" t="s">
        <v>18</v>
      </c>
      <c r="AD7" s="341" t="s">
        <v>19</v>
      </c>
      <c r="AE7" s="339" t="s">
        <v>18</v>
      </c>
    </row>
    <row r="8" spans="1:31" ht="21.75" customHeight="1">
      <c r="A8" s="147">
        <v>1</v>
      </c>
      <c r="B8" s="146" t="s">
        <v>4</v>
      </c>
      <c r="C8" s="371" t="s">
        <v>17</v>
      </c>
      <c r="D8" s="330">
        <v>88</v>
      </c>
      <c r="E8" s="313">
        <v>45</v>
      </c>
      <c r="F8" s="313">
        <v>15</v>
      </c>
      <c r="G8" s="313">
        <v>6</v>
      </c>
      <c r="H8" s="313">
        <v>4</v>
      </c>
      <c r="I8" s="313">
        <v>2</v>
      </c>
      <c r="J8" s="313">
        <v>11</v>
      </c>
      <c r="K8" s="313">
        <v>7</v>
      </c>
      <c r="L8" s="313">
        <v>0</v>
      </c>
      <c r="M8" s="313">
        <v>0</v>
      </c>
      <c r="N8" s="313">
        <v>0</v>
      </c>
      <c r="O8" s="313">
        <v>0</v>
      </c>
      <c r="P8" s="313">
        <v>5</v>
      </c>
      <c r="Q8" s="313">
        <v>4</v>
      </c>
      <c r="R8" s="313">
        <v>0</v>
      </c>
      <c r="S8" s="313">
        <v>0</v>
      </c>
      <c r="T8" s="313">
        <v>1</v>
      </c>
      <c r="U8" s="313">
        <v>0</v>
      </c>
      <c r="V8" s="313">
        <v>0</v>
      </c>
      <c r="W8" s="313">
        <v>0</v>
      </c>
      <c r="X8" s="313">
        <v>0</v>
      </c>
      <c r="Y8" s="313">
        <v>0</v>
      </c>
      <c r="Z8" s="313">
        <v>3</v>
      </c>
      <c r="AA8" s="313">
        <v>0</v>
      </c>
      <c r="AB8" s="313">
        <v>17</v>
      </c>
      <c r="AC8" s="313">
        <v>7</v>
      </c>
      <c r="AD8" s="313">
        <v>32</v>
      </c>
      <c r="AE8" s="331">
        <v>19</v>
      </c>
    </row>
    <row r="9" spans="1:31" ht="21.75" customHeight="1">
      <c r="A9" s="158">
        <v>2</v>
      </c>
      <c r="B9" s="157" t="s">
        <v>16</v>
      </c>
      <c r="C9" s="372" t="s">
        <v>15</v>
      </c>
      <c r="D9" s="330">
        <v>18</v>
      </c>
      <c r="E9" s="313">
        <v>7</v>
      </c>
      <c r="F9" s="313">
        <v>1</v>
      </c>
      <c r="G9" s="313">
        <v>1</v>
      </c>
      <c r="H9" s="313">
        <v>0</v>
      </c>
      <c r="I9" s="313">
        <v>0</v>
      </c>
      <c r="J9" s="313">
        <v>0</v>
      </c>
      <c r="K9" s="313">
        <v>0</v>
      </c>
      <c r="L9" s="313">
        <v>0</v>
      </c>
      <c r="M9" s="313">
        <v>0</v>
      </c>
      <c r="N9" s="313">
        <v>0</v>
      </c>
      <c r="O9" s="313">
        <v>0</v>
      </c>
      <c r="P9" s="313">
        <v>1</v>
      </c>
      <c r="Q9" s="313">
        <v>0</v>
      </c>
      <c r="R9" s="313">
        <v>0</v>
      </c>
      <c r="S9" s="313">
        <v>0</v>
      </c>
      <c r="T9" s="313">
        <v>2</v>
      </c>
      <c r="U9" s="313">
        <v>0</v>
      </c>
      <c r="V9" s="313">
        <v>0</v>
      </c>
      <c r="W9" s="313">
        <v>0</v>
      </c>
      <c r="X9" s="313">
        <v>0</v>
      </c>
      <c r="Y9" s="313">
        <v>0</v>
      </c>
      <c r="Z9" s="313">
        <v>2</v>
      </c>
      <c r="AA9" s="313">
        <v>2</v>
      </c>
      <c r="AB9" s="313">
        <v>5</v>
      </c>
      <c r="AC9" s="313">
        <v>2</v>
      </c>
      <c r="AD9" s="313">
        <v>7</v>
      </c>
      <c r="AE9" s="331">
        <v>2</v>
      </c>
    </row>
    <row r="10" spans="1:31" ht="21.75" customHeight="1">
      <c r="A10" s="158">
        <v>3</v>
      </c>
      <c r="B10" s="157" t="s">
        <v>14</v>
      </c>
      <c r="C10" s="372" t="s">
        <v>13</v>
      </c>
      <c r="D10" s="330">
        <v>17</v>
      </c>
      <c r="E10" s="313">
        <v>10</v>
      </c>
      <c r="F10" s="313">
        <v>3</v>
      </c>
      <c r="G10" s="313">
        <v>1</v>
      </c>
      <c r="H10" s="313">
        <v>0</v>
      </c>
      <c r="I10" s="313">
        <v>0</v>
      </c>
      <c r="J10" s="313">
        <v>1</v>
      </c>
      <c r="K10" s="313">
        <v>1</v>
      </c>
      <c r="L10" s="313">
        <v>0</v>
      </c>
      <c r="M10" s="313">
        <v>0</v>
      </c>
      <c r="N10" s="313">
        <v>0</v>
      </c>
      <c r="O10" s="313">
        <v>0</v>
      </c>
      <c r="P10" s="313">
        <v>2</v>
      </c>
      <c r="Q10" s="313">
        <v>2</v>
      </c>
      <c r="R10" s="313">
        <v>0</v>
      </c>
      <c r="S10" s="313">
        <v>0</v>
      </c>
      <c r="T10" s="313">
        <v>0</v>
      </c>
      <c r="U10" s="313">
        <v>0</v>
      </c>
      <c r="V10" s="313">
        <v>0</v>
      </c>
      <c r="W10" s="313">
        <v>0</v>
      </c>
      <c r="X10" s="313">
        <v>0</v>
      </c>
      <c r="Y10" s="313">
        <v>0</v>
      </c>
      <c r="Z10" s="313">
        <v>2</v>
      </c>
      <c r="AA10" s="313">
        <v>1</v>
      </c>
      <c r="AB10" s="313">
        <v>3</v>
      </c>
      <c r="AC10" s="313">
        <v>2</v>
      </c>
      <c r="AD10" s="313">
        <v>6</v>
      </c>
      <c r="AE10" s="331">
        <v>3</v>
      </c>
    </row>
    <row r="11" spans="1:31" ht="21.75" customHeight="1">
      <c r="A11" s="158">
        <v>4</v>
      </c>
      <c r="B11" s="157" t="s">
        <v>12</v>
      </c>
      <c r="C11" s="372" t="s">
        <v>11</v>
      </c>
      <c r="D11" s="330">
        <v>16</v>
      </c>
      <c r="E11" s="313">
        <v>6</v>
      </c>
      <c r="F11" s="313">
        <v>0</v>
      </c>
      <c r="G11" s="313">
        <v>0</v>
      </c>
      <c r="H11" s="313">
        <v>0</v>
      </c>
      <c r="I11" s="313">
        <v>0</v>
      </c>
      <c r="J11" s="313">
        <v>2</v>
      </c>
      <c r="K11" s="313">
        <v>1</v>
      </c>
      <c r="L11" s="313">
        <v>0</v>
      </c>
      <c r="M11" s="313">
        <v>0</v>
      </c>
      <c r="N11" s="313">
        <v>0</v>
      </c>
      <c r="O11" s="313">
        <v>0</v>
      </c>
      <c r="P11" s="313">
        <v>1</v>
      </c>
      <c r="Q11" s="313">
        <v>1</v>
      </c>
      <c r="R11" s="313">
        <v>0</v>
      </c>
      <c r="S11" s="313">
        <v>0</v>
      </c>
      <c r="T11" s="313">
        <v>0</v>
      </c>
      <c r="U11" s="313">
        <v>0</v>
      </c>
      <c r="V11" s="313">
        <v>0</v>
      </c>
      <c r="W11" s="313">
        <v>0</v>
      </c>
      <c r="X11" s="313">
        <v>0</v>
      </c>
      <c r="Y11" s="313">
        <v>0</v>
      </c>
      <c r="Z11" s="313">
        <v>2</v>
      </c>
      <c r="AA11" s="313">
        <v>0</v>
      </c>
      <c r="AB11" s="313">
        <v>2</v>
      </c>
      <c r="AC11" s="313">
        <v>1</v>
      </c>
      <c r="AD11" s="313">
        <v>9</v>
      </c>
      <c r="AE11" s="331">
        <v>3</v>
      </c>
    </row>
    <row r="12" spans="1:31" ht="21.75" customHeight="1">
      <c r="A12" s="158">
        <v>5</v>
      </c>
      <c r="B12" s="157" t="s">
        <v>10</v>
      </c>
      <c r="C12" s="372" t="s">
        <v>9</v>
      </c>
      <c r="D12" s="330">
        <v>15</v>
      </c>
      <c r="E12" s="313">
        <v>12</v>
      </c>
      <c r="F12" s="313">
        <v>4</v>
      </c>
      <c r="G12" s="313">
        <v>4</v>
      </c>
      <c r="H12" s="313">
        <v>0</v>
      </c>
      <c r="I12" s="313">
        <v>0</v>
      </c>
      <c r="J12" s="313">
        <v>1</v>
      </c>
      <c r="K12" s="313">
        <v>1</v>
      </c>
      <c r="L12" s="313">
        <v>0</v>
      </c>
      <c r="M12" s="313">
        <v>0</v>
      </c>
      <c r="N12" s="313">
        <v>0</v>
      </c>
      <c r="O12" s="313">
        <v>0</v>
      </c>
      <c r="P12" s="313">
        <v>1</v>
      </c>
      <c r="Q12" s="313">
        <v>1</v>
      </c>
      <c r="R12" s="313">
        <v>0</v>
      </c>
      <c r="S12" s="313">
        <v>0</v>
      </c>
      <c r="T12" s="313">
        <v>0</v>
      </c>
      <c r="U12" s="313">
        <v>0</v>
      </c>
      <c r="V12" s="313">
        <v>0</v>
      </c>
      <c r="W12" s="313">
        <v>0</v>
      </c>
      <c r="X12" s="313">
        <v>0</v>
      </c>
      <c r="Y12" s="313">
        <v>0</v>
      </c>
      <c r="Z12" s="313">
        <v>0</v>
      </c>
      <c r="AA12" s="313">
        <v>0</v>
      </c>
      <c r="AB12" s="313">
        <v>3</v>
      </c>
      <c r="AC12" s="313">
        <v>3</v>
      </c>
      <c r="AD12" s="313">
        <v>6</v>
      </c>
      <c r="AE12" s="331">
        <v>3</v>
      </c>
    </row>
    <row r="13" spans="1:31" ht="21.75" customHeight="1">
      <c r="A13" s="158">
        <v>6</v>
      </c>
      <c r="B13" s="157" t="s">
        <v>8</v>
      </c>
      <c r="C13" s="372" t="s">
        <v>7</v>
      </c>
      <c r="D13" s="330">
        <v>11</v>
      </c>
      <c r="E13" s="313">
        <v>8</v>
      </c>
      <c r="F13" s="313">
        <v>4</v>
      </c>
      <c r="G13" s="313">
        <v>4</v>
      </c>
      <c r="H13" s="313">
        <v>0</v>
      </c>
      <c r="I13" s="313">
        <v>0</v>
      </c>
      <c r="J13" s="313">
        <v>2</v>
      </c>
      <c r="K13" s="313">
        <v>1</v>
      </c>
      <c r="L13" s="313">
        <v>0</v>
      </c>
      <c r="M13" s="313">
        <v>0</v>
      </c>
      <c r="N13" s="313">
        <v>0</v>
      </c>
      <c r="O13" s="313">
        <v>0</v>
      </c>
      <c r="P13" s="313">
        <v>1</v>
      </c>
      <c r="Q13" s="313">
        <v>1</v>
      </c>
      <c r="R13" s="313">
        <v>0</v>
      </c>
      <c r="S13" s="313">
        <v>0</v>
      </c>
      <c r="T13" s="313">
        <v>0</v>
      </c>
      <c r="U13" s="313">
        <v>0</v>
      </c>
      <c r="V13" s="313">
        <v>0</v>
      </c>
      <c r="W13" s="313">
        <v>0</v>
      </c>
      <c r="X13" s="313">
        <v>0</v>
      </c>
      <c r="Y13" s="313">
        <v>0</v>
      </c>
      <c r="Z13" s="313">
        <v>0</v>
      </c>
      <c r="AA13" s="313">
        <v>0</v>
      </c>
      <c r="AB13" s="313">
        <v>0</v>
      </c>
      <c r="AC13" s="313">
        <v>0</v>
      </c>
      <c r="AD13" s="313">
        <v>4</v>
      </c>
      <c r="AE13" s="331">
        <v>2</v>
      </c>
    </row>
    <row r="14" spans="1:31" ht="21.75" customHeight="1">
      <c r="A14" s="158">
        <v>7</v>
      </c>
      <c r="B14" s="157" t="s">
        <v>6</v>
      </c>
      <c r="C14" s="372" t="s">
        <v>5</v>
      </c>
      <c r="D14" s="330">
        <v>34</v>
      </c>
      <c r="E14" s="313">
        <v>18</v>
      </c>
      <c r="F14" s="313">
        <v>7</v>
      </c>
      <c r="G14" s="313">
        <v>6</v>
      </c>
      <c r="H14" s="313">
        <v>1</v>
      </c>
      <c r="I14" s="313">
        <v>0</v>
      </c>
      <c r="J14" s="313">
        <v>3</v>
      </c>
      <c r="K14" s="313">
        <v>1</v>
      </c>
      <c r="L14" s="313">
        <v>0</v>
      </c>
      <c r="M14" s="313">
        <v>0</v>
      </c>
      <c r="N14" s="313">
        <v>0</v>
      </c>
      <c r="O14" s="313">
        <v>0</v>
      </c>
      <c r="P14" s="313">
        <v>2</v>
      </c>
      <c r="Q14" s="313">
        <v>1</v>
      </c>
      <c r="R14" s="313">
        <v>0</v>
      </c>
      <c r="S14" s="313">
        <v>0</v>
      </c>
      <c r="T14" s="313">
        <v>2</v>
      </c>
      <c r="U14" s="313">
        <v>0</v>
      </c>
      <c r="V14" s="313">
        <v>0</v>
      </c>
      <c r="W14" s="313">
        <v>0</v>
      </c>
      <c r="X14" s="313">
        <v>0</v>
      </c>
      <c r="Y14" s="313">
        <v>0</v>
      </c>
      <c r="Z14" s="313">
        <v>1</v>
      </c>
      <c r="AA14" s="313">
        <v>1</v>
      </c>
      <c r="AB14" s="313">
        <v>5</v>
      </c>
      <c r="AC14" s="313">
        <v>4</v>
      </c>
      <c r="AD14" s="313">
        <v>13</v>
      </c>
      <c r="AE14" s="331">
        <v>5</v>
      </c>
    </row>
    <row r="15" spans="1:31" ht="21.75" customHeight="1">
      <c r="A15" s="158">
        <v>8</v>
      </c>
      <c r="B15" s="157" t="s">
        <v>4</v>
      </c>
      <c r="C15" s="372" t="s">
        <v>3</v>
      </c>
      <c r="D15" s="330">
        <v>30</v>
      </c>
      <c r="E15" s="313">
        <v>15</v>
      </c>
      <c r="F15" s="313">
        <v>6</v>
      </c>
      <c r="G15" s="313">
        <v>3</v>
      </c>
      <c r="H15" s="313">
        <v>2</v>
      </c>
      <c r="I15" s="313">
        <v>1</v>
      </c>
      <c r="J15" s="313">
        <v>4</v>
      </c>
      <c r="K15" s="313">
        <v>1</v>
      </c>
      <c r="L15" s="313">
        <v>0</v>
      </c>
      <c r="M15" s="313">
        <v>0</v>
      </c>
      <c r="N15" s="313">
        <v>0</v>
      </c>
      <c r="O15" s="313">
        <v>0</v>
      </c>
      <c r="P15" s="313">
        <v>3</v>
      </c>
      <c r="Q15" s="313">
        <v>2</v>
      </c>
      <c r="R15" s="313">
        <v>0</v>
      </c>
      <c r="S15" s="313">
        <v>0</v>
      </c>
      <c r="T15" s="313">
        <v>2</v>
      </c>
      <c r="U15" s="313">
        <v>0</v>
      </c>
      <c r="V15" s="313">
        <v>0</v>
      </c>
      <c r="W15" s="313">
        <v>0</v>
      </c>
      <c r="X15" s="313">
        <v>0</v>
      </c>
      <c r="Y15" s="313">
        <v>0</v>
      </c>
      <c r="Z15" s="313">
        <v>2</v>
      </c>
      <c r="AA15" s="313">
        <v>1</v>
      </c>
      <c r="AB15" s="313">
        <v>2</v>
      </c>
      <c r="AC15" s="313">
        <v>1</v>
      </c>
      <c r="AD15" s="313">
        <v>9</v>
      </c>
      <c r="AE15" s="331">
        <v>6</v>
      </c>
    </row>
    <row r="16" spans="1:31" ht="21.75" customHeight="1">
      <c r="A16" s="154">
        <v>9</v>
      </c>
      <c r="B16" s="153" t="s">
        <v>2</v>
      </c>
      <c r="C16" s="373" t="s">
        <v>1</v>
      </c>
      <c r="D16" s="330">
        <v>25</v>
      </c>
      <c r="E16" s="313">
        <v>16</v>
      </c>
      <c r="F16" s="313">
        <v>0</v>
      </c>
      <c r="G16" s="313">
        <v>0</v>
      </c>
      <c r="H16" s="313">
        <v>0</v>
      </c>
      <c r="I16" s="313">
        <v>0</v>
      </c>
      <c r="J16" s="313">
        <v>3</v>
      </c>
      <c r="K16" s="313">
        <v>1</v>
      </c>
      <c r="L16" s="313">
        <v>0</v>
      </c>
      <c r="M16" s="313">
        <v>0</v>
      </c>
      <c r="N16" s="313">
        <v>0</v>
      </c>
      <c r="O16" s="313">
        <v>0</v>
      </c>
      <c r="P16" s="313">
        <v>1</v>
      </c>
      <c r="Q16" s="313">
        <v>1</v>
      </c>
      <c r="R16" s="313">
        <v>0</v>
      </c>
      <c r="S16" s="313">
        <v>0</v>
      </c>
      <c r="T16" s="313">
        <v>2</v>
      </c>
      <c r="U16" s="313">
        <v>0</v>
      </c>
      <c r="V16" s="313">
        <v>0</v>
      </c>
      <c r="W16" s="313">
        <v>0</v>
      </c>
      <c r="X16" s="313">
        <v>0</v>
      </c>
      <c r="Y16" s="313">
        <v>0</v>
      </c>
      <c r="Z16" s="313">
        <v>4</v>
      </c>
      <c r="AA16" s="313">
        <v>3</v>
      </c>
      <c r="AB16" s="313">
        <v>6</v>
      </c>
      <c r="AC16" s="313">
        <v>3</v>
      </c>
      <c r="AD16" s="313">
        <v>9</v>
      </c>
      <c r="AE16" s="331">
        <v>8</v>
      </c>
    </row>
    <row r="17" spans="1:31" ht="21.75" customHeight="1" thickBot="1">
      <c r="A17" s="642" t="s">
        <v>139</v>
      </c>
      <c r="B17" s="643"/>
      <c r="C17" s="643"/>
      <c r="D17" s="342">
        <f>D8+D9+D10+D11+D12+D13+D14+D15+D16</f>
        <v>254</v>
      </c>
      <c r="E17" s="343">
        <f>E8+E9+E10+E11+E12+E13+E14+E15+E16</f>
        <v>137</v>
      </c>
      <c r="F17" s="344">
        <f aca="true" t="shared" si="0" ref="F17:AE17">SUM(F8:F16)</f>
        <v>40</v>
      </c>
      <c r="G17" s="345">
        <f t="shared" si="0"/>
        <v>25</v>
      </c>
      <c r="H17" s="345">
        <f t="shared" si="0"/>
        <v>7</v>
      </c>
      <c r="I17" s="345">
        <f t="shared" si="0"/>
        <v>3</v>
      </c>
      <c r="J17" s="345">
        <f t="shared" si="0"/>
        <v>27</v>
      </c>
      <c r="K17" s="345">
        <f t="shared" si="0"/>
        <v>14</v>
      </c>
      <c r="L17" s="345">
        <f t="shared" si="0"/>
        <v>0</v>
      </c>
      <c r="M17" s="345">
        <f t="shared" si="0"/>
        <v>0</v>
      </c>
      <c r="N17" s="345">
        <f t="shared" si="0"/>
        <v>0</v>
      </c>
      <c r="O17" s="345">
        <f t="shared" si="0"/>
        <v>0</v>
      </c>
      <c r="P17" s="345">
        <f t="shared" si="0"/>
        <v>17</v>
      </c>
      <c r="Q17" s="345">
        <f t="shared" si="0"/>
        <v>13</v>
      </c>
      <c r="R17" s="345">
        <f t="shared" si="0"/>
        <v>0</v>
      </c>
      <c r="S17" s="345">
        <f t="shared" si="0"/>
        <v>0</v>
      </c>
      <c r="T17" s="345">
        <f t="shared" si="0"/>
        <v>9</v>
      </c>
      <c r="U17" s="345">
        <f t="shared" si="0"/>
        <v>0</v>
      </c>
      <c r="V17" s="345">
        <f t="shared" si="0"/>
        <v>0</v>
      </c>
      <c r="W17" s="345">
        <f t="shared" si="0"/>
        <v>0</v>
      </c>
      <c r="X17" s="345">
        <f t="shared" si="0"/>
        <v>0</v>
      </c>
      <c r="Y17" s="345">
        <f t="shared" si="0"/>
        <v>0</v>
      </c>
      <c r="Z17" s="345">
        <f t="shared" si="0"/>
        <v>16</v>
      </c>
      <c r="AA17" s="345">
        <f t="shared" si="0"/>
        <v>8</v>
      </c>
      <c r="AB17" s="345">
        <f t="shared" si="0"/>
        <v>43</v>
      </c>
      <c r="AC17" s="345">
        <f t="shared" si="0"/>
        <v>23</v>
      </c>
      <c r="AD17" s="345">
        <f t="shared" si="0"/>
        <v>95</v>
      </c>
      <c r="AE17" s="343">
        <f t="shared" si="0"/>
        <v>51</v>
      </c>
    </row>
    <row r="18" ht="30.75" customHeight="1" thickBot="1"/>
    <row r="19" spans="1:23" ht="28.5" customHeight="1">
      <c r="A19" s="644" t="s">
        <v>29</v>
      </c>
      <c r="B19" s="647" t="s">
        <v>33</v>
      </c>
      <c r="C19" s="650" t="s">
        <v>32</v>
      </c>
      <c r="D19" s="653" t="s">
        <v>138</v>
      </c>
      <c r="E19" s="654"/>
      <c r="F19" s="654"/>
      <c r="G19" s="654"/>
      <c r="H19" s="654"/>
      <c r="I19" s="654"/>
      <c r="J19" s="654"/>
      <c r="K19" s="654"/>
      <c r="L19" s="654"/>
      <c r="M19" s="654"/>
      <c r="N19" s="654"/>
      <c r="O19" s="654"/>
      <c r="P19" s="654"/>
      <c r="Q19" s="654"/>
      <c r="R19" s="654"/>
      <c r="S19" s="654"/>
      <c r="T19" s="654"/>
      <c r="U19" s="654"/>
      <c r="V19" s="654"/>
      <c r="W19" s="655"/>
    </row>
    <row r="20" spans="1:23" ht="41.25" customHeight="1">
      <c r="A20" s="645"/>
      <c r="B20" s="648"/>
      <c r="C20" s="651"/>
      <c r="D20" s="656" t="s">
        <v>137</v>
      </c>
      <c r="E20" s="657"/>
      <c r="F20" s="639" t="s">
        <v>136</v>
      </c>
      <c r="G20" s="639"/>
      <c r="H20" s="658" t="s">
        <v>135</v>
      </c>
      <c r="I20" s="657"/>
      <c r="J20" s="639" t="s">
        <v>134</v>
      </c>
      <c r="K20" s="639"/>
      <c r="L20" s="639" t="s">
        <v>133</v>
      </c>
      <c r="M20" s="639"/>
      <c r="N20" s="639" t="s">
        <v>132</v>
      </c>
      <c r="O20" s="639"/>
      <c r="P20" s="639" t="s">
        <v>131</v>
      </c>
      <c r="Q20" s="639"/>
      <c r="R20" s="639" t="s">
        <v>130</v>
      </c>
      <c r="S20" s="639"/>
      <c r="T20" s="639" t="s">
        <v>129</v>
      </c>
      <c r="U20" s="662"/>
      <c r="V20" s="639" t="s">
        <v>128</v>
      </c>
      <c r="W20" s="640"/>
    </row>
    <row r="21" spans="1:23" ht="14.25" customHeight="1" thickBot="1">
      <c r="A21" s="646"/>
      <c r="B21" s="649"/>
      <c r="C21" s="652"/>
      <c r="D21" s="309" t="s">
        <v>127</v>
      </c>
      <c r="E21" s="310" t="s">
        <v>18</v>
      </c>
      <c r="F21" s="82" t="s">
        <v>19</v>
      </c>
      <c r="G21" s="310" t="s">
        <v>18</v>
      </c>
      <c r="H21" s="82" t="s">
        <v>19</v>
      </c>
      <c r="I21" s="310" t="s">
        <v>18</v>
      </c>
      <c r="J21" s="82" t="s">
        <v>19</v>
      </c>
      <c r="K21" s="310" t="s">
        <v>18</v>
      </c>
      <c r="L21" s="82" t="s">
        <v>19</v>
      </c>
      <c r="M21" s="310" t="s">
        <v>18</v>
      </c>
      <c r="N21" s="82" t="s">
        <v>19</v>
      </c>
      <c r="O21" s="310" t="s">
        <v>18</v>
      </c>
      <c r="P21" s="82" t="s">
        <v>19</v>
      </c>
      <c r="Q21" s="310" t="s">
        <v>18</v>
      </c>
      <c r="R21" s="82" t="s">
        <v>19</v>
      </c>
      <c r="S21" s="310" t="s">
        <v>18</v>
      </c>
      <c r="T21" s="82" t="s">
        <v>19</v>
      </c>
      <c r="U21" s="310" t="s">
        <v>18</v>
      </c>
      <c r="V21" s="82" t="s">
        <v>19</v>
      </c>
      <c r="W21" s="311" t="s">
        <v>18</v>
      </c>
    </row>
    <row r="22" spans="1:23" ht="21" customHeight="1">
      <c r="A22" s="147">
        <v>1</v>
      </c>
      <c r="B22" s="146" t="s">
        <v>4</v>
      </c>
      <c r="C22" s="368" t="s">
        <v>17</v>
      </c>
      <c r="D22" s="330">
        <v>23</v>
      </c>
      <c r="E22" s="313">
        <v>11</v>
      </c>
      <c r="F22" s="313">
        <v>13</v>
      </c>
      <c r="G22" s="313">
        <v>4</v>
      </c>
      <c r="H22" s="313">
        <v>75</v>
      </c>
      <c r="I22" s="313">
        <v>41</v>
      </c>
      <c r="J22" s="313">
        <v>79</v>
      </c>
      <c r="K22" s="313">
        <v>40</v>
      </c>
      <c r="L22" s="313">
        <v>9</v>
      </c>
      <c r="M22" s="313">
        <v>5</v>
      </c>
      <c r="N22" s="313">
        <v>3</v>
      </c>
      <c r="O22" s="313">
        <v>2</v>
      </c>
      <c r="P22" s="313">
        <v>5</v>
      </c>
      <c r="Q22" s="313">
        <v>3</v>
      </c>
      <c r="R22" s="313">
        <v>4</v>
      </c>
      <c r="S22" s="313">
        <v>2</v>
      </c>
      <c r="T22" s="313">
        <v>6</v>
      </c>
      <c r="U22" s="313">
        <v>3</v>
      </c>
      <c r="V22" s="313">
        <v>8</v>
      </c>
      <c r="W22" s="331">
        <v>3</v>
      </c>
    </row>
    <row r="23" spans="1:23" ht="21" customHeight="1">
      <c r="A23" s="144">
        <v>2</v>
      </c>
      <c r="B23" s="143" t="s">
        <v>16</v>
      </c>
      <c r="C23" s="369" t="s">
        <v>15</v>
      </c>
      <c r="D23" s="330">
        <v>1</v>
      </c>
      <c r="E23" s="313">
        <v>1</v>
      </c>
      <c r="F23" s="313">
        <v>3</v>
      </c>
      <c r="G23" s="313">
        <v>0</v>
      </c>
      <c r="H23" s="313">
        <v>15</v>
      </c>
      <c r="I23" s="313">
        <v>7</v>
      </c>
      <c r="J23" s="313">
        <v>16</v>
      </c>
      <c r="K23" s="313">
        <v>7</v>
      </c>
      <c r="L23" s="313">
        <v>2</v>
      </c>
      <c r="M23" s="313">
        <v>0</v>
      </c>
      <c r="N23" s="313">
        <v>0</v>
      </c>
      <c r="O23" s="313">
        <v>0</v>
      </c>
      <c r="P23" s="313">
        <v>2</v>
      </c>
      <c r="Q23" s="313">
        <v>0</v>
      </c>
      <c r="R23" s="313">
        <v>0</v>
      </c>
      <c r="S23" s="313">
        <v>0</v>
      </c>
      <c r="T23" s="313">
        <v>3</v>
      </c>
      <c r="U23" s="313">
        <v>2</v>
      </c>
      <c r="V23" s="313">
        <v>0</v>
      </c>
      <c r="W23" s="331">
        <v>0</v>
      </c>
    </row>
    <row r="24" spans="1:23" ht="21" customHeight="1">
      <c r="A24" s="144">
        <v>3</v>
      </c>
      <c r="B24" s="143" t="s">
        <v>14</v>
      </c>
      <c r="C24" s="369" t="s">
        <v>13</v>
      </c>
      <c r="D24" s="330">
        <v>4</v>
      </c>
      <c r="E24" s="313">
        <v>2</v>
      </c>
      <c r="F24" s="313">
        <v>3</v>
      </c>
      <c r="G24" s="313">
        <v>1</v>
      </c>
      <c r="H24" s="313">
        <v>14</v>
      </c>
      <c r="I24" s="313">
        <v>9</v>
      </c>
      <c r="J24" s="313">
        <v>15</v>
      </c>
      <c r="K24" s="313">
        <v>8</v>
      </c>
      <c r="L24" s="313">
        <v>2</v>
      </c>
      <c r="M24" s="313">
        <v>2</v>
      </c>
      <c r="N24" s="313">
        <v>0</v>
      </c>
      <c r="O24" s="313">
        <v>0</v>
      </c>
      <c r="P24" s="313">
        <v>2</v>
      </c>
      <c r="Q24" s="313">
        <v>1</v>
      </c>
      <c r="R24" s="313">
        <v>1</v>
      </c>
      <c r="S24" s="313">
        <v>1</v>
      </c>
      <c r="T24" s="313">
        <v>1</v>
      </c>
      <c r="U24" s="313">
        <v>1</v>
      </c>
      <c r="V24" s="313">
        <v>1</v>
      </c>
      <c r="W24" s="331">
        <v>0</v>
      </c>
    </row>
    <row r="25" spans="1:23" ht="21" customHeight="1">
      <c r="A25" s="144">
        <v>4</v>
      </c>
      <c r="B25" s="143" t="s">
        <v>12</v>
      </c>
      <c r="C25" s="369" t="s">
        <v>11</v>
      </c>
      <c r="D25" s="330">
        <v>2</v>
      </c>
      <c r="E25" s="313">
        <v>1</v>
      </c>
      <c r="F25" s="313">
        <v>7</v>
      </c>
      <c r="G25" s="313">
        <v>3</v>
      </c>
      <c r="H25" s="313">
        <v>9</v>
      </c>
      <c r="I25" s="313">
        <v>3</v>
      </c>
      <c r="J25" s="313">
        <v>13</v>
      </c>
      <c r="K25" s="313">
        <v>5</v>
      </c>
      <c r="L25" s="313">
        <v>3</v>
      </c>
      <c r="M25" s="313">
        <v>1</v>
      </c>
      <c r="N25" s="313">
        <v>0</v>
      </c>
      <c r="O25" s="313">
        <v>0</v>
      </c>
      <c r="P25" s="313">
        <v>3</v>
      </c>
      <c r="Q25" s="313">
        <v>1</v>
      </c>
      <c r="R25" s="313">
        <v>2</v>
      </c>
      <c r="S25" s="313">
        <v>0</v>
      </c>
      <c r="T25" s="313">
        <v>2</v>
      </c>
      <c r="U25" s="313">
        <v>0</v>
      </c>
      <c r="V25" s="313">
        <v>1</v>
      </c>
      <c r="W25" s="331">
        <v>0</v>
      </c>
    </row>
    <row r="26" spans="1:23" ht="21" customHeight="1">
      <c r="A26" s="144">
        <v>5</v>
      </c>
      <c r="B26" s="143" t="s">
        <v>10</v>
      </c>
      <c r="C26" s="369" t="s">
        <v>9</v>
      </c>
      <c r="D26" s="330">
        <v>5</v>
      </c>
      <c r="E26" s="313">
        <v>5</v>
      </c>
      <c r="F26" s="313">
        <v>2</v>
      </c>
      <c r="G26" s="313">
        <v>1</v>
      </c>
      <c r="H26" s="313">
        <v>13</v>
      </c>
      <c r="I26" s="313">
        <v>11</v>
      </c>
      <c r="J26" s="313">
        <v>13</v>
      </c>
      <c r="K26" s="313">
        <v>11</v>
      </c>
      <c r="L26" s="313">
        <v>2</v>
      </c>
      <c r="M26" s="313">
        <v>1</v>
      </c>
      <c r="N26" s="313">
        <v>0</v>
      </c>
      <c r="O26" s="313">
        <v>0</v>
      </c>
      <c r="P26" s="313">
        <v>1</v>
      </c>
      <c r="Q26" s="313">
        <v>1</v>
      </c>
      <c r="R26" s="313">
        <v>2</v>
      </c>
      <c r="S26" s="313">
        <v>2</v>
      </c>
      <c r="T26" s="313">
        <v>1</v>
      </c>
      <c r="U26" s="313">
        <v>0</v>
      </c>
      <c r="V26" s="313">
        <v>1</v>
      </c>
      <c r="W26" s="331">
        <v>1</v>
      </c>
    </row>
    <row r="27" spans="1:23" ht="21" customHeight="1">
      <c r="A27" s="144">
        <v>6</v>
      </c>
      <c r="B27" s="143" t="s">
        <v>8</v>
      </c>
      <c r="C27" s="369" t="s">
        <v>7</v>
      </c>
      <c r="D27" s="330">
        <v>6</v>
      </c>
      <c r="E27" s="313">
        <v>5</v>
      </c>
      <c r="F27" s="313">
        <v>2</v>
      </c>
      <c r="G27" s="313">
        <v>1</v>
      </c>
      <c r="H27" s="313">
        <v>9</v>
      </c>
      <c r="I27" s="313">
        <v>7</v>
      </c>
      <c r="J27" s="313">
        <v>10</v>
      </c>
      <c r="K27" s="313">
        <v>8</v>
      </c>
      <c r="L27" s="313">
        <v>1</v>
      </c>
      <c r="M27" s="313">
        <v>0</v>
      </c>
      <c r="N27" s="313">
        <v>3</v>
      </c>
      <c r="O27" s="313">
        <v>3</v>
      </c>
      <c r="P27" s="313">
        <v>1</v>
      </c>
      <c r="Q27" s="313">
        <v>0</v>
      </c>
      <c r="R27" s="313">
        <v>2</v>
      </c>
      <c r="S27" s="313">
        <v>1</v>
      </c>
      <c r="T27" s="313">
        <v>1</v>
      </c>
      <c r="U27" s="313">
        <v>0</v>
      </c>
      <c r="V27" s="313">
        <v>1</v>
      </c>
      <c r="W27" s="331">
        <v>0</v>
      </c>
    </row>
    <row r="28" spans="1:23" ht="21" customHeight="1">
      <c r="A28" s="144">
        <v>7</v>
      </c>
      <c r="B28" s="143" t="s">
        <v>6</v>
      </c>
      <c r="C28" s="369" t="s">
        <v>5</v>
      </c>
      <c r="D28" s="330">
        <v>9</v>
      </c>
      <c r="E28" s="313">
        <v>7</v>
      </c>
      <c r="F28" s="313">
        <v>6</v>
      </c>
      <c r="G28" s="313">
        <v>4</v>
      </c>
      <c r="H28" s="313">
        <v>28</v>
      </c>
      <c r="I28" s="313">
        <v>14</v>
      </c>
      <c r="J28" s="313">
        <v>33</v>
      </c>
      <c r="K28" s="313">
        <v>18</v>
      </c>
      <c r="L28" s="313">
        <v>1</v>
      </c>
      <c r="M28" s="313">
        <v>0</v>
      </c>
      <c r="N28" s="313">
        <v>3</v>
      </c>
      <c r="O28" s="313">
        <v>3</v>
      </c>
      <c r="P28" s="313">
        <v>1</v>
      </c>
      <c r="Q28" s="313">
        <v>0</v>
      </c>
      <c r="R28" s="313">
        <v>3</v>
      </c>
      <c r="S28" s="313">
        <v>2</v>
      </c>
      <c r="T28" s="313">
        <v>5</v>
      </c>
      <c r="U28" s="313">
        <v>1</v>
      </c>
      <c r="V28" s="313">
        <v>1</v>
      </c>
      <c r="W28" s="331">
        <v>0</v>
      </c>
    </row>
    <row r="29" spans="1:23" ht="21" customHeight="1">
      <c r="A29" s="144">
        <v>8</v>
      </c>
      <c r="B29" s="143" t="s">
        <v>4</v>
      </c>
      <c r="C29" s="369" t="s">
        <v>3</v>
      </c>
      <c r="D29" s="330">
        <v>10</v>
      </c>
      <c r="E29" s="313">
        <v>4</v>
      </c>
      <c r="F29" s="313">
        <v>9</v>
      </c>
      <c r="G29" s="313">
        <v>2</v>
      </c>
      <c r="H29" s="313">
        <v>21</v>
      </c>
      <c r="I29" s="313">
        <v>13</v>
      </c>
      <c r="J29" s="313">
        <v>27</v>
      </c>
      <c r="K29" s="313">
        <v>14</v>
      </c>
      <c r="L29" s="313">
        <v>3</v>
      </c>
      <c r="M29" s="313">
        <v>1</v>
      </c>
      <c r="N29" s="313">
        <v>4</v>
      </c>
      <c r="O29" s="313">
        <v>0</v>
      </c>
      <c r="P29" s="313">
        <v>3</v>
      </c>
      <c r="Q29" s="313">
        <v>1</v>
      </c>
      <c r="R29" s="313">
        <v>1</v>
      </c>
      <c r="S29" s="313">
        <v>1</v>
      </c>
      <c r="T29" s="313">
        <v>3</v>
      </c>
      <c r="U29" s="313">
        <v>1</v>
      </c>
      <c r="V29" s="313">
        <v>1</v>
      </c>
      <c r="W29" s="331">
        <v>1</v>
      </c>
    </row>
    <row r="30" spans="1:23" ht="21" customHeight="1" thickBot="1">
      <c r="A30" s="141">
        <v>9</v>
      </c>
      <c r="B30" s="140" t="s">
        <v>2</v>
      </c>
      <c r="C30" s="370" t="s">
        <v>1</v>
      </c>
      <c r="D30" s="330">
        <v>3</v>
      </c>
      <c r="E30" s="313">
        <v>1</v>
      </c>
      <c r="F30" s="313">
        <v>3</v>
      </c>
      <c r="G30" s="313">
        <v>1</v>
      </c>
      <c r="H30" s="313">
        <v>22</v>
      </c>
      <c r="I30" s="313">
        <v>15</v>
      </c>
      <c r="J30" s="313">
        <v>23</v>
      </c>
      <c r="K30" s="313">
        <v>14</v>
      </c>
      <c r="L30" s="313">
        <v>2</v>
      </c>
      <c r="M30" s="313">
        <v>2</v>
      </c>
      <c r="N30" s="313">
        <v>1</v>
      </c>
      <c r="O30" s="313">
        <v>0</v>
      </c>
      <c r="P30" s="313">
        <v>2</v>
      </c>
      <c r="Q30" s="313">
        <v>1</v>
      </c>
      <c r="R30" s="313">
        <v>6</v>
      </c>
      <c r="S30" s="313">
        <v>4</v>
      </c>
      <c r="T30" s="313">
        <v>1</v>
      </c>
      <c r="U30" s="313">
        <v>1</v>
      </c>
      <c r="V30" s="313">
        <v>1</v>
      </c>
      <c r="W30" s="331">
        <v>1</v>
      </c>
    </row>
    <row r="31" spans="1:23" ht="21" customHeight="1" thickBot="1">
      <c r="A31" s="659" t="s">
        <v>68</v>
      </c>
      <c r="B31" s="660"/>
      <c r="C31" s="661"/>
      <c r="D31" s="344">
        <f aca="true" t="shared" si="1" ref="D31:W31">D22+D23+D24+D25+D26+D27+D28+D29+D30</f>
        <v>63</v>
      </c>
      <c r="E31" s="346">
        <f t="shared" si="1"/>
        <v>37</v>
      </c>
      <c r="F31" s="346">
        <f t="shared" si="1"/>
        <v>48</v>
      </c>
      <c r="G31" s="346">
        <f t="shared" si="1"/>
        <v>17</v>
      </c>
      <c r="H31" s="346">
        <f t="shared" si="1"/>
        <v>206</v>
      </c>
      <c r="I31" s="346">
        <f t="shared" si="1"/>
        <v>120</v>
      </c>
      <c r="J31" s="346">
        <f t="shared" si="1"/>
        <v>229</v>
      </c>
      <c r="K31" s="346">
        <f t="shared" si="1"/>
        <v>125</v>
      </c>
      <c r="L31" s="346">
        <f t="shared" si="1"/>
        <v>25</v>
      </c>
      <c r="M31" s="346">
        <f t="shared" si="1"/>
        <v>12</v>
      </c>
      <c r="N31" s="346">
        <f t="shared" si="1"/>
        <v>14</v>
      </c>
      <c r="O31" s="346">
        <f t="shared" si="1"/>
        <v>8</v>
      </c>
      <c r="P31" s="346">
        <f t="shared" si="1"/>
        <v>20</v>
      </c>
      <c r="Q31" s="346">
        <f t="shared" si="1"/>
        <v>8</v>
      </c>
      <c r="R31" s="346">
        <f t="shared" si="1"/>
        <v>21</v>
      </c>
      <c r="S31" s="346">
        <f t="shared" si="1"/>
        <v>13</v>
      </c>
      <c r="T31" s="346">
        <f t="shared" si="1"/>
        <v>23</v>
      </c>
      <c r="U31" s="346">
        <f t="shared" si="1"/>
        <v>9</v>
      </c>
      <c r="V31" s="346">
        <f t="shared" si="1"/>
        <v>15</v>
      </c>
      <c r="W31" s="347">
        <f t="shared" si="1"/>
        <v>6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J20:K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tabSelected="1" zoomScale="70" zoomScaleNormal="70" zoomScalePageLayoutView="0" workbookViewId="0" topLeftCell="O10">
      <selection activeCell="O33" sqref="O33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559" t="s">
        <v>86</v>
      </c>
      <c r="B2" s="559"/>
      <c r="C2" s="559"/>
      <c r="D2" s="560" t="s">
        <v>126</v>
      </c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561"/>
      <c r="AH2" s="561"/>
      <c r="AI2" s="561"/>
      <c r="AJ2" s="561"/>
      <c r="AK2" s="561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2"/>
      <c r="AW2" s="132"/>
      <c r="AX2" s="132"/>
    </row>
    <row r="3" spans="1:50" ht="19.5" customHeight="1">
      <c r="A3" s="559"/>
      <c r="B3" s="559"/>
      <c r="C3" s="559"/>
      <c r="D3" s="562" t="str">
        <f>'ogolne (11)'!H3</f>
        <v>od 01 listopada 2021 roku</v>
      </c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3"/>
      <c r="T3" s="564" t="str">
        <f>'ogolne (11)'!T3</f>
        <v>do 30 listopada 2021 roku</v>
      </c>
      <c r="U3" s="564"/>
      <c r="V3" s="564"/>
      <c r="W3" s="564"/>
      <c r="X3" s="564"/>
      <c r="Y3" s="564"/>
      <c r="Z3" s="564"/>
      <c r="AA3" s="564"/>
      <c r="AB3" s="564"/>
      <c r="AC3" s="564"/>
      <c r="AD3" s="564"/>
      <c r="AE3" s="564"/>
      <c r="AF3" s="564"/>
      <c r="AG3" s="564"/>
      <c r="AH3" s="564"/>
      <c r="AI3" s="564"/>
      <c r="AJ3" s="564"/>
      <c r="AK3" s="565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2"/>
      <c r="AW3" s="132"/>
      <c r="AX3" s="132"/>
    </row>
    <row r="4" spans="1:47" ht="13.5" customHeight="1" thickBo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</row>
    <row r="5" spans="1:47" ht="22.5" customHeight="1">
      <c r="A5" s="566" t="s">
        <v>108</v>
      </c>
      <c r="B5" s="569" t="s">
        <v>107</v>
      </c>
      <c r="C5" s="570"/>
      <c r="D5" s="573" t="s">
        <v>125</v>
      </c>
      <c r="E5" s="574"/>
      <c r="F5" s="577" t="s">
        <v>106</v>
      </c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579"/>
      <c r="AL5" s="130"/>
      <c r="AM5" s="130"/>
      <c r="AN5" s="130"/>
      <c r="AO5" s="130"/>
      <c r="AP5" s="130"/>
      <c r="AQ5" s="130"/>
      <c r="AR5" s="130"/>
      <c r="AS5" s="130"/>
      <c r="AT5" s="130"/>
      <c r="AU5" s="130"/>
    </row>
    <row r="6" spans="1:47" ht="21.75" customHeight="1">
      <c r="A6" s="567"/>
      <c r="B6" s="571"/>
      <c r="C6" s="572"/>
      <c r="D6" s="575"/>
      <c r="E6" s="576"/>
      <c r="F6" s="580" t="s">
        <v>124</v>
      </c>
      <c r="G6" s="580"/>
      <c r="H6" s="582" t="s">
        <v>123</v>
      </c>
      <c r="I6" s="582"/>
      <c r="J6" s="583" t="s">
        <v>122</v>
      </c>
      <c r="K6" s="580"/>
      <c r="L6" s="582" t="s">
        <v>121</v>
      </c>
      <c r="M6" s="582"/>
      <c r="N6" s="585" t="s">
        <v>106</v>
      </c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586"/>
      <c r="AG6" s="586"/>
      <c r="AH6" s="586"/>
      <c r="AI6" s="586"/>
      <c r="AJ6" s="586"/>
      <c r="AK6" s="587"/>
      <c r="AL6" s="129"/>
      <c r="AM6" s="129"/>
      <c r="AN6" s="129"/>
      <c r="AO6" s="129"/>
      <c r="AP6" s="129"/>
      <c r="AQ6" s="129"/>
      <c r="AR6" s="129"/>
      <c r="AS6" s="129"/>
      <c r="AT6" s="129"/>
      <c r="AU6" s="129"/>
    </row>
    <row r="7" spans="1:47" ht="86.25" customHeight="1">
      <c r="A7" s="567"/>
      <c r="B7" s="571"/>
      <c r="C7" s="572"/>
      <c r="D7" s="575"/>
      <c r="E7" s="576"/>
      <c r="F7" s="581"/>
      <c r="G7" s="581"/>
      <c r="H7" s="582"/>
      <c r="I7" s="582"/>
      <c r="J7" s="584"/>
      <c r="K7" s="581"/>
      <c r="L7" s="582"/>
      <c r="M7" s="582"/>
      <c r="N7" s="588" t="s">
        <v>120</v>
      </c>
      <c r="O7" s="589"/>
      <c r="P7" s="588" t="s">
        <v>119</v>
      </c>
      <c r="Q7" s="589"/>
      <c r="R7" s="588" t="s">
        <v>118</v>
      </c>
      <c r="S7" s="589"/>
      <c r="T7" s="588" t="s">
        <v>117</v>
      </c>
      <c r="U7" s="589"/>
      <c r="V7" s="582" t="s">
        <v>116</v>
      </c>
      <c r="W7" s="582"/>
      <c r="X7" s="582" t="s">
        <v>115</v>
      </c>
      <c r="Y7" s="582"/>
      <c r="Z7" s="582" t="s">
        <v>114</v>
      </c>
      <c r="AA7" s="582"/>
      <c r="AB7" s="590" t="s">
        <v>113</v>
      </c>
      <c r="AC7" s="590"/>
      <c r="AD7" s="588" t="s">
        <v>112</v>
      </c>
      <c r="AE7" s="589"/>
      <c r="AF7" s="588" t="s">
        <v>111</v>
      </c>
      <c r="AG7" s="589"/>
      <c r="AH7" s="588" t="s">
        <v>110</v>
      </c>
      <c r="AI7" s="589"/>
      <c r="AJ7" s="588" t="s">
        <v>109</v>
      </c>
      <c r="AK7" s="591"/>
      <c r="AL7" s="129"/>
      <c r="AM7" s="129"/>
      <c r="AN7" s="129"/>
      <c r="AO7" s="129"/>
      <c r="AP7" s="129"/>
      <c r="AQ7" s="129"/>
      <c r="AR7" s="129"/>
      <c r="AS7" s="129"/>
      <c r="AT7" s="129"/>
      <c r="AU7" s="129"/>
    </row>
    <row r="8" spans="1:47" ht="19.5" customHeight="1" thickBot="1">
      <c r="A8" s="568"/>
      <c r="B8" s="128" t="s">
        <v>19</v>
      </c>
      <c r="C8" s="127" t="s">
        <v>18</v>
      </c>
      <c r="D8" s="111" t="s">
        <v>19</v>
      </c>
      <c r="E8" s="111" t="s">
        <v>18</v>
      </c>
      <c r="F8" s="111" t="s">
        <v>19</v>
      </c>
      <c r="G8" s="111" t="s">
        <v>18</v>
      </c>
      <c r="H8" s="459" t="s">
        <v>19</v>
      </c>
      <c r="I8" s="111" t="s">
        <v>18</v>
      </c>
      <c r="J8" s="115" t="s">
        <v>19</v>
      </c>
      <c r="K8" s="114" t="s">
        <v>18</v>
      </c>
      <c r="L8" s="459" t="s">
        <v>19</v>
      </c>
      <c r="M8" s="111" t="s">
        <v>18</v>
      </c>
      <c r="N8" s="115" t="s">
        <v>19</v>
      </c>
      <c r="O8" s="114" t="s">
        <v>18</v>
      </c>
      <c r="P8" s="115" t="s">
        <v>19</v>
      </c>
      <c r="Q8" s="114" t="s">
        <v>18</v>
      </c>
      <c r="R8" s="115" t="s">
        <v>19</v>
      </c>
      <c r="S8" s="114" t="s">
        <v>18</v>
      </c>
      <c r="T8" s="115" t="s">
        <v>19</v>
      </c>
      <c r="U8" s="114" t="s">
        <v>18</v>
      </c>
      <c r="V8" s="459" t="s">
        <v>19</v>
      </c>
      <c r="W8" s="111" t="s">
        <v>18</v>
      </c>
      <c r="X8" s="459" t="s">
        <v>19</v>
      </c>
      <c r="Y8" s="111" t="s">
        <v>18</v>
      </c>
      <c r="Z8" s="459" t="s">
        <v>19</v>
      </c>
      <c r="AA8" s="348" t="s">
        <v>18</v>
      </c>
      <c r="AB8" s="112" t="s">
        <v>19</v>
      </c>
      <c r="AC8" s="111" t="s">
        <v>18</v>
      </c>
      <c r="AD8" s="112" t="s">
        <v>19</v>
      </c>
      <c r="AE8" s="111" t="s">
        <v>18</v>
      </c>
      <c r="AF8" s="115" t="s">
        <v>19</v>
      </c>
      <c r="AG8" s="114" t="s">
        <v>18</v>
      </c>
      <c r="AH8" s="115" t="s">
        <v>19</v>
      </c>
      <c r="AI8" s="114" t="s">
        <v>18</v>
      </c>
      <c r="AJ8" s="115" t="s">
        <v>19</v>
      </c>
      <c r="AK8" s="127" t="s">
        <v>18</v>
      </c>
      <c r="AL8" s="124"/>
      <c r="AM8" s="124"/>
      <c r="AN8" s="124"/>
      <c r="AO8" s="124"/>
      <c r="AP8" s="124"/>
      <c r="AQ8" s="124"/>
      <c r="AR8" s="124"/>
      <c r="AS8" s="124"/>
      <c r="AT8" s="124"/>
      <c r="AU8" s="124"/>
    </row>
    <row r="9" spans="1:47" ht="21" customHeight="1">
      <c r="A9" s="123" t="s">
        <v>88</v>
      </c>
      <c r="B9" s="186">
        <f aca="true" t="shared" si="0" ref="B9:C17">SUM(D9+D24+H24+L24+R24+T24,V24,X24,Z24,AB24,AD24,AF24,AH24+AJ24)</f>
        <v>54</v>
      </c>
      <c r="C9" s="351">
        <f t="shared" si="0"/>
        <v>28</v>
      </c>
      <c r="D9" s="444">
        <v>31</v>
      </c>
      <c r="E9" s="445">
        <v>18</v>
      </c>
      <c r="F9" s="445">
        <v>22</v>
      </c>
      <c r="G9" s="445">
        <v>12</v>
      </c>
      <c r="H9" s="445">
        <v>0</v>
      </c>
      <c r="I9" s="445">
        <v>0</v>
      </c>
      <c r="J9" s="445">
        <v>0</v>
      </c>
      <c r="K9" s="445">
        <v>0</v>
      </c>
      <c r="L9" s="445">
        <v>9</v>
      </c>
      <c r="M9" s="445">
        <v>6</v>
      </c>
      <c r="N9" s="445">
        <v>2</v>
      </c>
      <c r="O9" s="445">
        <v>2</v>
      </c>
      <c r="P9" s="445">
        <v>0</v>
      </c>
      <c r="Q9" s="445">
        <v>0</v>
      </c>
      <c r="R9" s="445">
        <v>4</v>
      </c>
      <c r="S9" s="445">
        <v>3</v>
      </c>
      <c r="T9" s="445">
        <v>0</v>
      </c>
      <c r="U9" s="445">
        <v>0</v>
      </c>
      <c r="V9" s="445">
        <v>1</v>
      </c>
      <c r="W9" s="445">
        <v>0</v>
      </c>
      <c r="X9" s="445">
        <v>2</v>
      </c>
      <c r="Y9" s="445">
        <v>1</v>
      </c>
      <c r="Z9" s="445">
        <v>0</v>
      </c>
      <c r="AA9" s="445">
        <v>0</v>
      </c>
      <c r="AB9" s="445">
        <v>0</v>
      </c>
      <c r="AC9" s="445">
        <v>0</v>
      </c>
      <c r="AD9" s="445">
        <v>0</v>
      </c>
      <c r="AE9" s="445">
        <v>0</v>
      </c>
      <c r="AF9" s="445">
        <v>0</v>
      </c>
      <c r="AG9" s="445">
        <v>0</v>
      </c>
      <c r="AH9" s="445">
        <v>0</v>
      </c>
      <c r="AI9" s="445">
        <v>0</v>
      </c>
      <c r="AJ9" s="445">
        <v>0</v>
      </c>
      <c r="AK9" s="445">
        <v>0</v>
      </c>
      <c r="AL9" s="121"/>
      <c r="AM9" s="121"/>
      <c r="AN9" s="121"/>
      <c r="AO9" s="121"/>
      <c r="AP9" s="121"/>
      <c r="AQ9" s="121"/>
      <c r="AR9" s="121"/>
      <c r="AS9" s="121"/>
      <c r="AT9" s="121"/>
      <c r="AU9" s="121"/>
    </row>
    <row r="10" spans="1:47" ht="21" customHeight="1">
      <c r="A10" s="122" t="s">
        <v>16</v>
      </c>
      <c r="B10" s="186">
        <f t="shared" si="0"/>
        <v>16</v>
      </c>
      <c r="C10" s="351">
        <f t="shared" si="0"/>
        <v>8</v>
      </c>
      <c r="D10" s="444">
        <v>8</v>
      </c>
      <c r="E10" s="445">
        <v>4</v>
      </c>
      <c r="F10" s="445">
        <v>8</v>
      </c>
      <c r="G10" s="445">
        <v>4</v>
      </c>
      <c r="H10" s="445">
        <v>0</v>
      </c>
      <c r="I10" s="445">
        <v>0</v>
      </c>
      <c r="J10" s="445">
        <v>0</v>
      </c>
      <c r="K10" s="445">
        <v>0</v>
      </c>
      <c r="L10" s="445">
        <v>0</v>
      </c>
      <c r="M10" s="445">
        <v>0</v>
      </c>
      <c r="N10" s="445">
        <v>0</v>
      </c>
      <c r="O10" s="445">
        <v>0</v>
      </c>
      <c r="P10" s="445">
        <v>0</v>
      </c>
      <c r="Q10" s="445">
        <v>0</v>
      </c>
      <c r="R10" s="445">
        <v>0</v>
      </c>
      <c r="S10" s="445">
        <v>0</v>
      </c>
      <c r="T10" s="445">
        <v>0</v>
      </c>
      <c r="U10" s="445">
        <v>0</v>
      </c>
      <c r="V10" s="445">
        <v>0</v>
      </c>
      <c r="W10" s="445">
        <v>0</v>
      </c>
      <c r="X10" s="445">
        <v>0</v>
      </c>
      <c r="Y10" s="445">
        <v>0</v>
      </c>
      <c r="Z10" s="445">
        <v>0</v>
      </c>
      <c r="AA10" s="445">
        <v>0</v>
      </c>
      <c r="AB10" s="445">
        <v>0</v>
      </c>
      <c r="AC10" s="445">
        <v>0</v>
      </c>
      <c r="AD10" s="445">
        <v>0</v>
      </c>
      <c r="AE10" s="445">
        <v>0</v>
      </c>
      <c r="AF10" s="445">
        <v>0</v>
      </c>
      <c r="AG10" s="445">
        <v>0</v>
      </c>
      <c r="AH10" s="445">
        <v>0</v>
      </c>
      <c r="AI10" s="445">
        <v>0</v>
      </c>
      <c r="AJ10" s="445">
        <v>0</v>
      </c>
      <c r="AK10" s="445">
        <v>0</v>
      </c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</row>
    <row r="11" spans="1:47" ht="21" customHeight="1">
      <c r="A11" s="122" t="s">
        <v>14</v>
      </c>
      <c r="B11" s="186">
        <f t="shared" si="0"/>
        <v>8</v>
      </c>
      <c r="C11" s="351">
        <f t="shared" si="0"/>
        <v>5</v>
      </c>
      <c r="D11" s="444">
        <v>6</v>
      </c>
      <c r="E11" s="445">
        <v>4</v>
      </c>
      <c r="F11" s="445">
        <v>6</v>
      </c>
      <c r="G11" s="445">
        <v>4</v>
      </c>
      <c r="H11" s="445">
        <v>0</v>
      </c>
      <c r="I11" s="445">
        <v>0</v>
      </c>
      <c r="J11" s="445">
        <v>0</v>
      </c>
      <c r="K11" s="445">
        <v>0</v>
      </c>
      <c r="L11" s="445">
        <v>0</v>
      </c>
      <c r="M11" s="445">
        <v>0</v>
      </c>
      <c r="N11" s="445">
        <v>0</v>
      </c>
      <c r="O11" s="445">
        <v>0</v>
      </c>
      <c r="P11" s="445">
        <v>0</v>
      </c>
      <c r="Q11" s="445">
        <v>0</v>
      </c>
      <c r="R11" s="445">
        <v>0</v>
      </c>
      <c r="S11" s="445">
        <v>0</v>
      </c>
      <c r="T11" s="445">
        <v>0</v>
      </c>
      <c r="U11" s="445">
        <v>0</v>
      </c>
      <c r="V11" s="445">
        <v>0</v>
      </c>
      <c r="W11" s="445">
        <v>0</v>
      </c>
      <c r="X11" s="445">
        <v>0</v>
      </c>
      <c r="Y11" s="445">
        <v>0</v>
      </c>
      <c r="Z11" s="445">
        <v>0</v>
      </c>
      <c r="AA11" s="445">
        <v>0</v>
      </c>
      <c r="AB11" s="445">
        <v>0</v>
      </c>
      <c r="AC11" s="445">
        <v>0</v>
      </c>
      <c r="AD11" s="445">
        <v>0</v>
      </c>
      <c r="AE11" s="445">
        <v>0</v>
      </c>
      <c r="AF11" s="445">
        <v>0</v>
      </c>
      <c r="AG11" s="445">
        <v>0</v>
      </c>
      <c r="AH11" s="445">
        <v>0</v>
      </c>
      <c r="AI11" s="445">
        <v>0</v>
      </c>
      <c r="AJ11" s="445">
        <v>0</v>
      </c>
      <c r="AK11" s="445">
        <v>0</v>
      </c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</row>
    <row r="12" spans="1:47" ht="21" customHeight="1">
      <c r="A12" s="122" t="s">
        <v>12</v>
      </c>
      <c r="B12" s="186">
        <f t="shared" si="0"/>
        <v>16</v>
      </c>
      <c r="C12" s="351">
        <f t="shared" si="0"/>
        <v>10</v>
      </c>
      <c r="D12" s="444">
        <v>10</v>
      </c>
      <c r="E12" s="445">
        <v>7</v>
      </c>
      <c r="F12" s="445">
        <v>9</v>
      </c>
      <c r="G12" s="445">
        <v>7</v>
      </c>
      <c r="H12" s="445">
        <v>0</v>
      </c>
      <c r="I12" s="445">
        <v>0</v>
      </c>
      <c r="J12" s="445">
        <v>0</v>
      </c>
      <c r="K12" s="445">
        <v>0</v>
      </c>
      <c r="L12" s="445">
        <v>1</v>
      </c>
      <c r="M12" s="445">
        <v>0</v>
      </c>
      <c r="N12" s="445">
        <v>0</v>
      </c>
      <c r="O12" s="445">
        <v>0</v>
      </c>
      <c r="P12" s="445">
        <v>0</v>
      </c>
      <c r="Q12" s="445">
        <v>0</v>
      </c>
      <c r="R12" s="445">
        <v>0</v>
      </c>
      <c r="S12" s="445">
        <v>0</v>
      </c>
      <c r="T12" s="445">
        <v>0</v>
      </c>
      <c r="U12" s="445">
        <v>0</v>
      </c>
      <c r="V12" s="445">
        <v>0</v>
      </c>
      <c r="W12" s="445">
        <v>0</v>
      </c>
      <c r="X12" s="445">
        <v>1</v>
      </c>
      <c r="Y12" s="445">
        <v>0</v>
      </c>
      <c r="Z12" s="445">
        <v>0</v>
      </c>
      <c r="AA12" s="445">
        <v>0</v>
      </c>
      <c r="AB12" s="445">
        <v>0</v>
      </c>
      <c r="AC12" s="445">
        <v>0</v>
      </c>
      <c r="AD12" s="445">
        <v>0</v>
      </c>
      <c r="AE12" s="445">
        <v>0</v>
      </c>
      <c r="AF12" s="445">
        <v>0</v>
      </c>
      <c r="AG12" s="445">
        <v>0</v>
      </c>
      <c r="AH12" s="445">
        <v>0</v>
      </c>
      <c r="AI12" s="445">
        <v>0</v>
      </c>
      <c r="AJ12" s="445">
        <v>0</v>
      </c>
      <c r="AK12" s="445">
        <v>0</v>
      </c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</row>
    <row r="13" spans="1:47" ht="21" customHeight="1">
      <c r="A13" s="122" t="s">
        <v>10</v>
      </c>
      <c r="B13" s="186">
        <f t="shared" si="0"/>
        <v>22</v>
      </c>
      <c r="C13" s="351">
        <f t="shared" si="0"/>
        <v>16</v>
      </c>
      <c r="D13" s="444">
        <v>17</v>
      </c>
      <c r="E13" s="445">
        <v>14</v>
      </c>
      <c r="F13" s="445">
        <v>14</v>
      </c>
      <c r="G13" s="445">
        <v>12</v>
      </c>
      <c r="H13" s="445">
        <v>1</v>
      </c>
      <c r="I13" s="445">
        <v>1</v>
      </c>
      <c r="J13" s="445">
        <v>0</v>
      </c>
      <c r="K13" s="445">
        <v>0</v>
      </c>
      <c r="L13" s="445">
        <v>3</v>
      </c>
      <c r="M13" s="445">
        <v>2</v>
      </c>
      <c r="N13" s="445">
        <v>0</v>
      </c>
      <c r="O13" s="445">
        <v>0</v>
      </c>
      <c r="P13" s="445">
        <v>0</v>
      </c>
      <c r="Q13" s="445">
        <v>0</v>
      </c>
      <c r="R13" s="445">
        <v>0</v>
      </c>
      <c r="S13" s="445">
        <v>0</v>
      </c>
      <c r="T13" s="445">
        <v>0</v>
      </c>
      <c r="U13" s="445">
        <v>0</v>
      </c>
      <c r="V13" s="445">
        <v>0</v>
      </c>
      <c r="W13" s="445">
        <v>0</v>
      </c>
      <c r="X13" s="445">
        <v>3</v>
      </c>
      <c r="Y13" s="445">
        <v>2</v>
      </c>
      <c r="Z13" s="445">
        <v>0</v>
      </c>
      <c r="AA13" s="445">
        <v>0</v>
      </c>
      <c r="AB13" s="445">
        <v>0</v>
      </c>
      <c r="AC13" s="445">
        <v>0</v>
      </c>
      <c r="AD13" s="445">
        <v>0</v>
      </c>
      <c r="AE13" s="445">
        <v>0</v>
      </c>
      <c r="AF13" s="445">
        <v>0</v>
      </c>
      <c r="AG13" s="445">
        <v>0</v>
      </c>
      <c r="AH13" s="445">
        <v>0</v>
      </c>
      <c r="AI13" s="445">
        <v>0</v>
      </c>
      <c r="AJ13" s="445">
        <v>0</v>
      </c>
      <c r="AK13" s="445">
        <v>0</v>
      </c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</row>
    <row r="14" spans="1:47" ht="21" customHeight="1">
      <c r="A14" s="122" t="s">
        <v>8</v>
      </c>
      <c r="B14" s="186">
        <f t="shared" si="0"/>
        <v>12</v>
      </c>
      <c r="C14" s="351">
        <f t="shared" si="0"/>
        <v>5</v>
      </c>
      <c r="D14" s="444">
        <v>7</v>
      </c>
      <c r="E14" s="445">
        <v>2</v>
      </c>
      <c r="F14" s="445">
        <v>6</v>
      </c>
      <c r="G14" s="445">
        <v>2</v>
      </c>
      <c r="H14" s="445">
        <v>0</v>
      </c>
      <c r="I14" s="445">
        <v>0</v>
      </c>
      <c r="J14" s="445">
        <v>0</v>
      </c>
      <c r="K14" s="445">
        <v>0</v>
      </c>
      <c r="L14" s="445">
        <v>1</v>
      </c>
      <c r="M14" s="445">
        <v>0</v>
      </c>
      <c r="N14" s="445">
        <v>0</v>
      </c>
      <c r="O14" s="445">
        <v>0</v>
      </c>
      <c r="P14" s="445">
        <v>0</v>
      </c>
      <c r="Q14" s="445">
        <v>0</v>
      </c>
      <c r="R14" s="445">
        <v>1</v>
      </c>
      <c r="S14" s="445">
        <v>0</v>
      </c>
      <c r="T14" s="445">
        <v>0</v>
      </c>
      <c r="U14" s="445">
        <v>0</v>
      </c>
      <c r="V14" s="445">
        <v>0</v>
      </c>
      <c r="W14" s="445">
        <v>0</v>
      </c>
      <c r="X14" s="445">
        <v>0</v>
      </c>
      <c r="Y14" s="445">
        <v>0</v>
      </c>
      <c r="Z14" s="445">
        <v>0</v>
      </c>
      <c r="AA14" s="445">
        <v>0</v>
      </c>
      <c r="AB14" s="445">
        <v>0</v>
      </c>
      <c r="AC14" s="445">
        <v>0</v>
      </c>
      <c r="AD14" s="445">
        <v>0</v>
      </c>
      <c r="AE14" s="445">
        <v>0</v>
      </c>
      <c r="AF14" s="445">
        <v>0</v>
      </c>
      <c r="AG14" s="445">
        <v>0</v>
      </c>
      <c r="AH14" s="445">
        <v>0</v>
      </c>
      <c r="AI14" s="445">
        <v>0</v>
      </c>
      <c r="AJ14" s="445">
        <v>0</v>
      </c>
      <c r="AK14" s="445">
        <v>0</v>
      </c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</row>
    <row r="15" spans="1:47" ht="21" customHeight="1">
      <c r="A15" s="122" t="s">
        <v>6</v>
      </c>
      <c r="B15" s="186">
        <f t="shared" si="0"/>
        <v>30</v>
      </c>
      <c r="C15" s="351">
        <f t="shared" si="0"/>
        <v>19</v>
      </c>
      <c r="D15" s="444">
        <v>15</v>
      </c>
      <c r="E15" s="445">
        <v>10</v>
      </c>
      <c r="F15" s="445">
        <v>14</v>
      </c>
      <c r="G15" s="445">
        <v>10</v>
      </c>
      <c r="H15" s="445">
        <v>0</v>
      </c>
      <c r="I15" s="445">
        <v>0</v>
      </c>
      <c r="J15" s="445">
        <v>0</v>
      </c>
      <c r="K15" s="445">
        <v>0</v>
      </c>
      <c r="L15" s="445">
        <v>1</v>
      </c>
      <c r="M15" s="445">
        <v>0</v>
      </c>
      <c r="N15" s="445">
        <v>1</v>
      </c>
      <c r="O15" s="445">
        <v>0</v>
      </c>
      <c r="P15" s="445">
        <v>0</v>
      </c>
      <c r="Q15" s="445">
        <v>0</v>
      </c>
      <c r="R15" s="445">
        <v>0</v>
      </c>
      <c r="S15" s="445">
        <v>0</v>
      </c>
      <c r="T15" s="445">
        <v>0</v>
      </c>
      <c r="U15" s="445">
        <v>0</v>
      </c>
      <c r="V15" s="445">
        <v>0</v>
      </c>
      <c r="W15" s="445">
        <v>0</v>
      </c>
      <c r="X15" s="445">
        <v>0</v>
      </c>
      <c r="Y15" s="445">
        <v>0</v>
      </c>
      <c r="Z15" s="445">
        <v>0</v>
      </c>
      <c r="AA15" s="445">
        <v>0</v>
      </c>
      <c r="AB15" s="445">
        <v>0</v>
      </c>
      <c r="AC15" s="445">
        <v>0</v>
      </c>
      <c r="AD15" s="445">
        <v>0</v>
      </c>
      <c r="AE15" s="445">
        <v>0</v>
      </c>
      <c r="AF15" s="445">
        <v>0</v>
      </c>
      <c r="AG15" s="445">
        <v>0</v>
      </c>
      <c r="AH15" s="445">
        <v>0</v>
      </c>
      <c r="AI15" s="445">
        <v>0</v>
      </c>
      <c r="AJ15" s="445">
        <v>0</v>
      </c>
      <c r="AK15" s="445">
        <v>0</v>
      </c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</row>
    <row r="16" spans="1:47" ht="21" customHeight="1">
      <c r="A16" s="122" t="s">
        <v>87</v>
      </c>
      <c r="B16" s="186">
        <f t="shared" si="0"/>
        <v>35</v>
      </c>
      <c r="C16" s="351">
        <f t="shared" si="0"/>
        <v>24</v>
      </c>
      <c r="D16" s="444">
        <v>22</v>
      </c>
      <c r="E16" s="445">
        <v>15</v>
      </c>
      <c r="F16" s="445">
        <v>17</v>
      </c>
      <c r="G16" s="445">
        <v>13</v>
      </c>
      <c r="H16" s="445">
        <v>0</v>
      </c>
      <c r="I16" s="445">
        <v>0</v>
      </c>
      <c r="J16" s="445">
        <v>0</v>
      </c>
      <c r="K16" s="445">
        <v>0</v>
      </c>
      <c r="L16" s="445">
        <v>5</v>
      </c>
      <c r="M16" s="445">
        <v>2</v>
      </c>
      <c r="N16" s="445">
        <v>1</v>
      </c>
      <c r="O16" s="445">
        <v>1</v>
      </c>
      <c r="P16" s="445">
        <v>0</v>
      </c>
      <c r="Q16" s="445">
        <v>0</v>
      </c>
      <c r="R16" s="445">
        <v>3</v>
      </c>
      <c r="S16" s="445">
        <v>1</v>
      </c>
      <c r="T16" s="445">
        <v>0</v>
      </c>
      <c r="U16" s="445">
        <v>0</v>
      </c>
      <c r="V16" s="445">
        <v>0</v>
      </c>
      <c r="W16" s="445">
        <v>0</v>
      </c>
      <c r="X16" s="445">
        <v>1</v>
      </c>
      <c r="Y16" s="445">
        <v>0</v>
      </c>
      <c r="Z16" s="445">
        <v>0</v>
      </c>
      <c r="AA16" s="445">
        <v>0</v>
      </c>
      <c r="AB16" s="445">
        <v>0</v>
      </c>
      <c r="AC16" s="445">
        <v>0</v>
      </c>
      <c r="AD16" s="445">
        <v>0</v>
      </c>
      <c r="AE16" s="445">
        <v>0</v>
      </c>
      <c r="AF16" s="445">
        <v>0</v>
      </c>
      <c r="AG16" s="445">
        <v>0</v>
      </c>
      <c r="AH16" s="445">
        <v>0</v>
      </c>
      <c r="AI16" s="445">
        <v>0</v>
      </c>
      <c r="AJ16" s="445">
        <v>0</v>
      </c>
      <c r="AK16" s="445">
        <v>0</v>
      </c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</row>
    <row r="17" spans="1:47" ht="21" customHeight="1" thickBot="1">
      <c r="A17" s="122" t="s">
        <v>2</v>
      </c>
      <c r="B17" s="355">
        <f t="shared" si="0"/>
        <v>20</v>
      </c>
      <c r="C17" s="356">
        <f t="shared" si="0"/>
        <v>11</v>
      </c>
      <c r="D17" s="446">
        <v>12</v>
      </c>
      <c r="E17" s="447">
        <v>8</v>
      </c>
      <c r="F17" s="447">
        <v>11</v>
      </c>
      <c r="G17" s="447">
        <v>7</v>
      </c>
      <c r="H17" s="447">
        <v>0</v>
      </c>
      <c r="I17" s="447">
        <v>0</v>
      </c>
      <c r="J17" s="447">
        <v>0</v>
      </c>
      <c r="K17" s="447">
        <v>0</v>
      </c>
      <c r="L17" s="447">
        <v>1</v>
      </c>
      <c r="M17" s="447">
        <v>1</v>
      </c>
      <c r="N17" s="447">
        <v>1</v>
      </c>
      <c r="O17" s="447">
        <v>1</v>
      </c>
      <c r="P17" s="447">
        <v>0</v>
      </c>
      <c r="Q17" s="447">
        <v>0</v>
      </c>
      <c r="R17" s="447">
        <v>0</v>
      </c>
      <c r="S17" s="447">
        <v>0</v>
      </c>
      <c r="T17" s="447">
        <v>0</v>
      </c>
      <c r="U17" s="447">
        <v>0</v>
      </c>
      <c r="V17" s="447">
        <v>0</v>
      </c>
      <c r="W17" s="447">
        <v>0</v>
      </c>
      <c r="X17" s="447">
        <v>0</v>
      </c>
      <c r="Y17" s="447">
        <v>0</v>
      </c>
      <c r="Z17" s="447">
        <v>0</v>
      </c>
      <c r="AA17" s="447">
        <v>0</v>
      </c>
      <c r="AB17" s="447">
        <v>0</v>
      </c>
      <c r="AC17" s="447">
        <v>0</v>
      </c>
      <c r="AD17" s="447">
        <v>0</v>
      </c>
      <c r="AE17" s="447">
        <v>0</v>
      </c>
      <c r="AF17" s="447">
        <v>0</v>
      </c>
      <c r="AG17" s="447">
        <v>0</v>
      </c>
      <c r="AH17" s="447">
        <v>0</v>
      </c>
      <c r="AI17" s="447">
        <v>0</v>
      </c>
      <c r="AJ17" s="447">
        <v>0</v>
      </c>
      <c r="AK17" s="447">
        <v>0</v>
      </c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</row>
    <row r="18" spans="1:47" ht="30" customHeight="1" thickBot="1">
      <c r="A18" s="120" t="s">
        <v>0</v>
      </c>
      <c r="B18" s="360">
        <f aca="true" t="shared" si="1" ref="B18:AK18">B9+B10+B11+B12+B13+B14+B15+B16+B17</f>
        <v>213</v>
      </c>
      <c r="C18" s="361">
        <f t="shared" si="1"/>
        <v>126</v>
      </c>
      <c r="D18" s="361">
        <f t="shared" si="1"/>
        <v>128</v>
      </c>
      <c r="E18" s="361">
        <f t="shared" si="1"/>
        <v>82</v>
      </c>
      <c r="F18" s="361">
        <f t="shared" si="1"/>
        <v>107</v>
      </c>
      <c r="G18" s="361">
        <f t="shared" si="1"/>
        <v>71</v>
      </c>
      <c r="H18" s="361">
        <f t="shared" si="1"/>
        <v>1</v>
      </c>
      <c r="I18" s="361">
        <f t="shared" si="1"/>
        <v>1</v>
      </c>
      <c r="J18" s="361">
        <f t="shared" si="1"/>
        <v>0</v>
      </c>
      <c r="K18" s="361">
        <f t="shared" si="1"/>
        <v>0</v>
      </c>
      <c r="L18" s="361">
        <f t="shared" si="1"/>
        <v>21</v>
      </c>
      <c r="M18" s="361">
        <f t="shared" si="1"/>
        <v>11</v>
      </c>
      <c r="N18" s="361">
        <f t="shared" si="1"/>
        <v>5</v>
      </c>
      <c r="O18" s="361">
        <f t="shared" si="1"/>
        <v>4</v>
      </c>
      <c r="P18" s="361">
        <f t="shared" si="1"/>
        <v>0</v>
      </c>
      <c r="Q18" s="361">
        <f t="shared" si="1"/>
        <v>0</v>
      </c>
      <c r="R18" s="361">
        <f t="shared" si="1"/>
        <v>8</v>
      </c>
      <c r="S18" s="361">
        <f t="shared" si="1"/>
        <v>4</v>
      </c>
      <c r="T18" s="361">
        <f t="shared" si="1"/>
        <v>0</v>
      </c>
      <c r="U18" s="361">
        <f t="shared" si="1"/>
        <v>0</v>
      </c>
      <c r="V18" s="361">
        <f t="shared" si="1"/>
        <v>1</v>
      </c>
      <c r="W18" s="361">
        <f t="shared" si="1"/>
        <v>0</v>
      </c>
      <c r="X18" s="361">
        <f t="shared" si="1"/>
        <v>7</v>
      </c>
      <c r="Y18" s="361">
        <f t="shared" si="1"/>
        <v>3</v>
      </c>
      <c r="Z18" s="361">
        <f t="shared" si="1"/>
        <v>0</v>
      </c>
      <c r="AA18" s="361">
        <f t="shared" si="1"/>
        <v>0</v>
      </c>
      <c r="AB18" s="361">
        <f t="shared" si="1"/>
        <v>0</v>
      </c>
      <c r="AC18" s="361">
        <f t="shared" si="1"/>
        <v>0</v>
      </c>
      <c r="AD18" s="361">
        <f t="shared" si="1"/>
        <v>0</v>
      </c>
      <c r="AE18" s="361">
        <f t="shared" si="1"/>
        <v>0</v>
      </c>
      <c r="AF18" s="361">
        <f t="shared" si="1"/>
        <v>0</v>
      </c>
      <c r="AG18" s="361">
        <f t="shared" si="1"/>
        <v>0</v>
      </c>
      <c r="AH18" s="361">
        <f t="shared" si="1"/>
        <v>0</v>
      </c>
      <c r="AI18" s="361">
        <f t="shared" si="1"/>
        <v>0</v>
      </c>
      <c r="AJ18" s="361">
        <f t="shared" si="1"/>
        <v>0</v>
      </c>
      <c r="AK18" s="361">
        <f t="shared" si="1"/>
        <v>0</v>
      </c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</row>
    <row r="19" ht="41.25" customHeight="1" thickBot="1"/>
    <row r="20" spans="1:37" ht="13.5" customHeight="1">
      <c r="A20" s="592" t="s">
        <v>108</v>
      </c>
      <c r="B20" s="569" t="s">
        <v>107</v>
      </c>
      <c r="C20" s="595"/>
      <c r="D20" s="597" t="s">
        <v>106</v>
      </c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8"/>
      <c r="AF20" s="578"/>
      <c r="AG20" s="578"/>
      <c r="AH20" s="578"/>
      <c r="AI20" s="578"/>
      <c r="AJ20" s="578"/>
      <c r="AK20" s="579"/>
    </row>
    <row r="21" spans="1:37" ht="13.5" customHeight="1">
      <c r="A21" s="593"/>
      <c r="B21" s="571"/>
      <c r="C21" s="596"/>
      <c r="D21" s="598" t="s">
        <v>105</v>
      </c>
      <c r="E21" s="580"/>
      <c r="F21" s="601" t="s">
        <v>46</v>
      </c>
      <c r="G21" s="601"/>
      <c r="H21" s="606" t="s">
        <v>104</v>
      </c>
      <c r="I21" s="606"/>
      <c r="J21" s="607" t="s">
        <v>46</v>
      </c>
      <c r="K21" s="608"/>
      <c r="L21" s="602" t="s">
        <v>103</v>
      </c>
      <c r="M21" s="609"/>
      <c r="N21" s="606" t="s">
        <v>102</v>
      </c>
      <c r="O21" s="606"/>
      <c r="P21" s="611" t="s">
        <v>46</v>
      </c>
      <c r="Q21" s="611"/>
      <c r="R21" s="602" t="s">
        <v>101</v>
      </c>
      <c r="S21" s="603"/>
      <c r="T21" s="606" t="s">
        <v>100</v>
      </c>
      <c r="U21" s="606"/>
      <c r="V21" s="602" t="s">
        <v>99</v>
      </c>
      <c r="W21" s="603"/>
      <c r="X21" s="606" t="s">
        <v>98</v>
      </c>
      <c r="Y21" s="606"/>
      <c r="Z21" s="606" t="s">
        <v>97</v>
      </c>
      <c r="AA21" s="606"/>
      <c r="AB21" s="602" t="s">
        <v>96</v>
      </c>
      <c r="AC21" s="603"/>
      <c r="AD21" s="606" t="s">
        <v>95</v>
      </c>
      <c r="AE21" s="606"/>
      <c r="AF21" s="606" t="s">
        <v>94</v>
      </c>
      <c r="AG21" s="606"/>
      <c r="AH21" s="606" t="s">
        <v>93</v>
      </c>
      <c r="AI21" s="606"/>
      <c r="AJ21" s="606" t="s">
        <v>92</v>
      </c>
      <c r="AK21" s="614"/>
    </row>
    <row r="22" spans="1:37" ht="67.5" customHeight="1">
      <c r="A22" s="593"/>
      <c r="B22" s="571"/>
      <c r="C22" s="596"/>
      <c r="D22" s="599"/>
      <c r="E22" s="600"/>
      <c r="F22" s="582" t="s">
        <v>91</v>
      </c>
      <c r="G22" s="582"/>
      <c r="H22" s="606"/>
      <c r="I22" s="606"/>
      <c r="J22" s="615" t="s">
        <v>90</v>
      </c>
      <c r="K22" s="582"/>
      <c r="L22" s="604"/>
      <c r="M22" s="610"/>
      <c r="N22" s="606"/>
      <c r="O22" s="606"/>
      <c r="P22" s="616" t="s">
        <v>89</v>
      </c>
      <c r="Q22" s="589"/>
      <c r="R22" s="612"/>
      <c r="S22" s="613"/>
      <c r="T22" s="606"/>
      <c r="U22" s="606"/>
      <c r="V22" s="604"/>
      <c r="W22" s="605"/>
      <c r="X22" s="606"/>
      <c r="Y22" s="606"/>
      <c r="Z22" s="606"/>
      <c r="AA22" s="606"/>
      <c r="AB22" s="604"/>
      <c r="AC22" s="605"/>
      <c r="AD22" s="606"/>
      <c r="AE22" s="606"/>
      <c r="AF22" s="606"/>
      <c r="AG22" s="606"/>
      <c r="AH22" s="606"/>
      <c r="AI22" s="606"/>
      <c r="AJ22" s="606"/>
      <c r="AK22" s="614"/>
    </row>
    <row r="23" spans="1:37" ht="15" customHeight="1" thickBot="1">
      <c r="A23" s="594"/>
      <c r="B23" s="43" t="s">
        <v>19</v>
      </c>
      <c r="C23" s="44" t="s">
        <v>18</v>
      </c>
      <c r="D23" s="458" t="s">
        <v>19</v>
      </c>
      <c r="E23" s="111" t="s">
        <v>18</v>
      </c>
      <c r="F23" s="459" t="s">
        <v>19</v>
      </c>
      <c r="G23" s="111" t="s">
        <v>18</v>
      </c>
      <c r="H23" s="459" t="s">
        <v>19</v>
      </c>
      <c r="I23" s="111" t="s">
        <v>18</v>
      </c>
      <c r="J23" s="459" t="s">
        <v>19</v>
      </c>
      <c r="K23" s="111" t="s">
        <v>18</v>
      </c>
      <c r="L23" s="459" t="s">
        <v>19</v>
      </c>
      <c r="M23" s="111" t="s">
        <v>18</v>
      </c>
      <c r="N23" s="459" t="s">
        <v>19</v>
      </c>
      <c r="O23" s="111" t="s">
        <v>18</v>
      </c>
      <c r="P23" s="115" t="s">
        <v>19</v>
      </c>
      <c r="Q23" s="114" t="s">
        <v>18</v>
      </c>
      <c r="R23" s="115" t="s">
        <v>19</v>
      </c>
      <c r="S23" s="114" t="s">
        <v>18</v>
      </c>
      <c r="T23" s="459" t="s">
        <v>19</v>
      </c>
      <c r="U23" s="111" t="s">
        <v>18</v>
      </c>
      <c r="V23" s="459" t="s">
        <v>19</v>
      </c>
      <c r="W23" s="111" t="s">
        <v>18</v>
      </c>
      <c r="X23" s="459" t="s">
        <v>19</v>
      </c>
      <c r="Y23" s="111" t="s">
        <v>18</v>
      </c>
      <c r="Z23" s="459" t="s">
        <v>19</v>
      </c>
      <c r="AA23" s="113" t="s">
        <v>18</v>
      </c>
      <c r="AB23" s="112" t="s">
        <v>19</v>
      </c>
      <c r="AC23" s="111" t="s">
        <v>18</v>
      </c>
      <c r="AD23" s="459" t="s">
        <v>19</v>
      </c>
      <c r="AE23" s="111" t="s">
        <v>18</v>
      </c>
      <c r="AF23" s="459" t="s">
        <v>19</v>
      </c>
      <c r="AG23" s="111" t="s">
        <v>18</v>
      </c>
      <c r="AH23" s="459" t="s">
        <v>19</v>
      </c>
      <c r="AI23" s="111" t="s">
        <v>18</v>
      </c>
      <c r="AJ23" s="459" t="s">
        <v>19</v>
      </c>
      <c r="AK23" s="109" t="s">
        <v>18</v>
      </c>
    </row>
    <row r="24" spans="1:37" ht="21" customHeight="1" thickBot="1">
      <c r="A24" s="108" t="s">
        <v>88</v>
      </c>
      <c r="B24" s="106">
        <f aca="true" t="shared" si="2" ref="B24:C32">B9</f>
        <v>54</v>
      </c>
      <c r="C24" s="353">
        <f t="shared" si="2"/>
        <v>28</v>
      </c>
      <c r="D24" s="444">
        <v>2</v>
      </c>
      <c r="E24" s="445">
        <v>0</v>
      </c>
      <c r="F24" s="445">
        <v>0</v>
      </c>
      <c r="G24" s="445">
        <v>0</v>
      </c>
      <c r="H24" s="445">
        <v>3</v>
      </c>
      <c r="I24" s="445">
        <v>1</v>
      </c>
      <c r="J24" s="445">
        <v>0</v>
      </c>
      <c r="K24" s="445">
        <v>0</v>
      </c>
      <c r="L24" s="445">
        <v>0</v>
      </c>
      <c r="M24" s="445">
        <v>0</v>
      </c>
      <c r="N24" s="445">
        <v>0</v>
      </c>
      <c r="O24" s="445">
        <v>0</v>
      </c>
      <c r="P24" s="445">
        <v>0</v>
      </c>
      <c r="Q24" s="445">
        <v>0</v>
      </c>
      <c r="R24" s="445">
        <v>0</v>
      </c>
      <c r="S24" s="445">
        <v>0</v>
      </c>
      <c r="T24" s="445">
        <v>8</v>
      </c>
      <c r="U24" s="445">
        <v>4</v>
      </c>
      <c r="V24" s="445">
        <v>0</v>
      </c>
      <c r="W24" s="445">
        <v>0</v>
      </c>
      <c r="X24" s="445">
        <v>2</v>
      </c>
      <c r="Y24" s="445">
        <v>1</v>
      </c>
      <c r="Z24" s="445">
        <v>2</v>
      </c>
      <c r="AA24" s="445">
        <v>1</v>
      </c>
      <c r="AB24" s="445">
        <v>0</v>
      </c>
      <c r="AC24" s="445">
        <v>0</v>
      </c>
      <c r="AD24" s="445">
        <v>1</v>
      </c>
      <c r="AE24" s="445">
        <v>1</v>
      </c>
      <c r="AF24" s="445">
        <v>0</v>
      </c>
      <c r="AG24" s="445">
        <v>0</v>
      </c>
      <c r="AH24" s="445">
        <v>1</v>
      </c>
      <c r="AI24" s="445">
        <v>0</v>
      </c>
      <c r="AJ24" s="445">
        <v>4</v>
      </c>
      <c r="AK24" s="448">
        <v>2</v>
      </c>
    </row>
    <row r="25" spans="1:37" ht="21" customHeight="1" thickBot="1">
      <c r="A25" s="107" t="s">
        <v>16</v>
      </c>
      <c r="B25" s="106">
        <f t="shared" si="2"/>
        <v>16</v>
      </c>
      <c r="C25" s="353">
        <f t="shared" si="2"/>
        <v>8</v>
      </c>
      <c r="D25" s="444">
        <v>2</v>
      </c>
      <c r="E25" s="445">
        <v>1</v>
      </c>
      <c r="F25" s="445">
        <v>0</v>
      </c>
      <c r="G25" s="445">
        <v>0</v>
      </c>
      <c r="H25" s="445">
        <v>1</v>
      </c>
      <c r="I25" s="445">
        <v>1</v>
      </c>
      <c r="J25" s="445">
        <v>0</v>
      </c>
      <c r="K25" s="445">
        <v>0</v>
      </c>
      <c r="L25" s="445">
        <v>0</v>
      </c>
      <c r="M25" s="445">
        <v>0</v>
      </c>
      <c r="N25" s="445">
        <v>0</v>
      </c>
      <c r="O25" s="445">
        <v>0</v>
      </c>
      <c r="P25" s="445">
        <v>0</v>
      </c>
      <c r="Q25" s="445">
        <v>0</v>
      </c>
      <c r="R25" s="445">
        <v>0</v>
      </c>
      <c r="S25" s="445">
        <v>0</v>
      </c>
      <c r="T25" s="445">
        <v>2</v>
      </c>
      <c r="U25" s="445">
        <v>0</v>
      </c>
      <c r="V25" s="445">
        <v>0</v>
      </c>
      <c r="W25" s="445">
        <v>0</v>
      </c>
      <c r="X25" s="445">
        <v>1</v>
      </c>
      <c r="Y25" s="445">
        <v>0</v>
      </c>
      <c r="Z25" s="445">
        <v>2</v>
      </c>
      <c r="AA25" s="445">
        <v>2</v>
      </c>
      <c r="AB25" s="445">
        <v>0</v>
      </c>
      <c r="AC25" s="445">
        <v>0</v>
      </c>
      <c r="AD25" s="445">
        <v>0</v>
      </c>
      <c r="AE25" s="445">
        <v>0</v>
      </c>
      <c r="AF25" s="445">
        <v>0</v>
      </c>
      <c r="AG25" s="445">
        <v>0</v>
      </c>
      <c r="AH25" s="445">
        <v>0</v>
      </c>
      <c r="AI25" s="445">
        <v>0</v>
      </c>
      <c r="AJ25" s="445">
        <v>0</v>
      </c>
      <c r="AK25" s="448">
        <v>0</v>
      </c>
    </row>
    <row r="26" spans="1:37" ht="21" customHeight="1" thickBot="1">
      <c r="A26" s="107" t="s">
        <v>14</v>
      </c>
      <c r="B26" s="106">
        <f t="shared" si="2"/>
        <v>8</v>
      </c>
      <c r="C26" s="353">
        <f t="shared" si="2"/>
        <v>5</v>
      </c>
      <c r="D26" s="444">
        <v>0</v>
      </c>
      <c r="E26" s="445">
        <v>0</v>
      </c>
      <c r="F26" s="445">
        <v>0</v>
      </c>
      <c r="G26" s="445">
        <v>0</v>
      </c>
      <c r="H26" s="445">
        <v>1</v>
      </c>
      <c r="I26" s="445">
        <v>1</v>
      </c>
      <c r="J26" s="445">
        <v>0</v>
      </c>
      <c r="K26" s="445">
        <v>0</v>
      </c>
      <c r="L26" s="445">
        <v>0</v>
      </c>
      <c r="M26" s="445">
        <v>0</v>
      </c>
      <c r="N26" s="445">
        <v>0</v>
      </c>
      <c r="O26" s="445">
        <v>0</v>
      </c>
      <c r="P26" s="445">
        <v>0</v>
      </c>
      <c r="Q26" s="445">
        <v>0</v>
      </c>
      <c r="R26" s="445">
        <v>0</v>
      </c>
      <c r="S26" s="445">
        <v>0</v>
      </c>
      <c r="T26" s="445">
        <v>0</v>
      </c>
      <c r="U26" s="445">
        <v>0</v>
      </c>
      <c r="V26" s="445">
        <v>0</v>
      </c>
      <c r="W26" s="445">
        <v>0</v>
      </c>
      <c r="X26" s="445">
        <v>1</v>
      </c>
      <c r="Y26" s="445">
        <v>0</v>
      </c>
      <c r="Z26" s="445">
        <v>0</v>
      </c>
      <c r="AA26" s="445">
        <v>0</v>
      </c>
      <c r="AB26" s="445">
        <v>0</v>
      </c>
      <c r="AC26" s="445">
        <v>0</v>
      </c>
      <c r="AD26" s="445">
        <v>0</v>
      </c>
      <c r="AE26" s="445">
        <v>0</v>
      </c>
      <c r="AF26" s="445">
        <v>0</v>
      </c>
      <c r="AG26" s="445">
        <v>0</v>
      </c>
      <c r="AH26" s="445">
        <v>0</v>
      </c>
      <c r="AI26" s="445">
        <v>0</v>
      </c>
      <c r="AJ26" s="445">
        <v>0</v>
      </c>
      <c r="AK26" s="448">
        <v>0</v>
      </c>
    </row>
    <row r="27" spans="1:37" ht="21" customHeight="1" thickBot="1">
      <c r="A27" s="107" t="s">
        <v>12</v>
      </c>
      <c r="B27" s="106">
        <f t="shared" si="2"/>
        <v>16</v>
      </c>
      <c r="C27" s="353">
        <f t="shared" si="2"/>
        <v>10</v>
      </c>
      <c r="D27" s="444">
        <v>0</v>
      </c>
      <c r="E27" s="445">
        <v>0</v>
      </c>
      <c r="F27" s="445">
        <v>0</v>
      </c>
      <c r="G27" s="445">
        <v>0</v>
      </c>
      <c r="H27" s="445">
        <v>3</v>
      </c>
      <c r="I27" s="445">
        <v>2</v>
      </c>
      <c r="J27" s="445">
        <v>0</v>
      </c>
      <c r="K27" s="445">
        <v>0</v>
      </c>
      <c r="L27" s="445">
        <v>0</v>
      </c>
      <c r="M27" s="445">
        <v>0</v>
      </c>
      <c r="N27" s="445">
        <v>0</v>
      </c>
      <c r="O27" s="445">
        <v>0</v>
      </c>
      <c r="P27" s="445">
        <v>0</v>
      </c>
      <c r="Q27" s="445">
        <v>0</v>
      </c>
      <c r="R27" s="445">
        <v>0</v>
      </c>
      <c r="S27" s="445">
        <v>0</v>
      </c>
      <c r="T27" s="445">
        <v>1</v>
      </c>
      <c r="U27" s="445">
        <v>0</v>
      </c>
      <c r="V27" s="445">
        <v>0</v>
      </c>
      <c r="W27" s="445">
        <v>0</v>
      </c>
      <c r="X27" s="445">
        <v>0</v>
      </c>
      <c r="Y27" s="445">
        <v>0</v>
      </c>
      <c r="Z27" s="445">
        <v>1</v>
      </c>
      <c r="AA27" s="445">
        <v>1</v>
      </c>
      <c r="AB27" s="445">
        <v>0</v>
      </c>
      <c r="AC27" s="445">
        <v>0</v>
      </c>
      <c r="AD27" s="445">
        <v>0</v>
      </c>
      <c r="AE27" s="445">
        <v>0</v>
      </c>
      <c r="AF27" s="445">
        <v>0</v>
      </c>
      <c r="AG27" s="445">
        <v>0</v>
      </c>
      <c r="AH27" s="445">
        <v>0</v>
      </c>
      <c r="AI27" s="445">
        <v>0</v>
      </c>
      <c r="AJ27" s="445">
        <v>1</v>
      </c>
      <c r="AK27" s="448">
        <v>0</v>
      </c>
    </row>
    <row r="28" spans="1:37" ht="21" customHeight="1" thickBot="1">
      <c r="A28" s="107" t="s">
        <v>10</v>
      </c>
      <c r="B28" s="106">
        <f t="shared" si="2"/>
        <v>22</v>
      </c>
      <c r="C28" s="353">
        <f t="shared" si="2"/>
        <v>16</v>
      </c>
      <c r="D28" s="444">
        <v>0</v>
      </c>
      <c r="E28" s="445">
        <v>0</v>
      </c>
      <c r="F28" s="445">
        <v>0</v>
      </c>
      <c r="G28" s="445">
        <v>0</v>
      </c>
      <c r="H28" s="445">
        <v>0</v>
      </c>
      <c r="I28" s="445">
        <v>0</v>
      </c>
      <c r="J28" s="445">
        <v>0</v>
      </c>
      <c r="K28" s="445">
        <v>0</v>
      </c>
      <c r="L28" s="445">
        <v>0</v>
      </c>
      <c r="M28" s="445">
        <v>0</v>
      </c>
      <c r="N28" s="445">
        <v>0</v>
      </c>
      <c r="O28" s="445">
        <v>0</v>
      </c>
      <c r="P28" s="445">
        <v>0</v>
      </c>
      <c r="Q28" s="445">
        <v>0</v>
      </c>
      <c r="R28" s="445">
        <v>0</v>
      </c>
      <c r="S28" s="445">
        <v>0</v>
      </c>
      <c r="T28" s="445">
        <v>3</v>
      </c>
      <c r="U28" s="445">
        <v>2</v>
      </c>
      <c r="V28" s="445">
        <v>0</v>
      </c>
      <c r="W28" s="445">
        <v>0</v>
      </c>
      <c r="X28" s="445">
        <v>1</v>
      </c>
      <c r="Y28" s="445">
        <v>0</v>
      </c>
      <c r="Z28" s="445">
        <v>0</v>
      </c>
      <c r="AA28" s="445">
        <v>0</v>
      </c>
      <c r="AB28" s="445">
        <v>0</v>
      </c>
      <c r="AC28" s="445">
        <v>0</v>
      </c>
      <c r="AD28" s="445">
        <v>0</v>
      </c>
      <c r="AE28" s="445">
        <v>0</v>
      </c>
      <c r="AF28" s="445">
        <v>0</v>
      </c>
      <c r="AG28" s="445">
        <v>0</v>
      </c>
      <c r="AH28" s="445">
        <v>0</v>
      </c>
      <c r="AI28" s="445">
        <v>0</v>
      </c>
      <c r="AJ28" s="445">
        <v>1</v>
      </c>
      <c r="AK28" s="448">
        <v>0</v>
      </c>
    </row>
    <row r="29" spans="1:37" ht="21" customHeight="1" thickBot="1">
      <c r="A29" s="107" t="s">
        <v>8</v>
      </c>
      <c r="B29" s="106">
        <f t="shared" si="2"/>
        <v>12</v>
      </c>
      <c r="C29" s="353">
        <f t="shared" si="2"/>
        <v>5</v>
      </c>
      <c r="D29" s="444">
        <v>1</v>
      </c>
      <c r="E29" s="445">
        <v>0</v>
      </c>
      <c r="F29" s="445">
        <v>0</v>
      </c>
      <c r="G29" s="445">
        <v>0</v>
      </c>
      <c r="H29" s="445">
        <v>1</v>
      </c>
      <c r="I29" s="445">
        <v>1</v>
      </c>
      <c r="J29" s="445">
        <v>0</v>
      </c>
      <c r="K29" s="445">
        <v>0</v>
      </c>
      <c r="L29" s="445">
        <v>0</v>
      </c>
      <c r="M29" s="445">
        <v>0</v>
      </c>
      <c r="N29" s="445">
        <v>0</v>
      </c>
      <c r="O29" s="445">
        <v>0</v>
      </c>
      <c r="P29" s="445">
        <v>0</v>
      </c>
      <c r="Q29" s="445">
        <v>0</v>
      </c>
      <c r="R29" s="445">
        <v>0</v>
      </c>
      <c r="S29" s="445">
        <v>0</v>
      </c>
      <c r="T29" s="445">
        <v>2</v>
      </c>
      <c r="U29" s="445">
        <v>1</v>
      </c>
      <c r="V29" s="445">
        <v>0</v>
      </c>
      <c r="W29" s="445">
        <v>0</v>
      </c>
      <c r="X29" s="445">
        <v>0</v>
      </c>
      <c r="Y29" s="445">
        <v>0</v>
      </c>
      <c r="Z29" s="445">
        <v>0</v>
      </c>
      <c r="AA29" s="445">
        <v>0</v>
      </c>
      <c r="AB29" s="445">
        <v>0</v>
      </c>
      <c r="AC29" s="445">
        <v>0</v>
      </c>
      <c r="AD29" s="445">
        <v>0</v>
      </c>
      <c r="AE29" s="445">
        <v>0</v>
      </c>
      <c r="AF29" s="445">
        <v>0</v>
      </c>
      <c r="AG29" s="445">
        <v>0</v>
      </c>
      <c r="AH29" s="445">
        <v>0</v>
      </c>
      <c r="AI29" s="445">
        <v>0</v>
      </c>
      <c r="AJ29" s="445">
        <v>1</v>
      </c>
      <c r="AK29" s="448">
        <v>1</v>
      </c>
    </row>
    <row r="30" spans="1:37" ht="21" customHeight="1" thickBot="1">
      <c r="A30" s="107" t="s">
        <v>6</v>
      </c>
      <c r="B30" s="106">
        <f t="shared" si="2"/>
        <v>30</v>
      </c>
      <c r="C30" s="353">
        <f t="shared" si="2"/>
        <v>19</v>
      </c>
      <c r="D30" s="444">
        <v>1</v>
      </c>
      <c r="E30" s="445">
        <v>0</v>
      </c>
      <c r="F30" s="445">
        <v>0</v>
      </c>
      <c r="G30" s="445">
        <v>0</v>
      </c>
      <c r="H30" s="445">
        <v>4</v>
      </c>
      <c r="I30" s="445">
        <v>2</v>
      </c>
      <c r="J30" s="445">
        <v>0</v>
      </c>
      <c r="K30" s="445">
        <v>0</v>
      </c>
      <c r="L30" s="445">
        <v>0</v>
      </c>
      <c r="M30" s="445">
        <v>0</v>
      </c>
      <c r="N30" s="445">
        <v>0</v>
      </c>
      <c r="O30" s="445">
        <v>0</v>
      </c>
      <c r="P30" s="445">
        <v>0</v>
      </c>
      <c r="Q30" s="445">
        <v>0</v>
      </c>
      <c r="R30" s="445">
        <v>0</v>
      </c>
      <c r="S30" s="445">
        <v>0</v>
      </c>
      <c r="T30" s="445">
        <v>3</v>
      </c>
      <c r="U30" s="445">
        <v>0</v>
      </c>
      <c r="V30" s="445">
        <v>0</v>
      </c>
      <c r="W30" s="445">
        <v>0</v>
      </c>
      <c r="X30" s="445">
        <v>0</v>
      </c>
      <c r="Y30" s="445">
        <v>0</v>
      </c>
      <c r="Z30" s="445">
        <v>4</v>
      </c>
      <c r="AA30" s="445">
        <v>4</v>
      </c>
      <c r="AB30" s="445">
        <v>0</v>
      </c>
      <c r="AC30" s="445">
        <v>0</v>
      </c>
      <c r="AD30" s="445">
        <v>1</v>
      </c>
      <c r="AE30" s="445">
        <v>1</v>
      </c>
      <c r="AF30" s="445">
        <v>0</v>
      </c>
      <c r="AG30" s="445">
        <v>0</v>
      </c>
      <c r="AH30" s="445">
        <v>0</v>
      </c>
      <c r="AI30" s="445">
        <v>0</v>
      </c>
      <c r="AJ30" s="445">
        <v>2</v>
      </c>
      <c r="AK30" s="448">
        <v>2</v>
      </c>
    </row>
    <row r="31" spans="1:37" ht="21" customHeight="1" thickBot="1">
      <c r="A31" s="107" t="s">
        <v>87</v>
      </c>
      <c r="B31" s="106">
        <f t="shared" si="2"/>
        <v>35</v>
      </c>
      <c r="C31" s="353">
        <f t="shared" si="2"/>
        <v>24</v>
      </c>
      <c r="D31" s="444">
        <v>5</v>
      </c>
      <c r="E31" s="445">
        <v>2</v>
      </c>
      <c r="F31" s="445">
        <v>0</v>
      </c>
      <c r="G31" s="445">
        <v>0</v>
      </c>
      <c r="H31" s="445">
        <v>2</v>
      </c>
      <c r="I31" s="445">
        <v>2</v>
      </c>
      <c r="J31" s="445">
        <v>0</v>
      </c>
      <c r="K31" s="445">
        <v>0</v>
      </c>
      <c r="L31" s="445">
        <v>0</v>
      </c>
      <c r="M31" s="445">
        <v>0</v>
      </c>
      <c r="N31" s="445">
        <v>0</v>
      </c>
      <c r="O31" s="445">
        <v>0</v>
      </c>
      <c r="P31" s="445">
        <v>0</v>
      </c>
      <c r="Q31" s="445">
        <v>0</v>
      </c>
      <c r="R31" s="445">
        <v>0</v>
      </c>
      <c r="S31" s="445">
        <v>0</v>
      </c>
      <c r="T31" s="445">
        <v>0</v>
      </c>
      <c r="U31" s="445">
        <v>0</v>
      </c>
      <c r="V31" s="445">
        <v>0</v>
      </c>
      <c r="W31" s="445">
        <v>0</v>
      </c>
      <c r="X31" s="445">
        <v>2</v>
      </c>
      <c r="Y31" s="445">
        <v>1</v>
      </c>
      <c r="Z31" s="445">
        <v>3</v>
      </c>
      <c r="AA31" s="445">
        <v>3</v>
      </c>
      <c r="AB31" s="445">
        <v>0</v>
      </c>
      <c r="AC31" s="445">
        <v>0</v>
      </c>
      <c r="AD31" s="445">
        <v>1</v>
      </c>
      <c r="AE31" s="445">
        <v>1</v>
      </c>
      <c r="AF31" s="445">
        <v>0</v>
      </c>
      <c r="AG31" s="445">
        <v>0</v>
      </c>
      <c r="AH31" s="445">
        <v>0</v>
      </c>
      <c r="AI31" s="445">
        <v>0</v>
      </c>
      <c r="AJ31" s="445">
        <v>0</v>
      </c>
      <c r="AK31" s="448">
        <v>0</v>
      </c>
    </row>
    <row r="32" spans="1:37" ht="21" customHeight="1">
      <c r="A32" s="107" t="s">
        <v>2</v>
      </c>
      <c r="B32" s="106">
        <f t="shared" si="2"/>
        <v>20</v>
      </c>
      <c r="C32" s="421">
        <f t="shared" si="2"/>
        <v>11</v>
      </c>
      <c r="D32" s="444">
        <v>1</v>
      </c>
      <c r="E32" s="445">
        <v>0</v>
      </c>
      <c r="F32" s="445">
        <v>0</v>
      </c>
      <c r="G32" s="445">
        <v>0</v>
      </c>
      <c r="H32" s="445">
        <v>2</v>
      </c>
      <c r="I32" s="445">
        <v>1</v>
      </c>
      <c r="J32" s="445">
        <v>0</v>
      </c>
      <c r="K32" s="445">
        <v>0</v>
      </c>
      <c r="L32" s="445">
        <v>0</v>
      </c>
      <c r="M32" s="445">
        <v>0</v>
      </c>
      <c r="N32" s="445">
        <v>0</v>
      </c>
      <c r="O32" s="445">
        <v>0</v>
      </c>
      <c r="P32" s="445">
        <v>0</v>
      </c>
      <c r="Q32" s="445">
        <v>0</v>
      </c>
      <c r="R32" s="445">
        <v>0</v>
      </c>
      <c r="S32" s="445">
        <v>0</v>
      </c>
      <c r="T32" s="445">
        <v>0</v>
      </c>
      <c r="U32" s="445">
        <v>0</v>
      </c>
      <c r="V32" s="445">
        <v>0</v>
      </c>
      <c r="W32" s="445">
        <v>0</v>
      </c>
      <c r="X32" s="445">
        <v>3</v>
      </c>
      <c r="Y32" s="445">
        <v>1</v>
      </c>
      <c r="Z32" s="445">
        <v>1</v>
      </c>
      <c r="AA32" s="445">
        <v>1</v>
      </c>
      <c r="AB32" s="445">
        <v>0</v>
      </c>
      <c r="AC32" s="445">
        <v>0</v>
      </c>
      <c r="AD32" s="445">
        <v>0</v>
      </c>
      <c r="AE32" s="445">
        <v>0</v>
      </c>
      <c r="AF32" s="445">
        <v>0</v>
      </c>
      <c r="AG32" s="445">
        <v>0</v>
      </c>
      <c r="AH32" s="445">
        <v>0</v>
      </c>
      <c r="AI32" s="445">
        <v>0</v>
      </c>
      <c r="AJ32" s="445">
        <v>1</v>
      </c>
      <c r="AK32" s="448">
        <v>0</v>
      </c>
    </row>
    <row r="33" spans="1:37" ht="31.5" customHeight="1" thickBot="1">
      <c r="A33" s="105" t="s">
        <v>0</v>
      </c>
      <c r="B33" s="103">
        <f>B24+B25+B26+B27+B28+B29+B30+B31+B32</f>
        <v>213</v>
      </c>
      <c r="C33" s="104">
        <f>C24+C25+C26+C27+C28+C29+C30+C31+C32</f>
        <v>126</v>
      </c>
      <c r="D33" s="103">
        <f aca="true" t="shared" si="3" ref="D33:AK33">SUM(D24:D32)</f>
        <v>12</v>
      </c>
      <c r="E33" s="102">
        <f t="shared" si="3"/>
        <v>3</v>
      </c>
      <c r="F33" s="102">
        <f t="shared" si="3"/>
        <v>0</v>
      </c>
      <c r="G33" s="102">
        <f t="shared" si="3"/>
        <v>0</v>
      </c>
      <c r="H33" s="102">
        <f t="shared" si="3"/>
        <v>17</v>
      </c>
      <c r="I33" s="102">
        <f t="shared" si="3"/>
        <v>11</v>
      </c>
      <c r="J33" s="102">
        <f t="shared" si="3"/>
        <v>0</v>
      </c>
      <c r="K33" s="102">
        <f t="shared" si="3"/>
        <v>0</v>
      </c>
      <c r="L33" s="102">
        <f t="shared" si="3"/>
        <v>0</v>
      </c>
      <c r="M33" s="102">
        <f t="shared" si="3"/>
        <v>0</v>
      </c>
      <c r="N33" s="102">
        <f t="shared" si="3"/>
        <v>0</v>
      </c>
      <c r="O33" s="102">
        <f t="shared" si="3"/>
        <v>0</v>
      </c>
      <c r="P33" s="102">
        <f t="shared" si="3"/>
        <v>0</v>
      </c>
      <c r="Q33" s="102">
        <f t="shared" si="3"/>
        <v>0</v>
      </c>
      <c r="R33" s="102">
        <f t="shared" si="3"/>
        <v>0</v>
      </c>
      <c r="S33" s="102">
        <f t="shared" si="3"/>
        <v>0</v>
      </c>
      <c r="T33" s="102">
        <f t="shared" si="3"/>
        <v>19</v>
      </c>
      <c r="U33" s="102">
        <f t="shared" si="3"/>
        <v>7</v>
      </c>
      <c r="V33" s="102">
        <f t="shared" si="3"/>
        <v>0</v>
      </c>
      <c r="W33" s="102">
        <f t="shared" si="3"/>
        <v>0</v>
      </c>
      <c r="X33" s="102">
        <f t="shared" si="3"/>
        <v>10</v>
      </c>
      <c r="Y33" s="102">
        <f t="shared" si="3"/>
        <v>3</v>
      </c>
      <c r="Z33" s="102">
        <f t="shared" si="3"/>
        <v>13</v>
      </c>
      <c r="AA33" s="102">
        <f t="shared" si="3"/>
        <v>12</v>
      </c>
      <c r="AB33" s="102">
        <f t="shared" si="3"/>
        <v>0</v>
      </c>
      <c r="AC33" s="102">
        <f t="shared" si="3"/>
        <v>0</v>
      </c>
      <c r="AD33" s="102">
        <f t="shared" si="3"/>
        <v>3</v>
      </c>
      <c r="AE33" s="102">
        <f t="shared" si="3"/>
        <v>3</v>
      </c>
      <c r="AF33" s="102">
        <f t="shared" si="3"/>
        <v>0</v>
      </c>
      <c r="AG33" s="102">
        <f t="shared" si="3"/>
        <v>0</v>
      </c>
      <c r="AH33" s="102">
        <f t="shared" si="3"/>
        <v>1</v>
      </c>
      <c r="AI33" s="102">
        <f t="shared" si="3"/>
        <v>0</v>
      </c>
      <c r="AJ33" s="102">
        <f t="shared" si="3"/>
        <v>10</v>
      </c>
      <c r="AK33" s="102">
        <f t="shared" si="3"/>
        <v>5</v>
      </c>
    </row>
  </sheetData>
  <sheetProtection/>
  <mergeCells count="48"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  <mergeCell ref="AB21:AC22"/>
    <mergeCell ref="AD21:AE22"/>
    <mergeCell ref="H21:I22"/>
    <mergeCell ref="J21:K21"/>
    <mergeCell ref="L21:M22"/>
    <mergeCell ref="N21:O22"/>
    <mergeCell ref="P21:Q21"/>
    <mergeCell ref="R21:S22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S18"/>
  <sheetViews>
    <sheetView zoomScale="80" zoomScaleNormal="80" zoomScalePageLayoutView="0" workbookViewId="0" topLeftCell="A10">
      <selection activeCell="K9" sqref="K9"/>
    </sheetView>
  </sheetViews>
  <sheetFormatPr defaultColWidth="9.00390625" defaultRowHeight="12.75"/>
  <cols>
    <col min="1" max="1" width="4.375" style="169" customWidth="1"/>
    <col min="2" max="2" width="16.00390625" style="169" customWidth="1"/>
    <col min="3" max="3" width="9.125" style="169" customWidth="1"/>
    <col min="4" max="18" width="10.75390625" style="169" customWidth="1"/>
    <col min="19" max="19" width="10.375" style="169" customWidth="1"/>
    <col min="20" max="16384" width="9.125" style="169" customWidth="1"/>
  </cols>
  <sheetData>
    <row r="1" spans="1:17" ht="19.5" customHeight="1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1:19" s="135" customFormat="1" ht="25.5" customHeight="1">
      <c r="A2" s="663" t="s">
        <v>86</v>
      </c>
      <c r="B2" s="663"/>
      <c r="C2" s="663"/>
      <c r="D2" s="663"/>
      <c r="E2" s="618" t="s">
        <v>177</v>
      </c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</row>
    <row r="3" spans="1:19" s="135" customFormat="1" ht="15.75" customHeight="1">
      <c r="A3" s="664"/>
      <c r="B3" s="664"/>
      <c r="C3" s="664"/>
      <c r="D3" s="664"/>
      <c r="E3" s="620" t="str">
        <f>'ogolne (6)'!H3</f>
        <v>od 01 czerwca 2021 roku</v>
      </c>
      <c r="F3" s="665"/>
      <c r="G3" s="665"/>
      <c r="H3" s="665"/>
      <c r="I3" s="665"/>
      <c r="J3" s="665"/>
      <c r="K3" s="665"/>
      <c r="L3" s="621" t="str">
        <f>'ogolne (6)'!T3</f>
        <v>do 30 czerwca 2021 roku</v>
      </c>
      <c r="M3" s="622"/>
      <c r="N3" s="622"/>
      <c r="O3" s="622"/>
      <c r="P3" s="622"/>
      <c r="Q3" s="622"/>
      <c r="R3" s="622"/>
      <c r="S3" s="622"/>
    </row>
    <row r="4" spans="1:18" s="135" customFormat="1" ht="13.5" customHeight="1" thickBot="1">
      <c r="A4" s="666"/>
      <c r="B4" s="666"/>
      <c r="C4" s="666"/>
      <c r="D4" s="666"/>
      <c r="E4" s="663"/>
      <c r="F4" s="663"/>
      <c r="G4" s="663"/>
      <c r="H4" s="663"/>
      <c r="I4" s="663"/>
      <c r="J4" s="663"/>
      <c r="K4" s="663"/>
      <c r="L4" s="667"/>
      <c r="M4" s="667"/>
      <c r="N4" s="667"/>
      <c r="O4" s="667"/>
      <c r="P4" s="667"/>
      <c r="Q4" s="667"/>
      <c r="R4" s="667"/>
    </row>
    <row r="5" spans="1:19" ht="16.5" customHeight="1" thickBot="1">
      <c r="A5" s="512" t="s">
        <v>176</v>
      </c>
      <c r="B5" s="516" t="s">
        <v>33</v>
      </c>
      <c r="C5" s="669" t="s">
        <v>175</v>
      </c>
      <c r="D5" s="671" t="s">
        <v>174</v>
      </c>
      <c r="E5" s="673" t="s">
        <v>173</v>
      </c>
      <c r="F5" s="674"/>
      <c r="G5" s="674"/>
      <c r="H5" s="674"/>
      <c r="I5" s="674"/>
      <c r="J5" s="674"/>
      <c r="K5" s="674"/>
      <c r="L5" s="674"/>
      <c r="M5" s="674"/>
      <c r="N5" s="674"/>
      <c r="O5" s="674"/>
      <c r="P5" s="674"/>
      <c r="Q5" s="674"/>
      <c r="R5" s="674"/>
      <c r="S5" s="675"/>
    </row>
    <row r="6" spans="1:19" ht="18" customHeight="1">
      <c r="A6" s="514"/>
      <c r="B6" s="668"/>
      <c r="C6" s="670"/>
      <c r="D6" s="672"/>
      <c r="E6" s="676" t="s">
        <v>172</v>
      </c>
      <c r="F6" s="509"/>
      <c r="G6" s="509" t="s">
        <v>171</v>
      </c>
      <c r="H6" s="497" t="s">
        <v>106</v>
      </c>
      <c r="I6" s="678"/>
      <c r="J6" s="678"/>
      <c r="K6" s="678"/>
      <c r="L6" s="678"/>
      <c r="M6" s="678"/>
      <c r="N6" s="678"/>
      <c r="O6" s="678"/>
      <c r="P6" s="678"/>
      <c r="Q6" s="498"/>
      <c r="R6" s="497" t="s">
        <v>170</v>
      </c>
      <c r="S6" s="680" t="s">
        <v>169</v>
      </c>
    </row>
    <row r="7" spans="1:19" ht="63" customHeight="1">
      <c r="A7" s="514"/>
      <c r="B7" s="668"/>
      <c r="C7" s="670"/>
      <c r="D7" s="672"/>
      <c r="E7" s="374" t="s">
        <v>168</v>
      </c>
      <c r="F7" s="183" t="s">
        <v>167</v>
      </c>
      <c r="G7" s="677"/>
      <c r="H7" s="181" t="s">
        <v>166</v>
      </c>
      <c r="I7" s="181" t="s">
        <v>119</v>
      </c>
      <c r="J7" s="181" t="s">
        <v>116</v>
      </c>
      <c r="K7" s="181" t="s">
        <v>165</v>
      </c>
      <c r="L7" s="181" t="s">
        <v>164</v>
      </c>
      <c r="M7" s="181" t="s">
        <v>163</v>
      </c>
      <c r="N7" s="181" t="s">
        <v>162</v>
      </c>
      <c r="O7" s="181" t="s">
        <v>161</v>
      </c>
      <c r="P7" s="181" t="s">
        <v>160</v>
      </c>
      <c r="Q7" s="181" t="s">
        <v>159</v>
      </c>
      <c r="R7" s="679"/>
      <c r="S7" s="680"/>
    </row>
    <row r="8" spans="1:19" s="135" customFormat="1" ht="24" customHeight="1">
      <c r="A8" s="147">
        <v>1</v>
      </c>
      <c r="B8" s="175" t="s">
        <v>4</v>
      </c>
      <c r="C8" s="180" t="s">
        <v>17</v>
      </c>
      <c r="D8" s="377">
        <f aca="true" t="shared" si="0" ref="D8:D17">E8+F8+H8+I8+J8+M8+N8+O8+P8+K8+Q8+R8+L8+S8</f>
        <v>59</v>
      </c>
      <c r="E8" s="385">
        <v>22</v>
      </c>
      <c r="F8" s="386">
        <v>11</v>
      </c>
      <c r="G8" s="386">
        <v>26</v>
      </c>
      <c r="H8" s="386">
        <v>1</v>
      </c>
      <c r="I8" s="386">
        <v>0</v>
      </c>
      <c r="J8" s="386">
        <v>3</v>
      </c>
      <c r="K8" s="386">
        <v>0</v>
      </c>
      <c r="L8" s="386">
        <v>0</v>
      </c>
      <c r="M8" s="386">
        <v>0</v>
      </c>
      <c r="N8" s="386">
        <v>22</v>
      </c>
      <c r="O8" s="386">
        <v>0</v>
      </c>
      <c r="P8" s="386">
        <v>0</v>
      </c>
      <c r="Q8" s="386">
        <v>0</v>
      </c>
      <c r="R8" s="386">
        <v>0</v>
      </c>
      <c r="S8" s="387">
        <v>0</v>
      </c>
    </row>
    <row r="9" spans="1:19" s="135" customFormat="1" ht="24" customHeight="1">
      <c r="A9" s="158">
        <v>2</v>
      </c>
      <c r="B9" s="179" t="s">
        <v>16</v>
      </c>
      <c r="C9" s="178" t="s">
        <v>15</v>
      </c>
      <c r="D9" s="173">
        <f t="shared" si="0"/>
        <v>11</v>
      </c>
      <c r="E9" s="379">
        <v>3</v>
      </c>
      <c r="F9" s="380">
        <v>0</v>
      </c>
      <c r="G9" s="381">
        <v>8</v>
      </c>
      <c r="H9" s="381">
        <v>0</v>
      </c>
      <c r="I9" s="381">
        <v>1</v>
      </c>
      <c r="J9" s="381">
        <v>2</v>
      </c>
      <c r="K9" s="381">
        <v>0</v>
      </c>
      <c r="L9" s="381">
        <v>0</v>
      </c>
      <c r="M9" s="381">
        <v>0</v>
      </c>
      <c r="N9" s="382">
        <v>5</v>
      </c>
      <c r="O9" s="382">
        <v>0</v>
      </c>
      <c r="P9" s="382">
        <v>0</v>
      </c>
      <c r="Q9" s="382">
        <v>0</v>
      </c>
      <c r="R9" s="382">
        <v>0</v>
      </c>
      <c r="S9" s="383">
        <v>0</v>
      </c>
    </row>
    <row r="10" spans="1:19" s="135" customFormat="1" ht="24" customHeight="1">
      <c r="A10" s="158">
        <v>3</v>
      </c>
      <c r="B10" s="179" t="s">
        <v>14</v>
      </c>
      <c r="C10" s="178" t="s">
        <v>13</v>
      </c>
      <c r="D10" s="173">
        <f t="shared" si="0"/>
        <v>2</v>
      </c>
      <c r="E10" s="379">
        <v>0</v>
      </c>
      <c r="F10" s="380">
        <v>1</v>
      </c>
      <c r="G10" s="381">
        <v>1</v>
      </c>
      <c r="H10" s="381">
        <v>0</v>
      </c>
      <c r="I10" s="381">
        <v>0</v>
      </c>
      <c r="J10" s="381">
        <v>0</v>
      </c>
      <c r="K10" s="381">
        <v>0</v>
      </c>
      <c r="L10" s="381">
        <v>0</v>
      </c>
      <c r="M10" s="381">
        <v>0</v>
      </c>
      <c r="N10" s="382">
        <v>1</v>
      </c>
      <c r="O10" s="382">
        <v>0</v>
      </c>
      <c r="P10" s="382">
        <v>0</v>
      </c>
      <c r="Q10" s="382">
        <v>0</v>
      </c>
      <c r="R10" s="382">
        <v>0</v>
      </c>
      <c r="S10" s="383">
        <v>0</v>
      </c>
    </row>
    <row r="11" spans="1:19" s="135" customFormat="1" ht="24" customHeight="1">
      <c r="A11" s="158">
        <v>4</v>
      </c>
      <c r="B11" s="179" t="s">
        <v>12</v>
      </c>
      <c r="C11" s="178" t="s">
        <v>11</v>
      </c>
      <c r="D11" s="173">
        <f t="shared" si="0"/>
        <v>1</v>
      </c>
      <c r="E11" s="379">
        <v>0</v>
      </c>
      <c r="F11" s="380">
        <v>0</v>
      </c>
      <c r="G11" s="381">
        <v>1</v>
      </c>
      <c r="H11" s="381">
        <v>0</v>
      </c>
      <c r="I11" s="381">
        <v>0</v>
      </c>
      <c r="J11" s="381">
        <v>0</v>
      </c>
      <c r="K11" s="381">
        <v>0</v>
      </c>
      <c r="L11" s="381">
        <v>0</v>
      </c>
      <c r="M11" s="381">
        <v>0</v>
      </c>
      <c r="N11" s="382">
        <v>1</v>
      </c>
      <c r="O11" s="382">
        <v>0</v>
      </c>
      <c r="P11" s="382">
        <v>0</v>
      </c>
      <c r="Q11" s="382">
        <v>0</v>
      </c>
      <c r="R11" s="382">
        <v>0</v>
      </c>
      <c r="S11" s="383">
        <v>0</v>
      </c>
    </row>
    <row r="12" spans="1:19" s="135" customFormat="1" ht="24" customHeight="1">
      <c r="A12" s="158">
        <v>5</v>
      </c>
      <c r="B12" s="179" t="s">
        <v>10</v>
      </c>
      <c r="C12" s="178" t="s">
        <v>9</v>
      </c>
      <c r="D12" s="173">
        <f t="shared" si="0"/>
        <v>2</v>
      </c>
      <c r="E12" s="379">
        <v>0</v>
      </c>
      <c r="F12" s="380">
        <v>0</v>
      </c>
      <c r="G12" s="381">
        <v>2</v>
      </c>
      <c r="H12" s="381">
        <v>0</v>
      </c>
      <c r="I12" s="381">
        <v>0</v>
      </c>
      <c r="J12" s="381">
        <v>0</v>
      </c>
      <c r="K12" s="381">
        <v>0</v>
      </c>
      <c r="L12" s="381">
        <v>0</v>
      </c>
      <c r="M12" s="381">
        <v>0</v>
      </c>
      <c r="N12" s="382">
        <v>2</v>
      </c>
      <c r="O12" s="382">
        <v>0</v>
      </c>
      <c r="P12" s="382">
        <v>0</v>
      </c>
      <c r="Q12" s="382">
        <v>0</v>
      </c>
      <c r="R12" s="382">
        <v>0</v>
      </c>
      <c r="S12" s="383">
        <v>0</v>
      </c>
    </row>
    <row r="13" spans="1:19" s="135" customFormat="1" ht="24" customHeight="1">
      <c r="A13" s="158">
        <v>6</v>
      </c>
      <c r="B13" s="179" t="s">
        <v>8</v>
      </c>
      <c r="C13" s="178" t="s">
        <v>7</v>
      </c>
      <c r="D13" s="173">
        <f t="shared" si="0"/>
        <v>7</v>
      </c>
      <c r="E13" s="379">
        <v>0</v>
      </c>
      <c r="F13" s="380">
        <v>0</v>
      </c>
      <c r="G13" s="381">
        <v>7</v>
      </c>
      <c r="H13" s="381">
        <v>3</v>
      </c>
      <c r="I13" s="381">
        <v>0</v>
      </c>
      <c r="J13" s="381">
        <v>0</v>
      </c>
      <c r="K13" s="381">
        <v>0</v>
      </c>
      <c r="L13" s="381">
        <v>0</v>
      </c>
      <c r="M13" s="381">
        <v>0</v>
      </c>
      <c r="N13" s="382">
        <v>4</v>
      </c>
      <c r="O13" s="382">
        <v>0</v>
      </c>
      <c r="P13" s="382">
        <v>0</v>
      </c>
      <c r="Q13" s="382">
        <v>0</v>
      </c>
      <c r="R13" s="382">
        <v>0</v>
      </c>
      <c r="S13" s="383">
        <v>0</v>
      </c>
    </row>
    <row r="14" spans="1:19" s="135" customFormat="1" ht="24" customHeight="1">
      <c r="A14" s="158">
        <v>7</v>
      </c>
      <c r="B14" s="179" t="s">
        <v>6</v>
      </c>
      <c r="C14" s="178" t="s">
        <v>5</v>
      </c>
      <c r="D14" s="173">
        <f t="shared" si="0"/>
        <v>20</v>
      </c>
      <c r="E14" s="379">
        <v>0</v>
      </c>
      <c r="F14" s="380">
        <v>17</v>
      </c>
      <c r="G14" s="381">
        <v>3</v>
      </c>
      <c r="H14" s="381">
        <v>1</v>
      </c>
      <c r="I14" s="381">
        <v>0</v>
      </c>
      <c r="J14" s="381">
        <v>0</v>
      </c>
      <c r="K14" s="381">
        <v>0</v>
      </c>
      <c r="L14" s="381">
        <v>0</v>
      </c>
      <c r="M14" s="381">
        <v>0</v>
      </c>
      <c r="N14" s="382">
        <v>2</v>
      </c>
      <c r="O14" s="382">
        <v>0</v>
      </c>
      <c r="P14" s="382">
        <v>0</v>
      </c>
      <c r="Q14" s="382">
        <v>0</v>
      </c>
      <c r="R14" s="382">
        <v>0</v>
      </c>
      <c r="S14" s="383">
        <v>0</v>
      </c>
    </row>
    <row r="15" spans="1:19" s="135" customFormat="1" ht="24" customHeight="1">
      <c r="A15" s="158">
        <v>8</v>
      </c>
      <c r="B15" s="179" t="s">
        <v>4</v>
      </c>
      <c r="C15" s="178" t="s">
        <v>3</v>
      </c>
      <c r="D15" s="173">
        <f t="shared" si="0"/>
        <v>17</v>
      </c>
      <c r="E15" s="379">
        <v>3</v>
      </c>
      <c r="F15" s="380">
        <v>9</v>
      </c>
      <c r="G15" s="381">
        <v>5</v>
      </c>
      <c r="H15" s="381">
        <v>0</v>
      </c>
      <c r="I15" s="381">
        <v>0</v>
      </c>
      <c r="J15" s="381">
        <v>2</v>
      </c>
      <c r="K15" s="381">
        <v>0</v>
      </c>
      <c r="L15" s="381">
        <v>0</v>
      </c>
      <c r="M15" s="381">
        <v>0</v>
      </c>
      <c r="N15" s="382">
        <v>3</v>
      </c>
      <c r="O15" s="382">
        <v>0</v>
      </c>
      <c r="P15" s="382">
        <v>0</v>
      </c>
      <c r="Q15" s="382">
        <v>0</v>
      </c>
      <c r="R15" s="382">
        <v>0</v>
      </c>
      <c r="S15" s="383">
        <v>0</v>
      </c>
    </row>
    <row r="16" spans="1:19" s="135" customFormat="1" ht="24" customHeight="1">
      <c r="A16" s="158">
        <v>9</v>
      </c>
      <c r="B16" s="179" t="s">
        <v>2</v>
      </c>
      <c r="C16" s="178" t="s">
        <v>1</v>
      </c>
      <c r="D16" s="173">
        <f t="shared" si="0"/>
        <v>10</v>
      </c>
      <c r="E16" s="379">
        <v>0</v>
      </c>
      <c r="F16" s="380">
        <v>2</v>
      </c>
      <c r="G16" s="381">
        <v>8</v>
      </c>
      <c r="H16" s="381">
        <v>4</v>
      </c>
      <c r="I16" s="381">
        <v>0</v>
      </c>
      <c r="J16" s="381">
        <v>2</v>
      </c>
      <c r="K16" s="381">
        <v>0</v>
      </c>
      <c r="L16" s="381">
        <v>0</v>
      </c>
      <c r="M16" s="381">
        <v>0</v>
      </c>
      <c r="N16" s="382">
        <v>2</v>
      </c>
      <c r="O16" s="382">
        <v>0</v>
      </c>
      <c r="P16" s="382">
        <v>0</v>
      </c>
      <c r="Q16" s="382">
        <v>0</v>
      </c>
      <c r="R16" s="382">
        <v>0</v>
      </c>
      <c r="S16" s="383">
        <v>0</v>
      </c>
    </row>
    <row r="17" spans="1:19" s="135" customFormat="1" ht="24" customHeight="1" thickBot="1">
      <c r="A17" s="147">
        <v>10</v>
      </c>
      <c r="B17" s="175" t="s">
        <v>158</v>
      </c>
      <c r="C17" s="174" t="s">
        <v>157</v>
      </c>
      <c r="D17" s="378">
        <f t="shared" si="0"/>
        <v>3</v>
      </c>
      <c r="E17" s="384">
        <v>0</v>
      </c>
      <c r="F17" s="382">
        <v>1</v>
      </c>
      <c r="G17" s="382">
        <v>2</v>
      </c>
      <c r="H17" s="382">
        <v>0</v>
      </c>
      <c r="I17" s="382">
        <v>0</v>
      </c>
      <c r="J17" s="382">
        <v>0</v>
      </c>
      <c r="K17" s="382">
        <v>0</v>
      </c>
      <c r="L17" s="382">
        <v>0</v>
      </c>
      <c r="M17" s="382">
        <v>0</v>
      </c>
      <c r="N17" s="382">
        <v>2</v>
      </c>
      <c r="O17" s="382">
        <v>0</v>
      </c>
      <c r="P17" s="382">
        <v>0</v>
      </c>
      <c r="Q17" s="382">
        <v>0</v>
      </c>
      <c r="R17" s="382">
        <v>0</v>
      </c>
      <c r="S17" s="383">
        <v>0</v>
      </c>
    </row>
    <row r="18" spans="1:19" ht="25.5" customHeight="1" thickBot="1">
      <c r="A18" s="681" t="s">
        <v>139</v>
      </c>
      <c r="B18" s="544"/>
      <c r="C18" s="544"/>
      <c r="D18" s="170">
        <f aca="true" t="shared" si="1" ref="D18:S18">D8+D9+D10+D11+D12+D13+D14+D15+D16+D17</f>
        <v>132</v>
      </c>
      <c r="E18" s="375">
        <f t="shared" si="1"/>
        <v>28</v>
      </c>
      <c r="F18" s="375">
        <f t="shared" si="1"/>
        <v>41</v>
      </c>
      <c r="G18" s="375">
        <f t="shared" si="1"/>
        <v>63</v>
      </c>
      <c r="H18" s="375">
        <f t="shared" si="1"/>
        <v>9</v>
      </c>
      <c r="I18" s="375">
        <f t="shared" si="1"/>
        <v>1</v>
      </c>
      <c r="J18" s="375">
        <f t="shared" si="1"/>
        <v>9</v>
      </c>
      <c r="K18" s="375">
        <f t="shared" si="1"/>
        <v>0</v>
      </c>
      <c r="L18" s="375">
        <f t="shared" si="1"/>
        <v>0</v>
      </c>
      <c r="M18" s="375">
        <f t="shared" si="1"/>
        <v>0</v>
      </c>
      <c r="N18" s="375">
        <f t="shared" si="1"/>
        <v>44</v>
      </c>
      <c r="O18" s="376">
        <f t="shared" si="1"/>
        <v>0</v>
      </c>
      <c r="P18" s="376">
        <f t="shared" si="1"/>
        <v>0</v>
      </c>
      <c r="Q18" s="376">
        <f t="shared" si="1"/>
        <v>0</v>
      </c>
      <c r="R18" s="376">
        <f t="shared" si="1"/>
        <v>0</v>
      </c>
      <c r="S18" s="375">
        <f t="shared" si="1"/>
        <v>0</v>
      </c>
    </row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E6:F6"/>
    <mergeCell ref="G6:G7"/>
    <mergeCell ref="H6:Q6"/>
    <mergeCell ref="R6:R7"/>
    <mergeCell ref="S6:S7"/>
    <mergeCell ref="A18:C18"/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="80" zoomScaleNormal="80" zoomScaleSheetLayoutView="80" zoomScalePageLayoutView="0" workbookViewId="0" topLeftCell="A4">
      <selection activeCell="K32" sqref="K32"/>
    </sheetView>
  </sheetViews>
  <sheetFormatPr defaultColWidth="9.00390625" defaultRowHeight="12.75"/>
  <cols>
    <col min="1" max="1" width="3.625" style="1" customWidth="1"/>
    <col min="2" max="2" width="13.75390625" style="1" customWidth="1"/>
    <col min="3" max="3" width="7.875" style="2" customWidth="1"/>
    <col min="4" max="4" width="7.75390625" style="1" customWidth="1"/>
    <col min="5" max="5" width="7.375" style="1" customWidth="1"/>
    <col min="6" max="6" width="8.00390625" style="1" customWidth="1"/>
    <col min="7" max="7" width="6.875" style="1" customWidth="1"/>
    <col min="8" max="8" width="6.375" style="1" customWidth="1"/>
    <col min="9" max="9" width="6.875" style="1" customWidth="1"/>
    <col min="10" max="10" width="6.625" style="1" customWidth="1"/>
    <col min="11" max="12" width="8.00390625" style="1" customWidth="1"/>
    <col min="13" max="33" width="6.875" style="1" customWidth="1"/>
    <col min="34" max="34" width="6.625" style="1" customWidth="1"/>
    <col min="35" max="36" width="5.625" style="1" customWidth="1"/>
    <col min="37" max="16384" width="9.125" style="1" customWidth="1"/>
  </cols>
  <sheetData>
    <row r="1" spans="1:34" ht="16.5" customHeight="1" thickBot="1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6" ht="25.5" customHeight="1">
      <c r="A2" s="464" t="s">
        <v>53</v>
      </c>
      <c r="B2" s="465"/>
      <c r="C2" s="465"/>
      <c r="D2" s="465"/>
      <c r="E2" s="465"/>
      <c r="F2" s="465"/>
      <c r="G2" s="465"/>
      <c r="H2" s="468" t="s">
        <v>52</v>
      </c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70"/>
      <c r="AF2" s="52"/>
      <c r="AG2" s="52"/>
      <c r="AH2" s="52"/>
      <c r="AI2" s="52"/>
      <c r="AJ2" s="52"/>
    </row>
    <row r="3" spans="1:36" ht="16.5" customHeight="1" thickBot="1">
      <c r="A3" s="466"/>
      <c r="B3" s="467"/>
      <c r="C3" s="467"/>
      <c r="D3" s="467"/>
      <c r="E3" s="467"/>
      <c r="F3" s="467"/>
      <c r="G3" s="467"/>
      <c r="H3" s="471" t="s">
        <v>203</v>
      </c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3" t="s">
        <v>204</v>
      </c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4"/>
      <c r="AF3" s="51"/>
      <c r="AG3" s="51"/>
      <c r="AH3" s="51"/>
      <c r="AI3" s="51"/>
      <c r="AJ3" s="51"/>
    </row>
    <row r="4" spans="1:36" ht="18" customHeight="1" thickBot="1">
      <c r="A4" s="49"/>
      <c r="B4" s="49"/>
      <c r="C4" s="49"/>
      <c r="D4" s="49"/>
      <c r="E4" s="49"/>
      <c r="F4" s="49"/>
      <c r="G4" s="49"/>
      <c r="H4" s="50"/>
      <c r="I4" s="49"/>
      <c r="J4" s="49"/>
      <c r="K4" s="49"/>
      <c r="L4" s="49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</row>
    <row r="5" spans="1:36" ht="26.25" customHeight="1">
      <c r="A5" s="28" t="s">
        <v>20</v>
      </c>
      <c r="B5" s="475" t="s">
        <v>33</v>
      </c>
      <c r="C5" s="475" t="s">
        <v>32</v>
      </c>
      <c r="D5" s="478" t="s">
        <v>51</v>
      </c>
      <c r="E5" s="479"/>
      <c r="F5" s="482" t="s">
        <v>50</v>
      </c>
      <c r="G5" s="483"/>
      <c r="H5" s="486" t="s">
        <v>49</v>
      </c>
      <c r="I5" s="487"/>
      <c r="J5" s="490" t="s">
        <v>48</v>
      </c>
      <c r="K5" s="491"/>
      <c r="L5" s="491"/>
      <c r="M5" s="491"/>
      <c r="N5" s="491"/>
      <c r="O5" s="492"/>
      <c r="P5" s="495" t="s">
        <v>47</v>
      </c>
      <c r="Q5" s="496"/>
      <c r="R5" s="47" t="s">
        <v>46</v>
      </c>
      <c r="S5" s="46"/>
      <c r="T5" s="495" t="s">
        <v>45</v>
      </c>
      <c r="U5" s="496"/>
      <c r="V5" s="495" t="s">
        <v>44</v>
      </c>
      <c r="W5" s="496"/>
      <c r="X5" s="495" t="s">
        <v>43</v>
      </c>
      <c r="Y5" s="496"/>
      <c r="Z5" s="495" t="s">
        <v>42</v>
      </c>
      <c r="AA5" s="496"/>
      <c r="AB5" s="495" t="s">
        <v>41</v>
      </c>
      <c r="AC5" s="496"/>
      <c r="AD5" s="495" t="s">
        <v>40</v>
      </c>
      <c r="AE5" s="487"/>
      <c r="AI5" s="26"/>
      <c r="AJ5" s="26"/>
    </row>
    <row r="6" spans="1:36" ht="46.5" customHeight="1">
      <c r="A6" s="27" t="s">
        <v>29</v>
      </c>
      <c r="B6" s="476"/>
      <c r="C6" s="476"/>
      <c r="D6" s="480"/>
      <c r="E6" s="481"/>
      <c r="F6" s="484"/>
      <c r="G6" s="485"/>
      <c r="H6" s="488"/>
      <c r="I6" s="489"/>
      <c r="J6" s="504" t="s">
        <v>39</v>
      </c>
      <c r="K6" s="505"/>
      <c r="L6" s="506" t="s">
        <v>38</v>
      </c>
      <c r="M6" s="505"/>
      <c r="N6" s="506" t="s">
        <v>37</v>
      </c>
      <c r="O6" s="507"/>
      <c r="P6" s="497"/>
      <c r="Q6" s="498"/>
      <c r="R6" s="508" t="s">
        <v>36</v>
      </c>
      <c r="S6" s="507"/>
      <c r="T6" s="497"/>
      <c r="U6" s="498"/>
      <c r="V6" s="497"/>
      <c r="W6" s="498"/>
      <c r="X6" s="497"/>
      <c r="Y6" s="498"/>
      <c r="Z6" s="497"/>
      <c r="AA6" s="498"/>
      <c r="AB6" s="497"/>
      <c r="AC6" s="498"/>
      <c r="AD6" s="497"/>
      <c r="AE6" s="503"/>
      <c r="AI6" s="26"/>
      <c r="AJ6" s="26"/>
    </row>
    <row r="7" spans="1:36" s="2" customFormat="1" ht="20.25" customHeight="1" thickBot="1">
      <c r="A7" s="25" t="s">
        <v>20</v>
      </c>
      <c r="B7" s="477"/>
      <c r="C7" s="477"/>
      <c r="D7" s="45" t="s">
        <v>35</v>
      </c>
      <c r="E7" s="45" t="s">
        <v>34</v>
      </c>
      <c r="F7" s="22" t="s">
        <v>19</v>
      </c>
      <c r="G7" s="44" t="s">
        <v>18</v>
      </c>
      <c r="H7" s="43" t="s">
        <v>19</v>
      </c>
      <c r="I7" s="44" t="s">
        <v>18</v>
      </c>
      <c r="J7" s="43" t="s">
        <v>19</v>
      </c>
      <c r="K7" s="21" t="s">
        <v>18</v>
      </c>
      <c r="L7" s="22" t="s">
        <v>19</v>
      </c>
      <c r="M7" s="21" t="s">
        <v>18</v>
      </c>
      <c r="N7" s="22" t="s">
        <v>19</v>
      </c>
      <c r="O7" s="21" t="s">
        <v>18</v>
      </c>
      <c r="P7" s="290" t="s">
        <v>19</v>
      </c>
      <c r="Q7" s="20" t="s">
        <v>18</v>
      </c>
      <c r="R7" s="22" t="s">
        <v>19</v>
      </c>
      <c r="S7" s="21" t="s">
        <v>18</v>
      </c>
      <c r="T7" s="290" t="s">
        <v>19</v>
      </c>
      <c r="U7" s="20" t="s">
        <v>18</v>
      </c>
      <c r="V7" s="290" t="s">
        <v>19</v>
      </c>
      <c r="W7" s="20" t="s">
        <v>18</v>
      </c>
      <c r="X7" s="290" t="s">
        <v>19</v>
      </c>
      <c r="Y7" s="20" t="s">
        <v>18</v>
      </c>
      <c r="Z7" s="290" t="s">
        <v>19</v>
      </c>
      <c r="AA7" s="20" t="s">
        <v>18</v>
      </c>
      <c r="AB7" s="290" t="s">
        <v>19</v>
      </c>
      <c r="AC7" s="20" t="s">
        <v>18</v>
      </c>
      <c r="AD7" s="290" t="s">
        <v>19</v>
      </c>
      <c r="AE7" s="18" t="s">
        <v>18</v>
      </c>
      <c r="AI7" s="17"/>
      <c r="AJ7" s="17"/>
    </row>
    <row r="8" spans="1:36" ht="21" customHeight="1">
      <c r="A8" s="13">
        <v>1</v>
      </c>
      <c r="B8" s="12" t="s">
        <v>4</v>
      </c>
      <c r="C8" s="11" t="s">
        <v>17</v>
      </c>
      <c r="D8" s="42">
        <f aca="true" t="shared" si="0" ref="D8:D16">H8-F8</f>
        <v>-32</v>
      </c>
      <c r="E8" s="41">
        <f aca="true" t="shared" si="1" ref="E8:E17">100-(F8/H8%)</f>
        <v>-6.400000000000006</v>
      </c>
      <c r="F8" s="297">
        <v>532</v>
      </c>
      <c r="G8" s="297">
        <v>290</v>
      </c>
      <c r="H8" s="187">
        <v>500</v>
      </c>
      <c r="I8" s="187">
        <v>268</v>
      </c>
      <c r="J8" s="188">
        <v>473</v>
      </c>
      <c r="K8" s="189">
        <v>253</v>
      </c>
      <c r="L8" s="190">
        <v>27</v>
      </c>
      <c r="M8" s="191">
        <v>9</v>
      </c>
      <c r="N8" s="190">
        <v>27</v>
      </c>
      <c r="O8" s="189">
        <v>15</v>
      </c>
      <c r="P8" s="190">
        <v>0</v>
      </c>
      <c r="Q8" s="191">
        <v>0</v>
      </c>
      <c r="R8" s="190">
        <v>0</v>
      </c>
      <c r="S8" s="191">
        <v>0</v>
      </c>
      <c r="T8" s="190">
        <v>9</v>
      </c>
      <c r="U8" s="191">
        <v>5</v>
      </c>
      <c r="V8" s="190">
        <v>0</v>
      </c>
      <c r="W8" s="191">
        <v>0</v>
      </c>
      <c r="X8" s="192">
        <v>136</v>
      </c>
      <c r="Y8" s="192">
        <v>74</v>
      </c>
      <c r="Z8" s="190">
        <v>48</v>
      </c>
      <c r="AA8" s="189">
        <v>26</v>
      </c>
      <c r="AB8" s="190">
        <v>62</v>
      </c>
      <c r="AC8" s="190">
        <v>62</v>
      </c>
      <c r="AD8" s="285" t="s">
        <v>209</v>
      </c>
      <c r="AE8" s="285" t="s">
        <v>206</v>
      </c>
      <c r="AI8" s="10"/>
      <c r="AJ8" s="10"/>
    </row>
    <row r="9" spans="1:36" ht="21" customHeight="1">
      <c r="A9" s="16">
        <v>2</v>
      </c>
      <c r="B9" s="15" t="s">
        <v>16</v>
      </c>
      <c r="C9" s="14" t="s">
        <v>15</v>
      </c>
      <c r="D9" s="40">
        <f t="shared" si="0"/>
        <v>0</v>
      </c>
      <c r="E9" s="39">
        <f t="shared" si="1"/>
        <v>0</v>
      </c>
      <c r="F9" s="297">
        <v>131</v>
      </c>
      <c r="G9" s="297">
        <v>77</v>
      </c>
      <c r="H9" s="187">
        <v>131</v>
      </c>
      <c r="I9" s="187">
        <v>78</v>
      </c>
      <c r="J9" s="193">
        <v>125</v>
      </c>
      <c r="K9" s="194">
        <v>74</v>
      </c>
      <c r="L9" s="195">
        <v>4</v>
      </c>
      <c r="M9" s="196">
        <v>2</v>
      </c>
      <c r="N9" s="195">
        <v>6</v>
      </c>
      <c r="O9" s="194">
        <v>4</v>
      </c>
      <c r="P9" s="195">
        <v>131</v>
      </c>
      <c r="Q9" s="196">
        <v>78</v>
      </c>
      <c r="R9" s="195">
        <v>7</v>
      </c>
      <c r="S9" s="196">
        <v>4</v>
      </c>
      <c r="T9" s="195">
        <v>4</v>
      </c>
      <c r="U9" s="196">
        <v>1</v>
      </c>
      <c r="V9" s="195">
        <v>0</v>
      </c>
      <c r="W9" s="196">
        <v>0</v>
      </c>
      <c r="X9" s="192">
        <v>34</v>
      </c>
      <c r="Y9" s="192">
        <v>25</v>
      </c>
      <c r="Z9" s="195">
        <v>12</v>
      </c>
      <c r="AA9" s="194">
        <v>7</v>
      </c>
      <c r="AB9" s="195">
        <v>22</v>
      </c>
      <c r="AC9" s="195">
        <v>22</v>
      </c>
      <c r="AD9" s="285" t="s">
        <v>195</v>
      </c>
      <c r="AE9" s="285" t="s">
        <v>187</v>
      </c>
      <c r="AI9" s="10"/>
      <c r="AJ9" s="10"/>
    </row>
    <row r="10" spans="1:36" ht="21" customHeight="1">
      <c r="A10" s="16">
        <v>3</v>
      </c>
      <c r="B10" s="15" t="s">
        <v>14</v>
      </c>
      <c r="C10" s="14" t="s">
        <v>13</v>
      </c>
      <c r="D10" s="40">
        <f t="shared" si="0"/>
        <v>-4</v>
      </c>
      <c r="E10" s="39">
        <f t="shared" si="1"/>
        <v>-4.444444444444443</v>
      </c>
      <c r="F10" s="297">
        <v>94</v>
      </c>
      <c r="G10" s="297">
        <v>52</v>
      </c>
      <c r="H10" s="187">
        <v>90</v>
      </c>
      <c r="I10" s="187">
        <v>47</v>
      </c>
      <c r="J10" s="193">
        <v>81</v>
      </c>
      <c r="K10" s="194">
        <v>43</v>
      </c>
      <c r="L10" s="195">
        <v>3</v>
      </c>
      <c r="M10" s="196">
        <v>1</v>
      </c>
      <c r="N10" s="195">
        <v>9</v>
      </c>
      <c r="O10" s="194">
        <v>4</v>
      </c>
      <c r="P10" s="195">
        <v>65</v>
      </c>
      <c r="Q10" s="196">
        <v>34</v>
      </c>
      <c r="R10" s="195">
        <v>5</v>
      </c>
      <c r="S10" s="196">
        <v>2</v>
      </c>
      <c r="T10" s="195">
        <v>3</v>
      </c>
      <c r="U10" s="196">
        <v>2</v>
      </c>
      <c r="V10" s="195">
        <v>0</v>
      </c>
      <c r="W10" s="196">
        <v>0</v>
      </c>
      <c r="X10" s="192">
        <v>32</v>
      </c>
      <c r="Y10" s="192">
        <v>13</v>
      </c>
      <c r="Z10" s="195">
        <v>11</v>
      </c>
      <c r="AA10" s="194">
        <v>6</v>
      </c>
      <c r="AB10" s="195">
        <v>10</v>
      </c>
      <c r="AC10" s="195">
        <v>10</v>
      </c>
      <c r="AD10" s="285" t="s">
        <v>184</v>
      </c>
      <c r="AE10" s="285" t="s">
        <v>179</v>
      </c>
      <c r="AI10" s="10"/>
      <c r="AJ10" s="10"/>
    </row>
    <row r="11" spans="1:36" ht="21" customHeight="1">
      <c r="A11" s="16">
        <v>4</v>
      </c>
      <c r="B11" s="15" t="s">
        <v>12</v>
      </c>
      <c r="C11" s="14" t="s">
        <v>11</v>
      </c>
      <c r="D11" s="40">
        <f t="shared" si="0"/>
        <v>4</v>
      </c>
      <c r="E11" s="39">
        <f t="shared" si="1"/>
        <v>5.333333333333329</v>
      </c>
      <c r="F11" s="297">
        <v>71</v>
      </c>
      <c r="G11" s="297">
        <v>52</v>
      </c>
      <c r="H11" s="187">
        <v>75</v>
      </c>
      <c r="I11" s="187">
        <v>54</v>
      </c>
      <c r="J11" s="193">
        <v>66</v>
      </c>
      <c r="K11" s="194">
        <v>48</v>
      </c>
      <c r="L11" s="195">
        <v>2</v>
      </c>
      <c r="M11" s="196">
        <v>0</v>
      </c>
      <c r="N11" s="195">
        <v>9</v>
      </c>
      <c r="O11" s="194">
        <v>6</v>
      </c>
      <c r="P11" s="195">
        <v>75</v>
      </c>
      <c r="Q11" s="196">
        <v>54</v>
      </c>
      <c r="R11" s="195">
        <v>9</v>
      </c>
      <c r="S11" s="196">
        <v>5</v>
      </c>
      <c r="T11" s="195">
        <v>3</v>
      </c>
      <c r="U11" s="196">
        <v>3</v>
      </c>
      <c r="V11" s="195">
        <v>0</v>
      </c>
      <c r="W11" s="196">
        <v>0</v>
      </c>
      <c r="X11" s="192">
        <v>23</v>
      </c>
      <c r="Y11" s="192">
        <v>16</v>
      </c>
      <c r="Z11" s="195">
        <v>15</v>
      </c>
      <c r="AA11" s="194">
        <v>11</v>
      </c>
      <c r="AB11" s="195">
        <v>16</v>
      </c>
      <c r="AC11" s="195">
        <v>16</v>
      </c>
      <c r="AD11" s="285" t="s">
        <v>208</v>
      </c>
      <c r="AE11" s="285" t="s">
        <v>182</v>
      </c>
      <c r="AI11" s="10"/>
      <c r="AJ11" s="10"/>
    </row>
    <row r="12" spans="1:36" ht="21" customHeight="1">
      <c r="A12" s="16">
        <v>5</v>
      </c>
      <c r="B12" s="15" t="s">
        <v>10</v>
      </c>
      <c r="C12" s="14" t="s">
        <v>9</v>
      </c>
      <c r="D12" s="40">
        <f t="shared" si="0"/>
        <v>-1</v>
      </c>
      <c r="E12" s="39">
        <f t="shared" si="1"/>
        <v>-1.1627906976744242</v>
      </c>
      <c r="F12" s="297">
        <v>87</v>
      </c>
      <c r="G12" s="297">
        <v>55</v>
      </c>
      <c r="H12" s="187">
        <v>86</v>
      </c>
      <c r="I12" s="187">
        <v>54</v>
      </c>
      <c r="J12" s="193">
        <v>81</v>
      </c>
      <c r="K12" s="194">
        <v>49</v>
      </c>
      <c r="L12" s="195">
        <v>1</v>
      </c>
      <c r="M12" s="196">
        <v>1</v>
      </c>
      <c r="N12" s="195">
        <v>5</v>
      </c>
      <c r="O12" s="194">
        <v>5</v>
      </c>
      <c r="P12" s="195">
        <v>86</v>
      </c>
      <c r="Q12" s="196">
        <v>54</v>
      </c>
      <c r="R12" s="195">
        <v>8</v>
      </c>
      <c r="S12" s="196">
        <v>3</v>
      </c>
      <c r="T12" s="195">
        <v>4</v>
      </c>
      <c r="U12" s="196">
        <v>2</v>
      </c>
      <c r="V12" s="195">
        <v>0</v>
      </c>
      <c r="W12" s="196">
        <v>0</v>
      </c>
      <c r="X12" s="192">
        <v>19</v>
      </c>
      <c r="Y12" s="192">
        <v>12</v>
      </c>
      <c r="Z12" s="195">
        <v>7</v>
      </c>
      <c r="AA12" s="194">
        <v>6</v>
      </c>
      <c r="AB12" s="195">
        <v>11</v>
      </c>
      <c r="AC12" s="195">
        <v>11</v>
      </c>
      <c r="AD12" s="285" t="s">
        <v>191</v>
      </c>
      <c r="AE12" s="285" t="s">
        <v>181</v>
      </c>
      <c r="AI12" s="10"/>
      <c r="AJ12" s="10"/>
    </row>
    <row r="13" spans="1:36" ht="21" customHeight="1">
      <c r="A13" s="16">
        <v>6</v>
      </c>
      <c r="B13" s="15" t="s">
        <v>8</v>
      </c>
      <c r="C13" s="14" t="s">
        <v>7</v>
      </c>
      <c r="D13" s="40">
        <f t="shared" si="0"/>
        <v>-6</v>
      </c>
      <c r="E13" s="39">
        <f t="shared" si="1"/>
        <v>-7.692307692307693</v>
      </c>
      <c r="F13" s="297">
        <v>84</v>
      </c>
      <c r="G13" s="297">
        <v>51</v>
      </c>
      <c r="H13" s="187">
        <v>78</v>
      </c>
      <c r="I13" s="187">
        <v>47</v>
      </c>
      <c r="J13" s="193">
        <v>73</v>
      </c>
      <c r="K13" s="194">
        <v>43</v>
      </c>
      <c r="L13" s="195">
        <v>6</v>
      </c>
      <c r="M13" s="196">
        <v>1</v>
      </c>
      <c r="N13" s="195">
        <v>5</v>
      </c>
      <c r="O13" s="194">
        <v>4</v>
      </c>
      <c r="P13" s="195">
        <v>78</v>
      </c>
      <c r="Q13" s="196">
        <v>47</v>
      </c>
      <c r="R13" s="195">
        <v>10</v>
      </c>
      <c r="S13" s="196">
        <v>7</v>
      </c>
      <c r="T13" s="195">
        <v>6</v>
      </c>
      <c r="U13" s="196">
        <v>5</v>
      </c>
      <c r="V13" s="195">
        <v>0</v>
      </c>
      <c r="W13" s="196">
        <v>0</v>
      </c>
      <c r="X13" s="192">
        <v>25</v>
      </c>
      <c r="Y13" s="192">
        <v>15</v>
      </c>
      <c r="Z13" s="195">
        <v>7</v>
      </c>
      <c r="AA13" s="194">
        <v>5</v>
      </c>
      <c r="AB13" s="195">
        <v>7</v>
      </c>
      <c r="AC13" s="195">
        <v>7</v>
      </c>
      <c r="AD13" s="285" t="s">
        <v>190</v>
      </c>
      <c r="AE13" s="285" t="s">
        <v>185</v>
      </c>
      <c r="AI13" s="10"/>
      <c r="AJ13" s="10"/>
    </row>
    <row r="14" spans="1:36" ht="21" customHeight="1">
      <c r="A14" s="16">
        <v>7</v>
      </c>
      <c r="B14" s="15" t="s">
        <v>6</v>
      </c>
      <c r="C14" s="14" t="s">
        <v>5</v>
      </c>
      <c r="D14" s="40">
        <f t="shared" si="0"/>
        <v>-4</v>
      </c>
      <c r="E14" s="39">
        <f t="shared" si="1"/>
        <v>-2.1621621621621614</v>
      </c>
      <c r="F14" s="297">
        <v>189</v>
      </c>
      <c r="G14" s="297">
        <v>111</v>
      </c>
      <c r="H14" s="187">
        <v>185</v>
      </c>
      <c r="I14" s="187">
        <v>110</v>
      </c>
      <c r="J14" s="193">
        <v>163</v>
      </c>
      <c r="K14" s="194">
        <v>94</v>
      </c>
      <c r="L14" s="195">
        <v>6</v>
      </c>
      <c r="M14" s="196">
        <v>2</v>
      </c>
      <c r="N14" s="195">
        <v>22</v>
      </c>
      <c r="O14" s="194">
        <v>16</v>
      </c>
      <c r="P14" s="195">
        <v>127</v>
      </c>
      <c r="Q14" s="196">
        <v>74</v>
      </c>
      <c r="R14" s="195">
        <v>9</v>
      </c>
      <c r="S14" s="196">
        <v>5</v>
      </c>
      <c r="T14" s="195">
        <v>6</v>
      </c>
      <c r="U14" s="196">
        <v>4</v>
      </c>
      <c r="V14" s="195">
        <v>0</v>
      </c>
      <c r="W14" s="196">
        <v>0</v>
      </c>
      <c r="X14" s="192">
        <v>57</v>
      </c>
      <c r="Y14" s="192">
        <v>32</v>
      </c>
      <c r="Z14" s="195">
        <v>26</v>
      </c>
      <c r="AA14" s="194">
        <v>19</v>
      </c>
      <c r="AB14" s="195">
        <v>33</v>
      </c>
      <c r="AC14" s="195">
        <v>33</v>
      </c>
      <c r="AD14" s="285" t="s">
        <v>205</v>
      </c>
      <c r="AE14" s="285" t="s">
        <v>190</v>
      </c>
      <c r="AI14" s="10"/>
      <c r="AJ14" s="10"/>
    </row>
    <row r="15" spans="1:36" ht="21" customHeight="1">
      <c r="A15" s="16">
        <v>8</v>
      </c>
      <c r="B15" s="15" t="s">
        <v>4</v>
      </c>
      <c r="C15" s="14" t="s">
        <v>3</v>
      </c>
      <c r="D15" s="40">
        <f t="shared" si="0"/>
        <v>-6</v>
      </c>
      <c r="E15" s="39">
        <f t="shared" si="1"/>
        <v>-4.137931034482762</v>
      </c>
      <c r="F15" s="297">
        <v>151</v>
      </c>
      <c r="G15" s="297">
        <v>90</v>
      </c>
      <c r="H15" s="187">
        <v>145</v>
      </c>
      <c r="I15" s="187">
        <v>91</v>
      </c>
      <c r="J15" s="193">
        <v>134</v>
      </c>
      <c r="K15" s="194">
        <v>83</v>
      </c>
      <c r="L15" s="195">
        <v>7</v>
      </c>
      <c r="M15" s="196">
        <v>2</v>
      </c>
      <c r="N15" s="195">
        <v>11</v>
      </c>
      <c r="O15" s="194">
        <v>8</v>
      </c>
      <c r="P15" s="195">
        <v>145</v>
      </c>
      <c r="Q15" s="196">
        <v>91</v>
      </c>
      <c r="R15" s="195">
        <v>5</v>
      </c>
      <c r="S15" s="196">
        <v>2</v>
      </c>
      <c r="T15" s="195">
        <v>6</v>
      </c>
      <c r="U15" s="196">
        <v>3</v>
      </c>
      <c r="V15" s="195">
        <v>0</v>
      </c>
      <c r="W15" s="196">
        <v>0</v>
      </c>
      <c r="X15" s="192">
        <v>37</v>
      </c>
      <c r="Y15" s="192">
        <v>21</v>
      </c>
      <c r="Z15" s="195">
        <v>18</v>
      </c>
      <c r="AA15" s="194">
        <v>14</v>
      </c>
      <c r="AB15" s="195">
        <v>15</v>
      </c>
      <c r="AC15" s="195">
        <v>15</v>
      </c>
      <c r="AD15" s="285" t="s">
        <v>207</v>
      </c>
      <c r="AE15" s="285" t="s">
        <v>208</v>
      </c>
      <c r="AI15" s="10"/>
      <c r="AJ15" s="10"/>
    </row>
    <row r="16" spans="1:36" ht="21" customHeight="1" thickBot="1">
      <c r="A16" s="13">
        <v>9</v>
      </c>
      <c r="B16" s="12" t="s">
        <v>2</v>
      </c>
      <c r="C16" s="11" t="s">
        <v>1</v>
      </c>
      <c r="D16" s="36">
        <f t="shared" si="0"/>
        <v>-7</v>
      </c>
      <c r="E16" s="35">
        <f t="shared" si="1"/>
        <v>-4.022988505747122</v>
      </c>
      <c r="F16" s="297">
        <v>181</v>
      </c>
      <c r="G16" s="297">
        <v>110</v>
      </c>
      <c r="H16" s="187">
        <v>174</v>
      </c>
      <c r="I16" s="187">
        <v>108</v>
      </c>
      <c r="J16" s="188">
        <v>168</v>
      </c>
      <c r="K16" s="189">
        <v>105</v>
      </c>
      <c r="L16" s="190">
        <v>14</v>
      </c>
      <c r="M16" s="191">
        <v>5</v>
      </c>
      <c r="N16" s="190">
        <v>6</v>
      </c>
      <c r="O16" s="189">
        <v>3</v>
      </c>
      <c r="P16" s="190">
        <v>174</v>
      </c>
      <c r="Q16" s="191">
        <v>108</v>
      </c>
      <c r="R16" s="190">
        <v>22</v>
      </c>
      <c r="S16" s="191">
        <v>17</v>
      </c>
      <c r="T16" s="190">
        <v>7</v>
      </c>
      <c r="U16" s="191">
        <v>1</v>
      </c>
      <c r="V16" s="190">
        <v>1</v>
      </c>
      <c r="W16" s="191">
        <v>1</v>
      </c>
      <c r="X16" s="192">
        <v>49</v>
      </c>
      <c r="Y16" s="192">
        <v>27</v>
      </c>
      <c r="Z16" s="190">
        <v>16</v>
      </c>
      <c r="AA16" s="189">
        <v>10</v>
      </c>
      <c r="AB16" s="190">
        <v>26</v>
      </c>
      <c r="AC16" s="190">
        <v>26</v>
      </c>
      <c r="AD16" s="285" t="s">
        <v>210</v>
      </c>
      <c r="AE16" s="285" t="s">
        <v>190</v>
      </c>
      <c r="AI16" s="10"/>
      <c r="AJ16" s="10"/>
    </row>
    <row r="17" spans="1:36" ht="24" customHeight="1" thickBot="1">
      <c r="A17" s="9"/>
      <c r="B17" s="493" t="s">
        <v>0</v>
      </c>
      <c r="C17" s="494"/>
      <c r="D17" s="29">
        <f>D8+D9+D10+D11+D12+D13+D14+D15+D16</f>
        <v>-56</v>
      </c>
      <c r="E17" s="32">
        <f t="shared" si="1"/>
        <v>-3.8251366120218506</v>
      </c>
      <c r="F17" s="31">
        <f>F8+F9+F10+F11+F12+F13+F14+F15+F16</f>
        <v>1520</v>
      </c>
      <c r="G17" s="30">
        <f>G8+G9+G10+G11+G12+G13+G14+G15+G16</f>
        <v>888</v>
      </c>
      <c r="H17" s="29">
        <f>H8+H9+H10+H11+H12+H13+H14+H15+H16</f>
        <v>1464</v>
      </c>
      <c r="I17" s="29">
        <f>I8+I9+I10+I11+I12+I13+I14+I15+I16</f>
        <v>857</v>
      </c>
      <c r="J17" s="29">
        <f aca="true" t="shared" si="2" ref="J17:AE17">J8+J9+J10+J11+J12+J13+J14+J15+J16</f>
        <v>1364</v>
      </c>
      <c r="K17" s="29">
        <f t="shared" si="2"/>
        <v>792</v>
      </c>
      <c r="L17" s="29">
        <f t="shared" si="2"/>
        <v>70</v>
      </c>
      <c r="M17" s="29">
        <f t="shared" si="2"/>
        <v>23</v>
      </c>
      <c r="N17" s="29">
        <f t="shared" si="2"/>
        <v>100</v>
      </c>
      <c r="O17" s="29">
        <f t="shared" si="2"/>
        <v>65</v>
      </c>
      <c r="P17" s="29">
        <f t="shared" si="2"/>
        <v>881</v>
      </c>
      <c r="Q17" s="29">
        <f t="shared" si="2"/>
        <v>540</v>
      </c>
      <c r="R17" s="29">
        <f t="shared" si="2"/>
        <v>75</v>
      </c>
      <c r="S17" s="29">
        <f t="shared" si="2"/>
        <v>45</v>
      </c>
      <c r="T17" s="29">
        <f t="shared" si="2"/>
        <v>48</v>
      </c>
      <c r="U17" s="29">
        <f t="shared" si="2"/>
        <v>26</v>
      </c>
      <c r="V17" s="29">
        <f t="shared" si="2"/>
        <v>1</v>
      </c>
      <c r="W17" s="29">
        <f t="shared" si="2"/>
        <v>1</v>
      </c>
      <c r="X17" s="29">
        <f t="shared" si="2"/>
        <v>412</v>
      </c>
      <c r="Y17" s="29">
        <f t="shared" si="2"/>
        <v>235</v>
      </c>
      <c r="Z17" s="29">
        <f t="shared" si="2"/>
        <v>160</v>
      </c>
      <c r="AA17" s="29">
        <f t="shared" si="2"/>
        <v>104</v>
      </c>
      <c r="AB17" s="29">
        <f t="shared" si="2"/>
        <v>202</v>
      </c>
      <c r="AC17" s="29">
        <f t="shared" si="2"/>
        <v>202</v>
      </c>
      <c r="AD17" s="29">
        <f t="shared" si="2"/>
        <v>269</v>
      </c>
      <c r="AE17" s="5">
        <f t="shared" si="2"/>
        <v>147</v>
      </c>
      <c r="AI17" s="3"/>
      <c r="AJ17" s="3"/>
    </row>
    <row r="18" ht="39" customHeight="1" thickBot="1"/>
    <row r="19" spans="1:28" ht="21" customHeight="1">
      <c r="A19" s="28" t="s">
        <v>20</v>
      </c>
      <c r="B19" s="475" t="s">
        <v>33</v>
      </c>
      <c r="C19" s="478" t="s">
        <v>32</v>
      </c>
      <c r="D19" s="512" t="s">
        <v>31</v>
      </c>
      <c r="E19" s="513"/>
      <c r="F19" s="492" t="s">
        <v>30</v>
      </c>
      <c r="G19" s="516"/>
      <c r="H19" s="516"/>
      <c r="I19" s="516"/>
      <c r="J19" s="516"/>
      <c r="K19" s="516"/>
      <c r="L19" s="516"/>
      <c r="M19" s="516"/>
      <c r="N19" s="516"/>
      <c r="O19" s="516"/>
      <c r="P19" s="516"/>
      <c r="Q19" s="516"/>
      <c r="R19" s="516"/>
      <c r="S19" s="516"/>
      <c r="T19" s="516"/>
      <c r="U19" s="513"/>
      <c r="V19" s="26"/>
      <c r="W19" s="26"/>
      <c r="X19" s="26"/>
      <c r="Y19" s="26"/>
      <c r="Z19" s="26"/>
      <c r="AA19" s="26"/>
      <c r="AB19" s="26"/>
    </row>
    <row r="20" spans="1:28" ht="63.75" customHeight="1">
      <c r="A20" s="27" t="s">
        <v>29</v>
      </c>
      <c r="B20" s="476"/>
      <c r="C20" s="510"/>
      <c r="D20" s="514"/>
      <c r="E20" s="515"/>
      <c r="F20" s="498" t="s">
        <v>28</v>
      </c>
      <c r="G20" s="509"/>
      <c r="H20" s="509" t="s">
        <v>27</v>
      </c>
      <c r="I20" s="509"/>
      <c r="J20" s="517" t="s">
        <v>26</v>
      </c>
      <c r="K20" s="517"/>
      <c r="L20" s="499" t="s">
        <v>25</v>
      </c>
      <c r="M20" s="500"/>
      <c r="N20" s="501" t="s">
        <v>24</v>
      </c>
      <c r="O20" s="500"/>
      <c r="P20" s="501" t="s">
        <v>23</v>
      </c>
      <c r="Q20" s="502"/>
      <c r="R20" s="509" t="s">
        <v>22</v>
      </c>
      <c r="S20" s="509"/>
      <c r="T20" s="499" t="s">
        <v>21</v>
      </c>
      <c r="U20" s="489"/>
      <c r="V20" s="26"/>
      <c r="W20" s="26"/>
      <c r="X20" s="26"/>
      <c r="Y20" s="26"/>
      <c r="Z20" s="26"/>
      <c r="AA20" s="26"/>
      <c r="AB20" s="26"/>
    </row>
    <row r="21" spans="1:28" ht="21" customHeight="1" thickBot="1">
      <c r="A21" s="25" t="s">
        <v>20</v>
      </c>
      <c r="B21" s="477"/>
      <c r="C21" s="511"/>
      <c r="D21" s="288" t="s">
        <v>19</v>
      </c>
      <c r="E21" s="18" t="s">
        <v>18</v>
      </c>
      <c r="F21" s="20" t="s">
        <v>19</v>
      </c>
      <c r="G21" s="20" t="s">
        <v>18</v>
      </c>
      <c r="H21" s="290" t="s">
        <v>19</v>
      </c>
      <c r="I21" s="20" t="s">
        <v>18</v>
      </c>
      <c r="J21" s="290" t="s">
        <v>19</v>
      </c>
      <c r="K21" s="20" t="s">
        <v>18</v>
      </c>
      <c r="L21" s="22" t="s">
        <v>19</v>
      </c>
      <c r="M21" s="21" t="s">
        <v>18</v>
      </c>
      <c r="N21" s="22" t="s">
        <v>19</v>
      </c>
      <c r="O21" s="21" t="s">
        <v>18</v>
      </c>
      <c r="P21" s="22" t="s">
        <v>19</v>
      </c>
      <c r="Q21" s="21" t="s">
        <v>18</v>
      </c>
      <c r="R21" s="290" t="s">
        <v>19</v>
      </c>
      <c r="S21" s="20" t="s">
        <v>18</v>
      </c>
      <c r="T21" s="22" t="s">
        <v>19</v>
      </c>
      <c r="U21" s="24" t="s">
        <v>18</v>
      </c>
      <c r="V21" s="17"/>
      <c r="W21" s="17"/>
      <c r="X21" s="17"/>
      <c r="Y21" s="17"/>
      <c r="Z21" s="17"/>
      <c r="AA21" s="17"/>
      <c r="AB21" s="17"/>
    </row>
    <row r="22" spans="1:28" ht="21" customHeight="1">
      <c r="A22" s="13">
        <v>1</v>
      </c>
      <c r="B22" s="12" t="s">
        <v>4</v>
      </c>
      <c r="C22" s="11" t="s">
        <v>17</v>
      </c>
      <c r="D22" s="199">
        <v>399</v>
      </c>
      <c r="E22" s="200">
        <v>222</v>
      </c>
      <c r="F22" s="201">
        <v>100</v>
      </c>
      <c r="G22" s="190">
        <v>59</v>
      </c>
      <c r="H22" s="191">
        <v>40</v>
      </c>
      <c r="I22" s="190">
        <v>20</v>
      </c>
      <c r="J22" s="191">
        <v>208</v>
      </c>
      <c r="K22" s="190">
        <v>127</v>
      </c>
      <c r="L22" s="191">
        <v>148</v>
      </c>
      <c r="M22" s="190">
        <v>60</v>
      </c>
      <c r="N22" s="189">
        <v>38</v>
      </c>
      <c r="O22" s="190">
        <v>25</v>
      </c>
      <c r="P22" s="191">
        <v>98</v>
      </c>
      <c r="Q22" s="190">
        <v>84</v>
      </c>
      <c r="R22" s="190">
        <v>1</v>
      </c>
      <c r="S22" s="190">
        <v>1</v>
      </c>
      <c r="T22" s="191">
        <v>59</v>
      </c>
      <c r="U22" s="202">
        <v>26</v>
      </c>
      <c r="V22" s="10"/>
      <c r="W22" s="10"/>
      <c r="X22" s="10"/>
      <c r="Y22" s="10"/>
      <c r="Z22" s="10"/>
      <c r="AA22" s="10"/>
      <c r="AB22" s="10"/>
    </row>
    <row r="23" spans="1:28" ht="21" customHeight="1">
      <c r="A23" s="16">
        <v>2</v>
      </c>
      <c r="B23" s="15" t="s">
        <v>16</v>
      </c>
      <c r="C23" s="14" t="s">
        <v>15</v>
      </c>
      <c r="D23" s="203">
        <v>104</v>
      </c>
      <c r="E23" s="204">
        <v>62</v>
      </c>
      <c r="F23" s="196">
        <v>41</v>
      </c>
      <c r="G23" s="195">
        <v>26</v>
      </c>
      <c r="H23" s="196">
        <v>18</v>
      </c>
      <c r="I23" s="195">
        <v>10</v>
      </c>
      <c r="J23" s="196">
        <v>50</v>
      </c>
      <c r="K23" s="195">
        <v>33</v>
      </c>
      <c r="L23" s="196">
        <v>23</v>
      </c>
      <c r="M23" s="195">
        <v>7</v>
      </c>
      <c r="N23" s="194">
        <v>9</v>
      </c>
      <c r="O23" s="195">
        <v>7</v>
      </c>
      <c r="P23" s="196">
        <v>30</v>
      </c>
      <c r="Q23" s="195">
        <v>27</v>
      </c>
      <c r="R23" s="195">
        <v>0</v>
      </c>
      <c r="S23" s="195">
        <v>0</v>
      </c>
      <c r="T23" s="196">
        <v>6</v>
      </c>
      <c r="U23" s="205">
        <v>3</v>
      </c>
      <c r="V23" s="10"/>
      <c r="W23" s="10"/>
      <c r="X23" s="10"/>
      <c r="Y23" s="10"/>
      <c r="Z23" s="10"/>
      <c r="AA23" s="10"/>
      <c r="AB23" s="10"/>
    </row>
    <row r="24" spans="1:28" ht="21" customHeight="1">
      <c r="A24" s="16">
        <v>3</v>
      </c>
      <c r="B24" s="15" t="s">
        <v>14</v>
      </c>
      <c r="C24" s="14" t="s">
        <v>13</v>
      </c>
      <c r="D24" s="203">
        <v>76</v>
      </c>
      <c r="E24" s="204">
        <v>39</v>
      </c>
      <c r="F24" s="196">
        <v>15</v>
      </c>
      <c r="G24" s="195">
        <v>8</v>
      </c>
      <c r="H24" s="196">
        <v>9</v>
      </c>
      <c r="I24" s="195">
        <v>4</v>
      </c>
      <c r="J24" s="196">
        <v>37</v>
      </c>
      <c r="K24" s="195">
        <v>23</v>
      </c>
      <c r="L24" s="196">
        <v>32</v>
      </c>
      <c r="M24" s="195">
        <v>14</v>
      </c>
      <c r="N24" s="194">
        <v>7</v>
      </c>
      <c r="O24" s="195">
        <v>4</v>
      </c>
      <c r="P24" s="196">
        <v>17</v>
      </c>
      <c r="Q24" s="195">
        <v>12</v>
      </c>
      <c r="R24" s="195">
        <v>0</v>
      </c>
      <c r="S24" s="195">
        <v>0</v>
      </c>
      <c r="T24" s="196">
        <v>10</v>
      </c>
      <c r="U24" s="205">
        <v>7</v>
      </c>
      <c r="V24" s="10"/>
      <c r="W24" s="10"/>
      <c r="X24" s="10"/>
      <c r="Y24" s="10"/>
      <c r="Z24" s="10"/>
      <c r="AA24" s="10"/>
      <c r="AB24" s="10"/>
    </row>
    <row r="25" spans="1:28" ht="21" customHeight="1">
      <c r="A25" s="16">
        <v>4</v>
      </c>
      <c r="B25" s="15" t="s">
        <v>12</v>
      </c>
      <c r="C25" s="14" t="s">
        <v>11</v>
      </c>
      <c r="D25" s="203">
        <v>63</v>
      </c>
      <c r="E25" s="204">
        <v>48</v>
      </c>
      <c r="F25" s="196">
        <v>24</v>
      </c>
      <c r="G25" s="195">
        <v>19</v>
      </c>
      <c r="H25" s="196">
        <v>13</v>
      </c>
      <c r="I25" s="195">
        <v>11</v>
      </c>
      <c r="J25" s="196">
        <v>34</v>
      </c>
      <c r="K25" s="195">
        <v>30</v>
      </c>
      <c r="L25" s="196">
        <v>13</v>
      </c>
      <c r="M25" s="195">
        <v>7</v>
      </c>
      <c r="N25" s="194">
        <v>4</v>
      </c>
      <c r="O25" s="195">
        <v>4</v>
      </c>
      <c r="P25" s="196">
        <v>22</v>
      </c>
      <c r="Q25" s="195">
        <v>19</v>
      </c>
      <c r="R25" s="195">
        <v>0</v>
      </c>
      <c r="S25" s="195">
        <v>0</v>
      </c>
      <c r="T25" s="196">
        <v>4</v>
      </c>
      <c r="U25" s="205">
        <v>2</v>
      </c>
      <c r="V25" s="10"/>
      <c r="W25" s="10"/>
      <c r="X25" s="10"/>
      <c r="Y25" s="10"/>
      <c r="Z25" s="10"/>
      <c r="AA25" s="10"/>
      <c r="AB25" s="10"/>
    </row>
    <row r="26" spans="1:28" ht="21" customHeight="1">
      <c r="A26" s="16">
        <v>5</v>
      </c>
      <c r="B26" s="15" t="s">
        <v>10</v>
      </c>
      <c r="C26" s="14" t="s">
        <v>9</v>
      </c>
      <c r="D26" s="203">
        <v>72</v>
      </c>
      <c r="E26" s="204">
        <v>50</v>
      </c>
      <c r="F26" s="196">
        <v>28</v>
      </c>
      <c r="G26" s="195">
        <v>20</v>
      </c>
      <c r="H26" s="196">
        <v>17</v>
      </c>
      <c r="I26" s="195">
        <v>13</v>
      </c>
      <c r="J26" s="196">
        <v>35</v>
      </c>
      <c r="K26" s="195">
        <v>25</v>
      </c>
      <c r="L26" s="196">
        <v>21</v>
      </c>
      <c r="M26" s="195">
        <v>9</v>
      </c>
      <c r="N26" s="194">
        <v>4</v>
      </c>
      <c r="O26" s="195">
        <v>3</v>
      </c>
      <c r="P26" s="196">
        <v>20</v>
      </c>
      <c r="Q26" s="195">
        <v>20</v>
      </c>
      <c r="R26" s="195">
        <v>0</v>
      </c>
      <c r="S26" s="195">
        <v>0</v>
      </c>
      <c r="T26" s="196">
        <v>9</v>
      </c>
      <c r="U26" s="205">
        <v>6</v>
      </c>
      <c r="V26" s="10"/>
      <c r="W26" s="10"/>
      <c r="X26" s="10"/>
      <c r="Y26" s="10"/>
      <c r="Z26" s="10"/>
      <c r="AA26" s="10"/>
      <c r="AB26" s="10"/>
    </row>
    <row r="27" spans="1:28" ht="21" customHeight="1">
      <c r="A27" s="16">
        <v>6</v>
      </c>
      <c r="B27" s="15" t="s">
        <v>8</v>
      </c>
      <c r="C27" s="14" t="s">
        <v>7</v>
      </c>
      <c r="D27" s="203">
        <v>61</v>
      </c>
      <c r="E27" s="204">
        <v>40</v>
      </c>
      <c r="F27" s="196">
        <v>18</v>
      </c>
      <c r="G27" s="195">
        <v>13</v>
      </c>
      <c r="H27" s="196">
        <v>13</v>
      </c>
      <c r="I27" s="195">
        <v>9</v>
      </c>
      <c r="J27" s="196">
        <v>27</v>
      </c>
      <c r="K27" s="195">
        <v>20</v>
      </c>
      <c r="L27" s="196">
        <v>24</v>
      </c>
      <c r="M27" s="195">
        <v>14</v>
      </c>
      <c r="N27" s="194">
        <v>4</v>
      </c>
      <c r="O27" s="195">
        <v>3</v>
      </c>
      <c r="P27" s="196">
        <v>11</v>
      </c>
      <c r="Q27" s="195">
        <v>8</v>
      </c>
      <c r="R27" s="195">
        <v>0</v>
      </c>
      <c r="S27" s="195">
        <v>0</v>
      </c>
      <c r="T27" s="196">
        <v>5</v>
      </c>
      <c r="U27" s="205">
        <v>3</v>
      </c>
      <c r="V27" s="10"/>
      <c r="W27" s="10"/>
      <c r="X27" s="10"/>
      <c r="Y27" s="10"/>
      <c r="Z27" s="10"/>
      <c r="AA27" s="10"/>
      <c r="AB27" s="10"/>
    </row>
    <row r="28" spans="1:28" ht="21" customHeight="1">
      <c r="A28" s="16">
        <v>7</v>
      </c>
      <c r="B28" s="15" t="s">
        <v>6</v>
      </c>
      <c r="C28" s="14" t="s">
        <v>5</v>
      </c>
      <c r="D28" s="203">
        <v>156</v>
      </c>
      <c r="E28" s="204">
        <v>96</v>
      </c>
      <c r="F28" s="196">
        <v>60</v>
      </c>
      <c r="G28" s="195">
        <v>44</v>
      </c>
      <c r="H28" s="196">
        <v>25</v>
      </c>
      <c r="I28" s="195">
        <v>18</v>
      </c>
      <c r="J28" s="196">
        <v>77</v>
      </c>
      <c r="K28" s="195">
        <v>52</v>
      </c>
      <c r="L28" s="196">
        <v>51</v>
      </c>
      <c r="M28" s="195">
        <v>15</v>
      </c>
      <c r="N28" s="194">
        <v>15</v>
      </c>
      <c r="O28" s="195">
        <v>11</v>
      </c>
      <c r="P28" s="196">
        <v>46</v>
      </c>
      <c r="Q28" s="195">
        <v>43</v>
      </c>
      <c r="R28" s="195">
        <v>2</v>
      </c>
      <c r="S28" s="195">
        <v>1</v>
      </c>
      <c r="T28" s="196">
        <v>17</v>
      </c>
      <c r="U28" s="205">
        <v>9</v>
      </c>
      <c r="V28" s="10"/>
      <c r="W28" s="10"/>
      <c r="X28" s="10"/>
      <c r="Y28" s="10"/>
      <c r="Z28" s="10"/>
      <c r="AA28" s="10"/>
      <c r="AB28" s="10"/>
    </row>
    <row r="29" spans="1:28" ht="21" customHeight="1">
      <c r="A29" s="16">
        <v>8</v>
      </c>
      <c r="B29" s="15" t="s">
        <v>4</v>
      </c>
      <c r="C29" s="14" t="s">
        <v>3</v>
      </c>
      <c r="D29" s="203">
        <v>117</v>
      </c>
      <c r="E29" s="204">
        <v>79</v>
      </c>
      <c r="F29" s="196">
        <v>45</v>
      </c>
      <c r="G29" s="195">
        <v>29</v>
      </c>
      <c r="H29" s="196">
        <v>26</v>
      </c>
      <c r="I29" s="195">
        <v>17</v>
      </c>
      <c r="J29" s="196">
        <v>53</v>
      </c>
      <c r="K29" s="195">
        <v>42</v>
      </c>
      <c r="L29" s="196">
        <v>33</v>
      </c>
      <c r="M29" s="195">
        <v>16</v>
      </c>
      <c r="N29" s="194">
        <v>3</v>
      </c>
      <c r="O29" s="195">
        <v>2</v>
      </c>
      <c r="P29" s="196">
        <v>29</v>
      </c>
      <c r="Q29" s="195">
        <v>26</v>
      </c>
      <c r="R29" s="195">
        <v>1</v>
      </c>
      <c r="S29" s="195">
        <v>1</v>
      </c>
      <c r="T29" s="196">
        <v>5</v>
      </c>
      <c r="U29" s="205">
        <v>3</v>
      </c>
      <c r="V29" s="10"/>
      <c r="W29" s="10"/>
      <c r="X29" s="10"/>
      <c r="Y29" s="10"/>
      <c r="Z29" s="10"/>
      <c r="AA29" s="10"/>
      <c r="AB29" s="10"/>
    </row>
    <row r="30" spans="1:28" ht="21" customHeight="1" thickBot="1">
      <c r="A30" s="13">
        <v>9</v>
      </c>
      <c r="B30" s="12" t="s">
        <v>2</v>
      </c>
      <c r="C30" s="11" t="s">
        <v>1</v>
      </c>
      <c r="D30" s="206">
        <v>152</v>
      </c>
      <c r="E30" s="207">
        <v>99</v>
      </c>
      <c r="F30" s="191">
        <v>42</v>
      </c>
      <c r="G30" s="190">
        <v>26</v>
      </c>
      <c r="H30" s="191">
        <v>27</v>
      </c>
      <c r="I30" s="190">
        <v>16</v>
      </c>
      <c r="J30" s="191">
        <v>93</v>
      </c>
      <c r="K30" s="190">
        <v>70</v>
      </c>
      <c r="L30" s="191">
        <v>42</v>
      </c>
      <c r="M30" s="190">
        <v>20</v>
      </c>
      <c r="N30" s="189">
        <v>7</v>
      </c>
      <c r="O30" s="190">
        <v>7</v>
      </c>
      <c r="P30" s="191">
        <v>40</v>
      </c>
      <c r="Q30" s="190">
        <v>33</v>
      </c>
      <c r="R30" s="190">
        <v>1</v>
      </c>
      <c r="S30" s="190">
        <v>0</v>
      </c>
      <c r="T30" s="191">
        <v>11</v>
      </c>
      <c r="U30" s="202">
        <v>8</v>
      </c>
      <c r="V30" s="10"/>
      <c r="W30" s="10"/>
      <c r="X30" s="10"/>
      <c r="Y30" s="10"/>
      <c r="Z30" s="10"/>
      <c r="AA30" s="10"/>
      <c r="AB30" s="10"/>
    </row>
    <row r="31" spans="1:28" ht="27.75" customHeight="1" thickBot="1">
      <c r="A31" s="9"/>
      <c r="B31" s="493" t="s">
        <v>0</v>
      </c>
      <c r="C31" s="494"/>
      <c r="D31" s="7">
        <f aca="true" t="shared" si="3" ref="D31:U31">D22+D23+D24+D25+D26+D27+D28+D29+D30</f>
        <v>1200</v>
      </c>
      <c r="E31" s="5">
        <f t="shared" si="3"/>
        <v>735</v>
      </c>
      <c r="F31" s="8">
        <f t="shared" si="3"/>
        <v>373</v>
      </c>
      <c r="G31" s="6">
        <f t="shared" si="3"/>
        <v>244</v>
      </c>
      <c r="H31" s="6">
        <f t="shared" si="3"/>
        <v>188</v>
      </c>
      <c r="I31" s="6">
        <f t="shared" si="3"/>
        <v>118</v>
      </c>
      <c r="J31" s="6">
        <f t="shared" si="3"/>
        <v>614</v>
      </c>
      <c r="K31" s="6">
        <f t="shared" si="3"/>
        <v>422</v>
      </c>
      <c r="L31" s="6">
        <f t="shared" si="3"/>
        <v>387</v>
      </c>
      <c r="M31" s="6">
        <f t="shared" si="3"/>
        <v>162</v>
      </c>
      <c r="N31" s="6">
        <f t="shared" si="3"/>
        <v>91</v>
      </c>
      <c r="O31" s="6">
        <f t="shared" si="3"/>
        <v>66</v>
      </c>
      <c r="P31" s="6">
        <f t="shared" si="3"/>
        <v>313</v>
      </c>
      <c r="Q31" s="6">
        <f t="shared" si="3"/>
        <v>272</v>
      </c>
      <c r="R31" s="6">
        <f t="shared" si="3"/>
        <v>5</v>
      </c>
      <c r="S31" s="6">
        <f t="shared" si="3"/>
        <v>3</v>
      </c>
      <c r="T31" s="6">
        <f t="shared" si="3"/>
        <v>126</v>
      </c>
      <c r="U31" s="5">
        <f t="shared" si="3"/>
        <v>67</v>
      </c>
      <c r="V31" s="4"/>
      <c r="W31" s="4"/>
      <c r="X31" s="3"/>
      <c r="Y31" s="3"/>
      <c r="Z31" s="3"/>
      <c r="AA31" s="3"/>
      <c r="AB31" s="3"/>
    </row>
    <row r="32" ht="38.25" customHeight="1"/>
  </sheetData>
  <sheetProtection/>
  <mergeCells count="35">
    <mergeCell ref="A2:G3"/>
    <mergeCell ref="H2:AE2"/>
    <mergeCell ref="H3:S3"/>
    <mergeCell ref="T3:AE3"/>
    <mergeCell ref="B5:B7"/>
    <mergeCell ref="C5:C7"/>
    <mergeCell ref="D5:E6"/>
    <mergeCell ref="F5:G6"/>
    <mergeCell ref="H5:I6"/>
    <mergeCell ref="J5:O5"/>
    <mergeCell ref="B17:C17"/>
    <mergeCell ref="P5:Q6"/>
    <mergeCell ref="T5:U6"/>
    <mergeCell ref="V5:W6"/>
    <mergeCell ref="X5:Y6"/>
    <mergeCell ref="Z5:AA6"/>
    <mergeCell ref="P20:Q20"/>
    <mergeCell ref="AD5:AE6"/>
    <mergeCell ref="J6:K6"/>
    <mergeCell ref="L6:M6"/>
    <mergeCell ref="N6:O6"/>
    <mergeCell ref="R6:S6"/>
    <mergeCell ref="AB5:AC6"/>
    <mergeCell ref="R20:S20"/>
    <mergeCell ref="T20:U20"/>
    <mergeCell ref="B31:C31"/>
    <mergeCell ref="B19:B21"/>
    <mergeCell ref="C19:C21"/>
    <mergeCell ref="D19:E20"/>
    <mergeCell ref="F19:U19"/>
    <mergeCell ref="F20:G20"/>
    <mergeCell ref="H20:I20"/>
    <mergeCell ref="J20:K20"/>
    <mergeCell ref="L20:M20"/>
    <mergeCell ref="N20:O20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A1">
      <selection activeCell="K32" sqref="K32"/>
    </sheetView>
  </sheetViews>
  <sheetFormatPr defaultColWidth="9.00390625" defaultRowHeight="12.75"/>
  <cols>
    <col min="1" max="1" width="5.00390625" style="1" customWidth="1"/>
    <col min="2" max="2" width="13.75390625" style="1" customWidth="1"/>
    <col min="3" max="3" width="8.375" style="1" customWidth="1"/>
    <col min="4" max="31" width="6.75390625" style="1" customWidth="1"/>
    <col min="32" max="33" width="6.625" style="1" customWidth="1"/>
    <col min="34" max="16384" width="9.125" style="1" customWidth="1"/>
  </cols>
  <sheetData>
    <row r="1" spans="1:29" ht="45" customHeight="1">
      <c r="A1" s="518" t="s">
        <v>86</v>
      </c>
      <c r="B1" s="518"/>
      <c r="C1" s="518"/>
      <c r="D1" s="518"/>
      <c r="E1" s="518"/>
      <c r="F1" s="519" t="s">
        <v>85</v>
      </c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  <c r="AA1" s="520"/>
      <c r="AB1" s="520"/>
      <c r="AC1" s="520"/>
    </row>
    <row r="2" spans="1:29" ht="16.5" customHeight="1">
      <c r="A2" s="518"/>
      <c r="B2" s="518"/>
      <c r="C2" s="518"/>
      <c r="D2" s="518"/>
      <c r="E2" s="518"/>
      <c r="F2" s="521" t="str">
        <f>'ogolne (5)'!T3</f>
        <v>do 31 maja 2021 roku</v>
      </c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522"/>
      <c r="AC2" s="523"/>
    </row>
    <row r="3" ht="22.5" customHeight="1" thickBot="1">
      <c r="F3" s="101"/>
    </row>
    <row r="4" spans="1:29" ht="24.75" customHeight="1">
      <c r="A4" s="88" t="s">
        <v>20</v>
      </c>
      <c r="B4" s="87" t="s">
        <v>20</v>
      </c>
      <c r="C4" s="100" t="s">
        <v>20</v>
      </c>
      <c r="D4" s="524" t="s">
        <v>82</v>
      </c>
      <c r="E4" s="525"/>
      <c r="F4" s="528" t="s">
        <v>84</v>
      </c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30"/>
      <c r="R4" s="528" t="s">
        <v>83</v>
      </c>
      <c r="S4" s="529"/>
      <c r="T4" s="529"/>
      <c r="U4" s="529"/>
      <c r="V4" s="529"/>
      <c r="W4" s="529"/>
      <c r="X4" s="529"/>
      <c r="Y4" s="529"/>
      <c r="Z4" s="529"/>
      <c r="AA4" s="530"/>
      <c r="AB4" s="531" t="s">
        <v>82</v>
      </c>
      <c r="AC4" s="525"/>
    </row>
    <row r="5" spans="1:29" ht="39" customHeight="1">
      <c r="A5" s="86" t="s">
        <v>29</v>
      </c>
      <c r="B5" s="85" t="s">
        <v>33</v>
      </c>
      <c r="C5" s="99" t="s">
        <v>32</v>
      </c>
      <c r="D5" s="526"/>
      <c r="E5" s="527"/>
      <c r="F5" s="533" t="s">
        <v>81</v>
      </c>
      <c r="G5" s="534"/>
      <c r="H5" s="535" t="s">
        <v>80</v>
      </c>
      <c r="I5" s="535"/>
      <c r="J5" s="535" t="s">
        <v>79</v>
      </c>
      <c r="K5" s="535"/>
      <c r="L5" s="535" t="s">
        <v>78</v>
      </c>
      <c r="M5" s="535"/>
      <c r="N5" s="535" t="s">
        <v>77</v>
      </c>
      <c r="O5" s="535"/>
      <c r="P5" s="535" t="s">
        <v>76</v>
      </c>
      <c r="Q5" s="537"/>
      <c r="R5" s="538" t="s">
        <v>75</v>
      </c>
      <c r="S5" s="539"/>
      <c r="T5" s="539" t="s">
        <v>74</v>
      </c>
      <c r="U5" s="539"/>
      <c r="V5" s="539" t="s">
        <v>73</v>
      </c>
      <c r="W5" s="539"/>
      <c r="X5" s="539" t="s">
        <v>72</v>
      </c>
      <c r="Y5" s="539"/>
      <c r="Z5" s="542" t="s">
        <v>71</v>
      </c>
      <c r="AA5" s="543"/>
      <c r="AB5" s="532"/>
      <c r="AC5" s="527"/>
    </row>
    <row r="6" spans="1:29" ht="12.75" customHeight="1" thickBot="1">
      <c r="A6" s="84" t="s">
        <v>20</v>
      </c>
      <c r="B6" s="83" t="s">
        <v>20</v>
      </c>
      <c r="C6" s="98" t="s">
        <v>20</v>
      </c>
      <c r="D6" s="97" t="s">
        <v>19</v>
      </c>
      <c r="E6" s="95" t="s">
        <v>18</v>
      </c>
      <c r="F6" s="80" t="s">
        <v>19</v>
      </c>
      <c r="G6" s="79" t="s">
        <v>18</v>
      </c>
      <c r="H6" s="78" t="s">
        <v>19</v>
      </c>
      <c r="I6" s="79" t="s">
        <v>18</v>
      </c>
      <c r="J6" s="78" t="s">
        <v>19</v>
      </c>
      <c r="K6" s="79" t="s">
        <v>18</v>
      </c>
      <c r="L6" s="78" t="s">
        <v>19</v>
      </c>
      <c r="M6" s="79" t="s">
        <v>18</v>
      </c>
      <c r="N6" s="78" t="s">
        <v>19</v>
      </c>
      <c r="O6" s="79" t="s">
        <v>18</v>
      </c>
      <c r="P6" s="78" t="s">
        <v>19</v>
      </c>
      <c r="Q6" s="77" t="s">
        <v>18</v>
      </c>
      <c r="R6" s="80" t="s">
        <v>19</v>
      </c>
      <c r="S6" s="79" t="s">
        <v>18</v>
      </c>
      <c r="T6" s="78" t="s">
        <v>19</v>
      </c>
      <c r="U6" s="79" t="s">
        <v>18</v>
      </c>
      <c r="V6" s="78" t="s">
        <v>19</v>
      </c>
      <c r="W6" s="79" t="s">
        <v>18</v>
      </c>
      <c r="X6" s="78" t="s">
        <v>19</v>
      </c>
      <c r="Y6" s="79" t="s">
        <v>18</v>
      </c>
      <c r="Z6" s="78" t="s">
        <v>19</v>
      </c>
      <c r="AA6" s="77" t="s">
        <v>18</v>
      </c>
      <c r="AB6" s="96" t="s">
        <v>19</v>
      </c>
      <c r="AC6" s="95" t="s">
        <v>18</v>
      </c>
    </row>
    <row r="7" spans="1:31" ht="24" customHeight="1">
      <c r="A7" s="67">
        <v>1</v>
      </c>
      <c r="B7" s="66" t="s">
        <v>4</v>
      </c>
      <c r="C7" s="65" t="s">
        <v>17</v>
      </c>
      <c r="D7" s="60">
        <f aca="true" t="shared" si="0" ref="D7:E15">SUM(F7+H7+J7+L7+N7+P7)</f>
        <v>500</v>
      </c>
      <c r="E7" s="92">
        <f t="shared" si="0"/>
        <v>268</v>
      </c>
      <c r="F7" s="208">
        <v>40</v>
      </c>
      <c r="G7" s="209">
        <v>20</v>
      </c>
      <c r="H7" s="209">
        <v>116</v>
      </c>
      <c r="I7" s="209">
        <v>79</v>
      </c>
      <c r="J7" s="209">
        <v>130</v>
      </c>
      <c r="K7" s="210">
        <v>74</v>
      </c>
      <c r="L7" s="211">
        <v>129</v>
      </c>
      <c r="M7" s="209">
        <v>68</v>
      </c>
      <c r="N7" s="209">
        <v>56</v>
      </c>
      <c r="O7" s="209">
        <v>27</v>
      </c>
      <c r="P7" s="209">
        <v>29</v>
      </c>
      <c r="Q7" s="212">
        <v>0</v>
      </c>
      <c r="R7" s="208">
        <v>99</v>
      </c>
      <c r="S7" s="209">
        <v>66</v>
      </c>
      <c r="T7" s="209">
        <v>118</v>
      </c>
      <c r="U7" s="209">
        <v>64</v>
      </c>
      <c r="V7" s="209">
        <v>65</v>
      </c>
      <c r="W7" s="209">
        <v>43</v>
      </c>
      <c r="X7" s="209">
        <v>120</v>
      </c>
      <c r="Y7" s="209">
        <v>50</v>
      </c>
      <c r="Z7" s="209">
        <v>98</v>
      </c>
      <c r="AA7" s="91">
        <v>45</v>
      </c>
      <c r="AB7" s="73">
        <f aca="true" t="shared" si="1" ref="AB7:AC15">R7+T7+V7+X7+Z7</f>
        <v>500</v>
      </c>
      <c r="AC7" s="73">
        <f t="shared" si="1"/>
        <v>268</v>
      </c>
      <c r="AE7" s="90"/>
    </row>
    <row r="8" spans="1:31" ht="24" customHeight="1">
      <c r="A8" s="72">
        <v>2</v>
      </c>
      <c r="B8" s="71" t="s">
        <v>16</v>
      </c>
      <c r="C8" s="94" t="s">
        <v>15</v>
      </c>
      <c r="D8" s="60">
        <f t="shared" si="0"/>
        <v>131</v>
      </c>
      <c r="E8" s="92">
        <f t="shared" si="0"/>
        <v>78</v>
      </c>
      <c r="F8" s="213">
        <v>18</v>
      </c>
      <c r="G8" s="214">
        <v>10</v>
      </c>
      <c r="H8" s="214">
        <v>45</v>
      </c>
      <c r="I8" s="214">
        <v>31</v>
      </c>
      <c r="J8" s="214">
        <v>38</v>
      </c>
      <c r="K8" s="214">
        <v>26</v>
      </c>
      <c r="L8" s="214">
        <v>17</v>
      </c>
      <c r="M8" s="214">
        <v>8</v>
      </c>
      <c r="N8" s="214">
        <v>6</v>
      </c>
      <c r="O8" s="214">
        <v>3</v>
      </c>
      <c r="P8" s="214">
        <v>7</v>
      </c>
      <c r="Q8" s="215">
        <v>0</v>
      </c>
      <c r="R8" s="213">
        <v>16</v>
      </c>
      <c r="S8" s="214">
        <v>11</v>
      </c>
      <c r="T8" s="214">
        <v>23</v>
      </c>
      <c r="U8" s="214">
        <v>16</v>
      </c>
      <c r="V8" s="214">
        <v>7</v>
      </c>
      <c r="W8" s="214">
        <v>7</v>
      </c>
      <c r="X8" s="214">
        <v>53</v>
      </c>
      <c r="Y8" s="214">
        <v>27</v>
      </c>
      <c r="Z8" s="214">
        <v>32</v>
      </c>
      <c r="AA8" s="93">
        <v>17</v>
      </c>
      <c r="AB8" s="68">
        <f t="shared" si="1"/>
        <v>131</v>
      </c>
      <c r="AC8" s="68">
        <f t="shared" si="1"/>
        <v>78</v>
      </c>
      <c r="AE8" s="90"/>
    </row>
    <row r="9" spans="1:31" ht="24" customHeight="1">
      <c r="A9" s="72">
        <v>3</v>
      </c>
      <c r="B9" s="71" t="s">
        <v>14</v>
      </c>
      <c r="C9" s="94" t="s">
        <v>13</v>
      </c>
      <c r="D9" s="60">
        <f t="shared" si="0"/>
        <v>90</v>
      </c>
      <c r="E9" s="92">
        <f t="shared" si="0"/>
        <v>47</v>
      </c>
      <c r="F9" s="213">
        <v>9</v>
      </c>
      <c r="G9" s="214">
        <v>4</v>
      </c>
      <c r="H9" s="214">
        <v>21</v>
      </c>
      <c r="I9" s="214">
        <v>11</v>
      </c>
      <c r="J9" s="214">
        <v>17</v>
      </c>
      <c r="K9" s="214">
        <v>11</v>
      </c>
      <c r="L9" s="214">
        <v>20</v>
      </c>
      <c r="M9" s="214">
        <v>10</v>
      </c>
      <c r="N9" s="214">
        <v>16</v>
      </c>
      <c r="O9" s="214">
        <v>11</v>
      </c>
      <c r="P9" s="214">
        <v>7</v>
      </c>
      <c r="Q9" s="215">
        <v>0</v>
      </c>
      <c r="R9" s="213">
        <v>8</v>
      </c>
      <c r="S9" s="214">
        <v>6</v>
      </c>
      <c r="T9" s="214">
        <v>17</v>
      </c>
      <c r="U9" s="214">
        <v>12</v>
      </c>
      <c r="V9" s="214">
        <v>4</v>
      </c>
      <c r="W9" s="214">
        <v>2</v>
      </c>
      <c r="X9" s="214">
        <v>35</v>
      </c>
      <c r="Y9" s="214">
        <v>17</v>
      </c>
      <c r="Z9" s="214">
        <v>26</v>
      </c>
      <c r="AA9" s="93">
        <v>10</v>
      </c>
      <c r="AB9" s="68">
        <f t="shared" si="1"/>
        <v>90</v>
      </c>
      <c r="AC9" s="68">
        <f t="shared" si="1"/>
        <v>47</v>
      </c>
      <c r="AE9" s="90"/>
    </row>
    <row r="10" spans="1:31" ht="24" customHeight="1">
      <c r="A10" s="72">
        <v>4</v>
      </c>
      <c r="B10" s="71" t="s">
        <v>12</v>
      </c>
      <c r="C10" s="94" t="s">
        <v>11</v>
      </c>
      <c r="D10" s="60">
        <f t="shared" si="0"/>
        <v>75</v>
      </c>
      <c r="E10" s="92">
        <f t="shared" si="0"/>
        <v>54</v>
      </c>
      <c r="F10" s="213">
        <v>13</v>
      </c>
      <c r="G10" s="214">
        <v>11</v>
      </c>
      <c r="H10" s="214">
        <v>23</v>
      </c>
      <c r="I10" s="214">
        <v>17</v>
      </c>
      <c r="J10" s="214">
        <v>21</v>
      </c>
      <c r="K10" s="214">
        <v>14</v>
      </c>
      <c r="L10" s="214">
        <v>11</v>
      </c>
      <c r="M10" s="214">
        <v>10</v>
      </c>
      <c r="N10" s="214">
        <v>5</v>
      </c>
      <c r="O10" s="214">
        <v>2</v>
      </c>
      <c r="P10" s="214">
        <v>2</v>
      </c>
      <c r="Q10" s="215">
        <v>0</v>
      </c>
      <c r="R10" s="213">
        <v>4</v>
      </c>
      <c r="S10" s="214">
        <v>4</v>
      </c>
      <c r="T10" s="214">
        <v>16</v>
      </c>
      <c r="U10" s="214">
        <v>13</v>
      </c>
      <c r="V10" s="214">
        <v>8</v>
      </c>
      <c r="W10" s="214">
        <v>6</v>
      </c>
      <c r="X10" s="214">
        <v>27</v>
      </c>
      <c r="Y10" s="214">
        <v>18</v>
      </c>
      <c r="Z10" s="214">
        <v>20</v>
      </c>
      <c r="AA10" s="93">
        <v>13</v>
      </c>
      <c r="AB10" s="68">
        <f t="shared" si="1"/>
        <v>75</v>
      </c>
      <c r="AC10" s="68">
        <f t="shared" si="1"/>
        <v>54</v>
      </c>
      <c r="AE10" s="90"/>
    </row>
    <row r="11" spans="1:31" ht="24" customHeight="1">
      <c r="A11" s="72">
        <v>5</v>
      </c>
      <c r="B11" s="71" t="s">
        <v>10</v>
      </c>
      <c r="C11" s="94" t="s">
        <v>9</v>
      </c>
      <c r="D11" s="60">
        <f t="shared" si="0"/>
        <v>86</v>
      </c>
      <c r="E11" s="92">
        <f t="shared" si="0"/>
        <v>54</v>
      </c>
      <c r="F11" s="213">
        <v>17</v>
      </c>
      <c r="G11" s="214">
        <v>13</v>
      </c>
      <c r="H11" s="214">
        <v>21</v>
      </c>
      <c r="I11" s="214">
        <v>15</v>
      </c>
      <c r="J11" s="214">
        <v>24</v>
      </c>
      <c r="K11" s="214">
        <v>14</v>
      </c>
      <c r="L11" s="214">
        <v>7</v>
      </c>
      <c r="M11" s="214">
        <v>3</v>
      </c>
      <c r="N11" s="214">
        <v>12</v>
      </c>
      <c r="O11" s="214">
        <v>9</v>
      </c>
      <c r="P11" s="214">
        <v>5</v>
      </c>
      <c r="Q11" s="215">
        <v>0</v>
      </c>
      <c r="R11" s="213">
        <v>16</v>
      </c>
      <c r="S11" s="214">
        <v>12</v>
      </c>
      <c r="T11" s="214">
        <v>19</v>
      </c>
      <c r="U11" s="214">
        <v>12</v>
      </c>
      <c r="V11" s="214">
        <v>9</v>
      </c>
      <c r="W11" s="214">
        <v>8</v>
      </c>
      <c r="X11" s="214">
        <v>25</v>
      </c>
      <c r="Y11" s="214">
        <v>14</v>
      </c>
      <c r="Z11" s="214">
        <v>17</v>
      </c>
      <c r="AA11" s="93">
        <v>8</v>
      </c>
      <c r="AB11" s="68">
        <f t="shared" si="1"/>
        <v>86</v>
      </c>
      <c r="AC11" s="68">
        <f t="shared" si="1"/>
        <v>54</v>
      </c>
      <c r="AE11" s="90"/>
    </row>
    <row r="12" spans="1:31" ht="24" customHeight="1">
      <c r="A12" s="72">
        <v>6</v>
      </c>
      <c r="B12" s="71" t="s">
        <v>8</v>
      </c>
      <c r="C12" s="94" t="s">
        <v>7</v>
      </c>
      <c r="D12" s="60">
        <f t="shared" si="0"/>
        <v>78</v>
      </c>
      <c r="E12" s="92">
        <f t="shared" si="0"/>
        <v>47</v>
      </c>
      <c r="F12" s="213">
        <v>13</v>
      </c>
      <c r="G12" s="214">
        <v>9</v>
      </c>
      <c r="H12" s="214">
        <v>17</v>
      </c>
      <c r="I12" s="214">
        <v>11</v>
      </c>
      <c r="J12" s="214">
        <v>19</v>
      </c>
      <c r="K12" s="214">
        <v>10</v>
      </c>
      <c r="L12" s="214">
        <v>19</v>
      </c>
      <c r="M12" s="214">
        <v>12</v>
      </c>
      <c r="N12" s="214">
        <v>7</v>
      </c>
      <c r="O12" s="214">
        <v>5</v>
      </c>
      <c r="P12" s="214">
        <v>3</v>
      </c>
      <c r="Q12" s="215">
        <v>0</v>
      </c>
      <c r="R12" s="213">
        <v>6</v>
      </c>
      <c r="S12" s="214">
        <v>4</v>
      </c>
      <c r="T12" s="214">
        <v>21</v>
      </c>
      <c r="U12" s="214">
        <v>15</v>
      </c>
      <c r="V12" s="214">
        <v>10</v>
      </c>
      <c r="W12" s="214">
        <v>8</v>
      </c>
      <c r="X12" s="214">
        <v>24</v>
      </c>
      <c r="Y12" s="214">
        <v>11</v>
      </c>
      <c r="Z12" s="214">
        <v>17</v>
      </c>
      <c r="AA12" s="93">
        <v>9</v>
      </c>
      <c r="AB12" s="68">
        <f t="shared" si="1"/>
        <v>78</v>
      </c>
      <c r="AC12" s="68">
        <f t="shared" si="1"/>
        <v>47</v>
      </c>
      <c r="AE12" s="90"/>
    </row>
    <row r="13" spans="1:31" ht="24" customHeight="1">
      <c r="A13" s="72">
        <v>7</v>
      </c>
      <c r="B13" s="71" t="s">
        <v>6</v>
      </c>
      <c r="C13" s="94" t="s">
        <v>5</v>
      </c>
      <c r="D13" s="60">
        <f t="shared" si="0"/>
        <v>185</v>
      </c>
      <c r="E13" s="92">
        <f t="shared" si="0"/>
        <v>110</v>
      </c>
      <c r="F13" s="213">
        <v>25</v>
      </c>
      <c r="G13" s="214">
        <v>18</v>
      </c>
      <c r="H13" s="214">
        <v>60</v>
      </c>
      <c r="I13" s="214">
        <v>46</v>
      </c>
      <c r="J13" s="214">
        <v>36</v>
      </c>
      <c r="K13" s="214">
        <v>22</v>
      </c>
      <c r="L13" s="214">
        <v>35</v>
      </c>
      <c r="M13" s="214">
        <v>15</v>
      </c>
      <c r="N13" s="214">
        <v>23</v>
      </c>
      <c r="O13" s="214">
        <v>9</v>
      </c>
      <c r="P13" s="214">
        <v>6</v>
      </c>
      <c r="Q13" s="215">
        <v>0</v>
      </c>
      <c r="R13" s="213">
        <v>27</v>
      </c>
      <c r="S13" s="214">
        <v>23</v>
      </c>
      <c r="T13" s="214">
        <v>50</v>
      </c>
      <c r="U13" s="214">
        <v>34</v>
      </c>
      <c r="V13" s="214">
        <v>15</v>
      </c>
      <c r="W13" s="214">
        <v>14</v>
      </c>
      <c r="X13" s="214">
        <v>45</v>
      </c>
      <c r="Y13" s="214">
        <v>20</v>
      </c>
      <c r="Z13" s="214">
        <v>48</v>
      </c>
      <c r="AA13" s="93">
        <v>19</v>
      </c>
      <c r="AB13" s="68">
        <f t="shared" si="1"/>
        <v>185</v>
      </c>
      <c r="AC13" s="68">
        <f t="shared" si="1"/>
        <v>110</v>
      </c>
      <c r="AE13" s="90"/>
    </row>
    <row r="14" spans="1:31" ht="24" customHeight="1">
      <c r="A14" s="72">
        <v>8</v>
      </c>
      <c r="B14" s="71" t="s">
        <v>4</v>
      </c>
      <c r="C14" s="94" t="s">
        <v>3</v>
      </c>
      <c r="D14" s="60">
        <f t="shared" si="0"/>
        <v>145</v>
      </c>
      <c r="E14" s="92">
        <f t="shared" si="0"/>
        <v>91</v>
      </c>
      <c r="F14" s="213">
        <v>26</v>
      </c>
      <c r="G14" s="214">
        <v>17</v>
      </c>
      <c r="H14" s="214">
        <v>37</v>
      </c>
      <c r="I14" s="214">
        <v>25</v>
      </c>
      <c r="J14" s="214">
        <v>38</v>
      </c>
      <c r="K14" s="214">
        <v>29</v>
      </c>
      <c r="L14" s="214">
        <v>24</v>
      </c>
      <c r="M14" s="214">
        <v>13</v>
      </c>
      <c r="N14" s="214">
        <v>10</v>
      </c>
      <c r="O14" s="214">
        <v>7</v>
      </c>
      <c r="P14" s="214">
        <v>10</v>
      </c>
      <c r="Q14" s="215">
        <v>0</v>
      </c>
      <c r="R14" s="213">
        <v>26</v>
      </c>
      <c r="S14" s="214">
        <v>22</v>
      </c>
      <c r="T14" s="214">
        <v>34</v>
      </c>
      <c r="U14" s="214">
        <v>25</v>
      </c>
      <c r="V14" s="214">
        <v>22</v>
      </c>
      <c r="W14" s="214">
        <v>12</v>
      </c>
      <c r="X14" s="214">
        <v>37</v>
      </c>
      <c r="Y14" s="214">
        <v>18</v>
      </c>
      <c r="Z14" s="214">
        <v>26</v>
      </c>
      <c r="AA14" s="93">
        <v>14</v>
      </c>
      <c r="AB14" s="68">
        <f t="shared" si="1"/>
        <v>145</v>
      </c>
      <c r="AC14" s="68">
        <f t="shared" si="1"/>
        <v>91</v>
      </c>
      <c r="AE14" s="90"/>
    </row>
    <row r="15" spans="1:31" ht="24" customHeight="1" thickBot="1">
      <c r="A15" s="67">
        <v>9</v>
      </c>
      <c r="B15" s="66" t="s">
        <v>2</v>
      </c>
      <c r="C15" s="65" t="s">
        <v>1</v>
      </c>
      <c r="D15" s="60">
        <f t="shared" si="0"/>
        <v>174</v>
      </c>
      <c r="E15" s="92">
        <f t="shared" si="0"/>
        <v>108</v>
      </c>
      <c r="F15" s="208">
        <v>27</v>
      </c>
      <c r="G15" s="209">
        <v>16</v>
      </c>
      <c r="H15" s="209">
        <v>48</v>
      </c>
      <c r="I15" s="209">
        <v>30</v>
      </c>
      <c r="J15" s="209">
        <v>39</v>
      </c>
      <c r="K15" s="210">
        <v>30</v>
      </c>
      <c r="L15" s="211">
        <v>37</v>
      </c>
      <c r="M15" s="209">
        <v>23</v>
      </c>
      <c r="N15" s="209">
        <v>16</v>
      </c>
      <c r="O15" s="209">
        <v>9</v>
      </c>
      <c r="P15" s="209">
        <v>7</v>
      </c>
      <c r="Q15" s="212">
        <v>0</v>
      </c>
      <c r="R15" s="208">
        <v>33</v>
      </c>
      <c r="S15" s="209">
        <v>23</v>
      </c>
      <c r="T15" s="209">
        <v>43</v>
      </c>
      <c r="U15" s="209">
        <v>31</v>
      </c>
      <c r="V15" s="209">
        <v>14</v>
      </c>
      <c r="W15" s="209">
        <v>9</v>
      </c>
      <c r="X15" s="209">
        <v>47</v>
      </c>
      <c r="Y15" s="209">
        <v>31</v>
      </c>
      <c r="Z15" s="209">
        <v>37</v>
      </c>
      <c r="AA15" s="91">
        <v>14</v>
      </c>
      <c r="AB15" s="73">
        <f t="shared" si="1"/>
        <v>174</v>
      </c>
      <c r="AC15" s="73">
        <f t="shared" si="1"/>
        <v>108</v>
      </c>
      <c r="AE15" s="90"/>
    </row>
    <row r="16" spans="1:29" ht="19.5" customHeight="1" thickBot="1">
      <c r="A16" s="291"/>
      <c r="B16" s="544" t="s">
        <v>54</v>
      </c>
      <c r="C16" s="544"/>
      <c r="D16" s="57">
        <f aca="true" t="shared" si="2" ref="D16:AC16">D7+D8+D9+D10+D11+D12+D13+D14+D15</f>
        <v>1464</v>
      </c>
      <c r="E16" s="55">
        <f t="shared" si="2"/>
        <v>857</v>
      </c>
      <c r="F16" s="57">
        <f t="shared" si="2"/>
        <v>188</v>
      </c>
      <c r="G16" s="56">
        <f t="shared" si="2"/>
        <v>118</v>
      </c>
      <c r="H16" s="56">
        <f t="shared" si="2"/>
        <v>388</v>
      </c>
      <c r="I16" s="56">
        <f t="shared" si="2"/>
        <v>265</v>
      </c>
      <c r="J16" s="56">
        <f t="shared" si="2"/>
        <v>362</v>
      </c>
      <c r="K16" s="56">
        <f t="shared" si="2"/>
        <v>230</v>
      </c>
      <c r="L16" s="56">
        <f t="shared" si="2"/>
        <v>299</v>
      </c>
      <c r="M16" s="56">
        <f t="shared" si="2"/>
        <v>162</v>
      </c>
      <c r="N16" s="56">
        <f t="shared" si="2"/>
        <v>151</v>
      </c>
      <c r="O16" s="56">
        <f t="shared" si="2"/>
        <v>82</v>
      </c>
      <c r="P16" s="56">
        <f t="shared" si="2"/>
        <v>76</v>
      </c>
      <c r="Q16" s="56">
        <f t="shared" si="2"/>
        <v>0</v>
      </c>
      <c r="R16" s="57">
        <f t="shared" si="2"/>
        <v>235</v>
      </c>
      <c r="S16" s="57">
        <f t="shared" si="2"/>
        <v>171</v>
      </c>
      <c r="T16" s="56">
        <f t="shared" si="2"/>
        <v>341</v>
      </c>
      <c r="U16" s="56">
        <f t="shared" si="2"/>
        <v>222</v>
      </c>
      <c r="V16" s="56">
        <f t="shared" si="2"/>
        <v>154</v>
      </c>
      <c r="W16" s="56">
        <f t="shared" si="2"/>
        <v>109</v>
      </c>
      <c r="X16" s="56">
        <f t="shared" si="2"/>
        <v>413</v>
      </c>
      <c r="Y16" s="56">
        <f t="shared" si="2"/>
        <v>206</v>
      </c>
      <c r="Z16" s="56">
        <f t="shared" si="2"/>
        <v>321</v>
      </c>
      <c r="AA16" s="56">
        <f t="shared" si="2"/>
        <v>149</v>
      </c>
      <c r="AB16" s="59">
        <f t="shared" si="2"/>
        <v>1464</v>
      </c>
      <c r="AC16" s="55">
        <f t="shared" si="2"/>
        <v>857</v>
      </c>
    </row>
    <row r="17" ht="42.75" customHeight="1" thickBot="1"/>
    <row r="18" spans="1:33" ht="23.25" customHeight="1">
      <c r="A18" s="88" t="s">
        <v>20</v>
      </c>
      <c r="B18" s="87" t="s">
        <v>20</v>
      </c>
      <c r="C18" s="545" t="s">
        <v>32</v>
      </c>
      <c r="D18" s="524" t="s">
        <v>68</v>
      </c>
      <c r="E18" s="525"/>
      <c r="F18" s="548" t="s">
        <v>70</v>
      </c>
      <c r="G18" s="549"/>
      <c r="H18" s="549"/>
      <c r="I18" s="549"/>
      <c r="J18" s="549"/>
      <c r="K18" s="549"/>
      <c r="L18" s="549"/>
      <c r="M18" s="549"/>
      <c r="N18" s="549"/>
      <c r="O18" s="549"/>
      <c r="P18" s="549"/>
      <c r="Q18" s="549"/>
      <c r="R18" s="549"/>
      <c r="S18" s="550"/>
      <c r="T18" s="551" t="s">
        <v>69</v>
      </c>
      <c r="U18" s="549"/>
      <c r="V18" s="549"/>
      <c r="W18" s="549"/>
      <c r="X18" s="549"/>
      <c r="Y18" s="549"/>
      <c r="Z18" s="549"/>
      <c r="AA18" s="549"/>
      <c r="AB18" s="549"/>
      <c r="AC18" s="549"/>
      <c r="AD18" s="549"/>
      <c r="AE18" s="552"/>
      <c r="AF18" s="548" t="s">
        <v>68</v>
      </c>
      <c r="AG18" s="552"/>
    </row>
    <row r="19" spans="1:33" ht="33" customHeight="1">
      <c r="A19" s="86" t="s">
        <v>29</v>
      </c>
      <c r="B19" s="85" t="s">
        <v>33</v>
      </c>
      <c r="C19" s="546"/>
      <c r="D19" s="526"/>
      <c r="E19" s="527"/>
      <c r="F19" s="536" t="s">
        <v>67</v>
      </c>
      <c r="G19" s="541"/>
      <c r="H19" s="536" t="s">
        <v>66</v>
      </c>
      <c r="I19" s="536"/>
      <c r="J19" s="536" t="s">
        <v>65</v>
      </c>
      <c r="K19" s="536"/>
      <c r="L19" s="536" t="s">
        <v>64</v>
      </c>
      <c r="M19" s="536"/>
      <c r="N19" s="536" t="s">
        <v>63</v>
      </c>
      <c r="O19" s="536"/>
      <c r="P19" s="536" t="s">
        <v>62</v>
      </c>
      <c r="Q19" s="536"/>
      <c r="R19" s="536" t="s">
        <v>61</v>
      </c>
      <c r="S19" s="558"/>
      <c r="T19" s="540" t="s">
        <v>60</v>
      </c>
      <c r="U19" s="541"/>
      <c r="V19" s="536" t="s">
        <v>59</v>
      </c>
      <c r="W19" s="536"/>
      <c r="X19" s="536" t="s">
        <v>58</v>
      </c>
      <c r="Y19" s="536"/>
      <c r="Z19" s="536" t="s">
        <v>57</v>
      </c>
      <c r="AA19" s="536"/>
      <c r="AB19" s="536" t="s">
        <v>56</v>
      </c>
      <c r="AC19" s="536"/>
      <c r="AD19" s="536" t="s">
        <v>55</v>
      </c>
      <c r="AE19" s="553"/>
      <c r="AF19" s="556"/>
      <c r="AG19" s="557"/>
    </row>
    <row r="20" spans="1:33" ht="12.75" customHeight="1" thickBot="1">
      <c r="A20" s="84" t="s">
        <v>20</v>
      </c>
      <c r="B20" s="83" t="s">
        <v>20</v>
      </c>
      <c r="C20" s="547"/>
      <c r="D20" s="80" t="s">
        <v>19</v>
      </c>
      <c r="E20" s="77" t="s">
        <v>18</v>
      </c>
      <c r="F20" s="79" t="s">
        <v>19</v>
      </c>
      <c r="G20" s="79" t="s">
        <v>18</v>
      </c>
      <c r="H20" s="78" t="s">
        <v>19</v>
      </c>
      <c r="I20" s="79" t="s">
        <v>18</v>
      </c>
      <c r="J20" s="78" t="s">
        <v>19</v>
      </c>
      <c r="K20" s="79" t="s">
        <v>18</v>
      </c>
      <c r="L20" s="78" t="s">
        <v>19</v>
      </c>
      <c r="M20" s="79" t="s">
        <v>18</v>
      </c>
      <c r="N20" s="78" t="s">
        <v>19</v>
      </c>
      <c r="O20" s="79" t="s">
        <v>18</v>
      </c>
      <c r="P20" s="82" t="s">
        <v>19</v>
      </c>
      <c r="Q20" s="79" t="s">
        <v>18</v>
      </c>
      <c r="R20" s="78" t="s">
        <v>19</v>
      </c>
      <c r="S20" s="81" t="s">
        <v>18</v>
      </c>
      <c r="T20" s="80" t="s">
        <v>19</v>
      </c>
      <c r="U20" s="79" t="s">
        <v>18</v>
      </c>
      <c r="V20" s="78" t="s">
        <v>19</v>
      </c>
      <c r="W20" s="79" t="s">
        <v>18</v>
      </c>
      <c r="X20" s="78" t="s">
        <v>19</v>
      </c>
      <c r="Y20" s="79" t="s">
        <v>18</v>
      </c>
      <c r="Z20" s="78" t="s">
        <v>19</v>
      </c>
      <c r="AA20" s="79" t="s">
        <v>18</v>
      </c>
      <c r="AB20" s="78" t="s">
        <v>19</v>
      </c>
      <c r="AC20" s="79" t="s">
        <v>18</v>
      </c>
      <c r="AD20" s="78" t="s">
        <v>19</v>
      </c>
      <c r="AE20" s="77" t="s">
        <v>18</v>
      </c>
      <c r="AF20" s="76" t="s">
        <v>19</v>
      </c>
      <c r="AG20" s="75" t="s">
        <v>18</v>
      </c>
    </row>
    <row r="21" spans="1:33" ht="24.75" customHeight="1">
      <c r="A21" s="67">
        <v>1</v>
      </c>
      <c r="B21" s="66" t="s">
        <v>4</v>
      </c>
      <c r="C21" s="65" t="s">
        <v>17</v>
      </c>
      <c r="D21" s="60">
        <f aca="true" t="shared" si="3" ref="D21:E29">SUM(F21+H21+J21+L21+N21+P21+R21)</f>
        <v>500</v>
      </c>
      <c r="E21" s="60">
        <f t="shared" si="3"/>
        <v>268</v>
      </c>
      <c r="F21" s="216">
        <v>64</v>
      </c>
      <c r="G21" s="216">
        <v>41</v>
      </c>
      <c r="H21" s="216">
        <v>129</v>
      </c>
      <c r="I21" s="216">
        <v>86</v>
      </c>
      <c r="J21" s="216">
        <v>82</v>
      </c>
      <c r="K21" s="216">
        <v>50</v>
      </c>
      <c r="L21" s="216">
        <v>104</v>
      </c>
      <c r="M21" s="216">
        <v>51</v>
      </c>
      <c r="N21" s="216">
        <v>56</v>
      </c>
      <c r="O21" s="216">
        <v>16</v>
      </c>
      <c r="P21" s="218">
        <v>38</v>
      </c>
      <c r="Q21" s="216">
        <v>9</v>
      </c>
      <c r="R21" s="216">
        <v>27</v>
      </c>
      <c r="S21" s="216">
        <v>15</v>
      </c>
      <c r="T21" s="219">
        <v>65</v>
      </c>
      <c r="U21" s="216">
        <v>32</v>
      </c>
      <c r="V21" s="216">
        <v>103</v>
      </c>
      <c r="W21" s="216">
        <v>44</v>
      </c>
      <c r="X21" s="216">
        <v>96</v>
      </c>
      <c r="Y21" s="216">
        <v>57</v>
      </c>
      <c r="Z21" s="216">
        <v>96</v>
      </c>
      <c r="AA21" s="216">
        <v>50</v>
      </c>
      <c r="AB21" s="216">
        <v>92</v>
      </c>
      <c r="AC21" s="216">
        <v>60</v>
      </c>
      <c r="AD21" s="216">
        <v>48</v>
      </c>
      <c r="AE21" s="223">
        <v>25</v>
      </c>
      <c r="AF21" s="74">
        <f aca="true" t="shared" si="4" ref="AF21:AG29">T21+V21+X21+Z21+AB21+AD21</f>
        <v>500</v>
      </c>
      <c r="AG21" s="73">
        <f t="shared" si="4"/>
        <v>268</v>
      </c>
    </row>
    <row r="22" spans="1:33" ht="24.75" customHeight="1">
      <c r="A22" s="72">
        <v>2</v>
      </c>
      <c r="B22" s="71" t="s">
        <v>16</v>
      </c>
      <c r="C22" s="70" t="s">
        <v>15</v>
      </c>
      <c r="D22" s="60">
        <f t="shared" si="3"/>
        <v>131</v>
      </c>
      <c r="E22" s="60">
        <f t="shared" si="3"/>
        <v>78</v>
      </c>
      <c r="F22" s="217">
        <v>19</v>
      </c>
      <c r="G22" s="217">
        <v>12</v>
      </c>
      <c r="H22" s="217">
        <v>42</v>
      </c>
      <c r="I22" s="217">
        <v>29</v>
      </c>
      <c r="J22" s="217">
        <v>30</v>
      </c>
      <c r="K22" s="217">
        <v>17</v>
      </c>
      <c r="L22" s="217">
        <v>22</v>
      </c>
      <c r="M22" s="217">
        <v>13</v>
      </c>
      <c r="N22" s="217">
        <v>9</v>
      </c>
      <c r="O22" s="217">
        <v>3</v>
      </c>
      <c r="P22" s="220">
        <v>3</v>
      </c>
      <c r="Q22" s="217">
        <v>0</v>
      </c>
      <c r="R22" s="217">
        <v>6</v>
      </c>
      <c r="S22" s="217">
        <v>4</v>
      </c>
      <c r="T22" s="221">
        <v>20</v>
      </c>
      <c r="U22" s="217">
        <v>5</v>
      </c>
      <c r="V22" s="217">
        <v>26</v>
      </c>
      <c r="W22" s="217">
        <v>18</v>
      </c>
      <c r="X22" s="217">
        <v>19</v>
      </c>
      <c r="Y22" s="217">
        <v>12</v>
      </c>
      <c r="Z22" s="217">
        <v>23</v>
      </c>
      <c r="AA22" s="217">
        <v>13</v>
      </c>
      <c r="AB22" s="217">
        <v>27</v>
      </c>
      <c r="AC22" s="217">
        <v>18</v>
      </c>
      <c r="AD22" s="217">
        <v>16</v>
      </c>
      <c r="AE22" s="224">
        <v>12</v>
      </c>
      <c r="AF22" s="69">
        <f t="shared" si="4"/>
        <v>131</v>
      </c>
      <c r="AG22" s="68">
        <f t="shared" si="4"/>
        <v>78</v>
      </c>
    </row>
    <row r="23" spans="1:33" ht="24.75" customHeight="1">
      <c r="A23" s="72">
        <v>3</v>
      </c>
      <c r="B23" s="71" t="s">
        <v>14</v>
      </c>
      <c r="C23" s="70" t="s">
        <v>13</v>
      </c>
      <c r="D23" s="60">
        <f t="shared" si="3"/>
        <v>90</v>
      </c>
      <c r="E23" s="60">
        <f t="shared" si="3"/>
        <v>47</v>
      </c>
      <c r="F23" s="217">
        <v>11</v>
      </c>
      <c r="G23" s="217">
        <v>8</v>
      </c>
      <c r="H23" s="217">
        <v>25</v>
      </c>
      <c r="I23" s="217">
        <v>14</v>
      </c>
      <c r="J23" s="217">
        <v>21</v>
      </c>
      <c r="K23" s="217">
        <v>9</v>
      </c>
      <c r="L23" s="217">
        <v>12</v>
      </c>
      <c r="M23" s="217">
        <v>6</v>
      </c>
      <c r="N23" s="217">
        <v>7</v>
      </c>
      <c r="O23" s="217">
        <v>5</v>
      </c>
      <c r="P23" s="220">
        <v>5</v>
      </c>
      <c r="Q23" s="217">
        <v>1</v>
      </c>
      <c r="R23" s="217">
        <v>9</v>
      </c>
      <c r="S23" s="217">
        <v>4</v>
      </c>
      <c r="T23" s="221">
        <v>8</v>
      </c>
      <c r="U23" s="217">
        <v>2</v>
      </c>
      <c r="V23" s="217">
        <v>10</v>
      </c>
      <c r="W23" s="217">
        <v>2</v>
      </c>
      <c r="X23" s="217">
        <v>18</v>
      </c>
      <c r="Y23" s="217">
        <v>8</v>
      </c>
      <c r="Z23" s="217">
        <v>27</v>
      </c>
      <c r="AA23" s="217">
        <v>19</v>
      </c>
      <c r="AB23" s="217">
        <v>12</v>
      </c>
      <c r="AC23" s="217">
        <v>7</v>
      </c>
      <c r="AD23" s="217">
        <v>15</v>
      </c>
      <c r="AE23" s="224">
        <v>9</v>
      </c>
      <c r="AF23" s="69">
        <f t="shared" si="4"/>
        <v>90</v>
      </c>
      <c r="AG23" s="68">
        <f t="shared" si="4"/>
        <v>47</v>
      </c>
    </row>
    <row r="24" spans="1:33" ht="24.75" customHeight="1">
      <c r="A24" s="72">
        <v>4</v>
      </c>
      <c r="B24" s="71" t="s">
        <v>12</v>
      </c>
      <c r="C24" s="70" t="s">
        <v>11</v>
      </c>
      <c r="D24" s="60">
        <f t="shared" si="3"/>
        <v>75</v>
      </c>
      <c r="E24" s="60">
        <f t="shared" si="3"/>
        <v>54</v>
      </c>
      <c r="F24" s="217">
        <v>13</v>
      </c>
      <c r="G24" s="217">
        <v>10</v>
      </c>
      <c r="H24" s="217">
        <v>19</v>
      </c>
      <c r="I24" s="217">
        <v>17</v>
      </c>
      <c r="J24" s="217">
        <v>15</v>
      </c>
      <c r="K24" s="217">
        <v>11</v>
      </c>
      <c r="L24" s="217">
        <v>11</v>
      </c>
      <c r="M24" s="217">
        <v>6</v>
      </c>
      <c r="N24" s="217">
        <v>3</v>
      </c>
      <c r="O24" s="217">
        <v>3</v>
      </c>
      <c r="P24" s="220">
        <v>5</v>
      </c>
      <c r="Q24" s="217">
        <v>1</v>
      </c>
      <c r="R24" s="217">
        <v>9</v>
      </c>
      <c r="S24" s="217">
        <v>6</v>
      </c>
      <c r="T24" s="221">
        <v>16</v>
      </c>
      <c r="U24" s="217">
        <v>11</v>
      </c>
      <c r="V24" s="217">
        <v>8</v>
      </c>
      <c r="W24" s="217">
        <v>5</v>
      </c>
      <c r="X24" s="217">
        <v>17</v>
      </c>
      <c r="Y24" s="217">
        <v>9</v>
      </c>
      <c r="Z24" s="217">
        <v>12</v>
      </c>
      <c r="AA24" s="217">
        <v>11</v>
      </c>
      <c r="AB24" s="217">
        <v>8</v>
      </c>
      <c r="AC24" s="217">
        <v>7</v>
      </c>
      <c r="AD24" s="217">
        <v>14</v>
      </c>
      <c r="AE24" s="224">
        <v>11</v>
      </c>
      <c r="AF24" s="69">
        <f t="shared" si="4"/>
        <v>75</v>
      </c>
      <c r="AG24" s="68">
        <f t="shared" si="4"/>
        <v>54</v>
      </c>
    </row>
    <row r="25" spans="1:33" ht="24.75" customHeight="1">
      <c r="A25" s="72">
        <v>5</v>
      </c>
      <c r="B25" s="71" t="s">
        <v>10</v>
      </c>
      <c r="C25" s="70" t="s">
        <v>9</v>
      </c>
      <c r="D25" s="60">
        <f t="shared" si="3"/>
        <v>86</v>
      </c>
      <c r="E25" s="60">
        <f t="shared" si="3"/>
        <v>54</v>
      </c>
      <c r="F25" s="217">
        <v>6</v>
      </c>
      <c r="G25" s="217">
        <v>4</v>
      </c>
      <c r="H25" s="217">
        <v>30</v>
      </c>
      <c r="I25" s="217">
        <v>21</v>
      </c>
      <c r="J25" s="217">
        <v>15</v>
      </c>
      <c r="K25" s="217">
        <v>7</v>
      </c>
      <c r="L25" s="217">
        <v>18</v>
      </c>
      <c r="M25" s="217">
        <v>11</v>
      </c>
      <c r="N25" s="217">
        <v>11</v>
      </c>
      <c r="O25" s="217">
        <v>5</v>
      </c>
      <c r="P25" s="220">
        <v>1</v>
      </c>
      <c r="Q25" s="217">
        <v>1</v>
      </c>
      <c r="R25" s="217">
        <v>5</v>
      </c>
      <c r="S25" s="217">
        <v>5</v>
      </c>
      <c r="T25" s="221">
        <v>12</v>
      </c>
      <c r="U25" s="217">
        <v>7</v>
      </c>
      <c r="V25" s="217">
        <v>15</v>
      </c>
      <c r="W25" s="217">
        <v>5</v>
      </c>
      <c r="X25" s="217">
        <v>16</v>
      </c>
      <c r="Y25" s="217">
        <v>12</v>
      </c>
      <c r="Z25" s="217">
        <v>17</v>
      </c>
      <c r="AA25" s="217">
        <v>12</v>
      </c>
      <c r="AB25" s="217">
        <v>17</v>
      </c>
      <c r="AC25" s="217">
        <v>10</v>
      </c>
      <c r="AD25" s="217">
        <v>9</v>
      </c>
      <c r="AE25" s="224">
        <v>8</v>
      </c>
      <c r="AF25" s="69">
        <f t="shared" si="4"/>
        <v>86</v>
      </c>
      <c r="AG25" s="68">
        <f t="shared" si="4"/>
        <v>54</v>
      </c>
    </row>
    <row r="26" spans="1:33" ht="24.75" customHeight="1">
      <c r="A26" s="72">
        <v>6</v>
      </c>
      <c r="B26" s="71" t="s">
        <v>8</v>
      </c>
      <c r="C26" s="70" t="s">
        <v>7</v>
      </c>
      <c r="D26" s="60">
        <f t="shared" si="3"/>
        <v>78</v>
      </c>
      <c r="E26" s="60">
        <f t="shared" si="3"/>
        <v>47</v>
      </c>
      <c r="F26" s="217">
        <v>12</v>
      </c>
      <c r="G26" s="217">
        <v>8</v>
      </c>
      <c r="H26" s="217">
        <v>20</v>
      </c>
      <c r="I26" s="217">
        <v>18</v>
      </c>
      <c r="J26" s="217">
        <v>21</v>
      </c>
      <c r="K26" s="217">
        <v>11</v>
      </c>
      <c r="L26" s="217">
        <v>9</v>
      </c>
      <c r="M26" s="217">
        <v>3</v>
      </c>
      <c r="N26" s="217">
        <v>6</v>
      </c>
      <c r="O26" s="217">
        <v>1</v>
      </c>
      <c r="P26" s="220">
        <v>5</v>
      </c>
      <c r="Q26" s="217">
        <v>2</v>
      </c>
      <c r="R26" s="217">
        <v>5</v>
      </c>
      <c r="S26" s="217">
        <v>4</v>
      </c>
      <c r="T26" s="221">
        <v>11</v>
      </c>
      <c r="U26" s="217">
        <v>5</v>
      </c>
      <c r="V26" s="217">
        <v>15</v>
      </c>
      <c r="W26" s="217">
        <v>4</v>
      </c>
      <c r="X26" s="217">
        <v>14</v>
      </c>
      <c r="Y26" s="217">
        <v>10</v>
      </c>
      <c r="Z26" s="217">
        <v>14</v>
      </c>
      <c r="AA26" s="217">
        <v>9</v>
      </c>
      <c r="AB26" s="217">
        <v>17</v>
      </c>
      <c r="AC26" s="217">
        <v>12</v>
      </c>
      <c r="AD26" s="217">
        <v>7</v>
      </c>
      <c r="AE26" s="224">
        <v>7</v>
      </c>
      <c r="AF26" s="69">
        <f t="shared" si="4"/>
        <v>78</v>
      </c>
      <c r="AG26" s="68">
        <f t="shared" si="4"/>
        <v>47</v>
      </c>
    </row>
    <row r="27" spans="1:33" ht="24.75" customHeight="1">
      <c r="A27" s="72">
        <v>7</v>
      </c>
      <c r="B27" s="71" t="s">
        <v>6</v>
      </c>
      <c r="C27" s="70" t="s">
        <v>5</v>
      </c>
      <c r="D27" s="60">
        <f t="shared" si="3"/>
        <v>185</v>
      </c>
      <c r="E27" s="60">
        <f t="shared" si="3"/>
        <v>110</v>
      </c>
      <c r="F27" s="217">
        <v>29</v>
      </c>
      <c r="G27" s="217">
        <v>21</v>
      </c>
      <c r="H27" s="217">
        <v>54</v>
      </c>
      <c r="I27" s="217">
        <v>39</v>
      </c>
      <c r="J27" s="217">
        <v>32</v>
      </c>
      <c r="K27" s="217">
        <v>19</v>
      </c>
      <c r="L27" s="217">
        <v>27</v>
      </c>
      <c r="M27" s="217">
        <v>10</v>
      </c>
      <c r="N27" s="217">
        <v>15</v>
      </c>
      <c r="O27" s="217">
        <v>4</v>
      </c>
      <c r="P27" s="220">
        <v>6</v>
      </c>
      <c r="Q27" s="217">
        <v>1</v>
      </c>
      <c r="R27" s="217">
        <v>22</v>
      </c>
      <c r="S27" s="217">
        <v>16</v>
      </c>
      <c r="T27" s="221">
        <v>24</v>
      </c>
      <c r="U27" s="217">
        <v>10</v>
      </c>
      <c r="V27" s="217">
        <v>25</v>
      </c>
      <c r="W27" s="217">
        <v>12</v>
      </c>
      <c r="X27" s="217">
        <v>33</v>
      </c>
      <c r="Y27" s="217">
        <v>19</v>
      </c>
      <c r="Z27" s="217">
        <v>44</v>
      </c>
      <c r="AA27" s="217">
        <v>29</v>
      </c>
      <c r="AB27" s="217">
        <v>30</v>
      </c>
      <c r="AC27" s="217">
        <v>21</v>
      </c>
      <c r="AD27" s="217">
        <v>29</v>
      </c>
      <c r="AE27" s="224">
        <v>19</v>
      </c>
      <c r="AF27" s="69">
        <f t="shared" si="4"/>
        <v>185</v>
      </c>
      <c r="AG27" s="68">
        <f t="shared" si="4"/>
        <v>110</v>
      </c>
    </row>
    <row r="28" spans="1:33" ht="24.75" customHeight="1">
      <c r="A28" s="72">
        <v>8</v>
      </c>
      <c r="B28" s="71" t="s">
        <v>4</v>
      </c>
      <c r="C28" s="70" t="s">
        <v>3</v>
      </c>
      <c r="D28" s="60">
        <f t="shared" si="3"/>
        <v>145</v>
      </c>
      <c r="E28" s="60">
        <f t="shared" si="3"/>
        <v>91</v>
      </c>
      <c r="F28" s="217">
        <v>25</v>
      </c>
      <c r="G28" s="217">
        <v>18</v>
      </c>
      <c r="H28" s="217">
        <v>39</v>
      </c>
      <c r="I28" s="217">
        <v>28</v>
      </c>
      <c r="J28" s="217">
        <v>29</v>
      </c>
      <c r="K28" s="217">
        <v>20</v>
      </c>
      <c r="L28" s="217">
        <v>20</v>
      </c>
      <c r="M28" s="217">
        <v>7</v>
      </c>
      <c r="N28" s="217">
        <v>12</v>
      </c>
      <c r="O28" s="217">
        <v>9</v>
      </c>
      <c r="P28" s="220">
        <v>9</v>
      </c>
      <c r="Q28" s="217">
        <v>1</v>
      </c>
      <c r="R28" s="217">
        <v>11</v>
      </c>
      <c r="S28" s="217">
        <v>8</v>
      </c>
      <c r="T28" s="221">
        <v>25</v>
      </c>
      <c r="U28" s="217">
        <v>14</v>
      </c>
      <c r="V28" s="217">
        <v>25</v>
      </c>
      <c r="W28" s="217">
        <v>14</v>
      </c>
      <c r="X28" s="217">
        <v>28</v>
      </c>
      <c r="Y28" s="217">
        <v>17</v>
      </c>
      <c r="Z28" s="217">
        <v>29</v>
      </c>
      <c r="AA28" s="217">
        <v>18</v>
      </c>
      <c r="AB28" s="217">
        <v>26</v>
      </c>
      <c r="AC28" s="217">
        <v>18</v>
      </c>
      <c r="AD28" s="217">
        <v>12</v>
      </c>
      <c r="AE28" s="224">
        <v>10</v>
      </c>
      <c r="AF28" s="69">
        <f t="shared" si="4"/>
        <v>145</v>
      </c>
      <c r="AG28" s="68">
        <f t="shared" si="4"/>
        <v>91</v>
      </c>
    </row>
    <row r="29" spans="1:33" ht="24.75" customHeight="1" thickBot="1">
      <c r="A29" s="67">
        <v>9</v>
      </c>
      <c r="B29" s="66" t="s">
        <v>2</v>
      </c>
      <c r="C29" s="65" t="s">
        <v>1</v>
      </c>
      <c r="D29" s="60">
        <f t="shared" si="3"/>
        <v>174</v>
      </c>
      <c r="E29" s="60">
        <f t="shared" si="3"/>
        <v>108</v>
      </c>
      <c r="F29" s="216">
        <v>29</v>
      </c>
      <c r="G29" s="216">
        <v>20</v>
      </c>
      <c r="H29" s="216">
        <v>51</v>
      </c>
      <c r="I29" s="216">
        <v>36</v>
      </c>
      <c r="J29" s="216">
        <v>30</v>
      </c>
      <c r="K29" s="216">
        <v>19</v>
      </c>
      <c r="L29" s="216">
        <v>34</v>
      </c>
      <c r="M29" s="216">
        <v>22</v>
      </c>
      <c r="N29" s="216">
        <v>17</v>
      </c>
      <c r="O29" s="216">
        <v>7</v>
      </c>
      <c r="P29" s="222">
        <v>7</v>
      </c>
      <c r="Q29" s="216">
        <v>1</v>
      </c>
      <c r="R29" s="216">
        <v>6</v>
      </c>
      <c r="S29" s="216">
        <v>3</v>
      </c>
      <c r="T29" s="219">
        <v>13</v>
      </c>
      <c r="U29" s="216">
        <v>6</v>
      </c>
      <c r="V29" s="216">
        <v>27</v>
      </c>
      <c r="W29" s="216">
        <v>12</v>
      </c>
      <c r="X29" s="216">
        <v>28</v>
      </c>
      <c r="Y29" s="216">
        <v>13</v>
      </c>
      <c r="Z29" s="216">
        <v>32</v>
      </c>
      <c r="AA29" s="216">
        <v>20</v>
      </c>
      <c r="AB29" s="216">
        <v>47</v>
      </c>
      <c r="AC29" s="216">
        <v>35</v>
      </c>
      <c r="AD29" s="216">
        <v>27</v>
      </c>
      <c r="AE29" s="223">
        <v>22</v>
      </c>
      <c r="AF29" s="64">
        <f t="shared" si="4"/>
        <v>174</v>
      </c>
      <c r="AG29" s="63">
        <f t="shared" si="4"/>
        <v>108</v>
      </c>
    </row>
    <row r="30" spans="1:33" ht="19.5" customHeight="1" thickBot="1">
      <c r="A30" s="62"/>
      <c r="B30" s="554" t="s">
        <v>54</v>
      </c>
      <c r="C30" s="555"/>
      <c r="D30" s="61">
        <f>D21+D22+D24+D23+D25+D26+D27+D28+D29</f>
        <v>1464</v>
      </c>
      <c r="E30" s="60">
        <f>SUM(G30+I30+K30+M30+O30+Q30+S30)</f>
        <v>857</v>
      </c>
      <c r="F30" s="59">
        <f aca="true" t="shared" si="5" ref="F30:AE30">F21+F22+F23+F24+F25+F26+F27+F28+F29</f>
        <v>208</v>
      </c>
      <c r="G30" s="56">
        <f t="shared" si="5"/>
        <v>142</v>
      </c>
      <c r="H30" s="56">
        <f t="shared" si="5"/>
        <v>409</v>
      </c>
      <c r="I30" s="56">
        <f t="shared" si="5"/>
        <v>288</v>
      </c>
      <c r="J30" s="56">
        <f t="shared" si="5"/>
        <v>275</v>
      </c>
      <c r="K30" s="56">
        <f t="shared" si="5"/>
        <v>163</v>
      </c>
      <c r="L30" s="56">
        <f t="shared" si="5"/>
        <v>257</v>
      </c>
      <c r="M30" s="56">
        <f t="shared" si="5"/>
        <v>129</v>
      </c>
      <c r="N30" s="56">
        <f t="shared" si="5"/>
        <v>136</v>
      </c>
      <c r="O30" s="56">
        <f t="shared" si="5"/>
        <v>53</v>
      </c>
      <c r="P30" s="58">
        <f t="shared" si="5"/>
        <v>79</v>
      </c>
      <c r="Q30" s="56">
        <f t="shared" si="5"/>
        <v>17</v>
      </c>
      <c r="R30" s="56">
        <f t="shared" si="5"/>
        <v>100</v>
      </c>
      <c r="S30" s="56">
        <f t="shared" si="5"/>
        <v>65</v>
      </c>
      <c r="T30" s="57">
        <f t="shared" si="5"/>
        <v>194</v>
      </c>
      <c r="U30" s="56">
        <f t="shared" si="5"/>
        <v>92</v>
      </c>
      <c r="V30" s="56">
        <f t="shared" si="5"/>
        <v>254</v>
      </c>
      <c r="W30" s="56">
        <f t="shared" si="5"/>
        <v>116</v>
      </c>
      <c r="X30" s="56">
        <f t="shared" si="5"/>
        <v>269</v>
      </c>
      <c r="Y30" s="56">
        <f t="shared" si="5"/>
        <v>157</v>
      </c>
      <c r="Z30" s="56">
        <f t="shared" si="5"/>
        <v>294</v>
      </c>
      <c r="AA30" s="56">
        <f t="shared" si="5"/>
        <v>181</v>
      </c>
      <c r="AB30" s="56">
        <f t="shared" si="5"/>
        <v>276</v>
      </c>
      <c r="AC30" s="56">
        <f t="shared" si="5"/>
        <v>188</v>
      </c>
      <c r="AD30" s="56">
        <f t="shared" si="5"/>
        <v>177</v>
      </c>
      <c r="AE30" s="55">
        <f t="shared" si="5"/>
        <v>123</v>
      </c>
      <c r="AF30" s="54">
        <f>AF21+AF22+AF24+AF23+AF25+AF26+AF27+AF28+AF29</f>
        <v>1464</v>
      </c>
      <c r="AG30" s="53">
        <f>AG21+AG22+AG24+AG23+AG25+AG26+AG27+AG28+AG29</f>
        <v>857</v>
      </c>
    </row>
  </sheetData>
  <sheetProtection/>
  <mergeCells count="38">
    <mergeCell ref="H5:I5"/>
    <mergeCell ref="J5:K5"/>
    <mergeCell ref="T19:U19"/>
    <mergeCell ref="V19:W19"/>
    <mergeCell ref="A1:E2"/>
    <mergeCell ref="F1:AC1"/>
    <mergeCell ref="F2:AC2"/>
    <mergeCell ref="D4:E5"/>
    <mergeCell ref="F4:Q4"/>
    <mergeCell ref="R4:AA4"/>
    <mergeCell ref="AB4:AC5"/>
    <mergeCell ref="F5:G5"/>
    <mergeCell ref="L5:M5"/>
    <mergeCell ref="N5:O5"/>
    <mergeCell ref="P5:Q5"/>
    <mergeCell ref="R5:S5"/>
    <mergeCell ref="T5:U5"/>
    <mergeCell ref="V5:W5"/>
    <mergeCell ref="X5:Y5"/>
    <mergeCell ref="Z5:AA5"/>
    <mergeCell ref="B16:C16"/>
    <mergeCell ref="C18:C20"/>
    <mergeCell ref="D18:E19"/>
    <mergeCell ref="F18:S18"/>
    <mergeCell ref="T18:AE18"/>
    <mergeCell ref="X19:Y19"/>
    <mergeCell ref="AD19:AE19"/>
    <mergeCell ref="Z19:AA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AB19:AC19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A10">
      <selection activeCell="AJ24" sqref="AJ24:AK32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559" t="s">
        <v>86</v>
      </c>
      <c r="B2" s="559"/>
      <c r="C2" s="559"/>
      <c r="D2" s="560" t="s">
        <v>126</v>
      </c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561"/>
      <c r="AH2" s="561"/>
      <c r="AI2" s="561"/>
      <c r="AJ2" s="561"/>
      <c r="AK2" s="561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2"/>
      <c r="AW2" s="132"/>
      <c r="AX2" s="132"/>
    </row>
    <row r="3" spans="1:50" ht="19.5" customHeight="1">
      <c r="A3" s="559"/>
      <c r="B3" s="559"/>
      <c r="C3" s="559"/>
      <c r="D3" s="562" t="str">
        <f>'ogolne (5)'!H3</f>
        <v>od 01 maja 2021 roku</v>
      </c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3"/>
      <c r="T3" s="564" t="str">
        <f>'ogolne (5)'!T3</f>
        <v>do 31 maja 2021 roku</v>
      </c>
      <c r="U3" s="564"/>
      <c r="V3" s="564"/>
      <c r="W3" s="564"/>
      <c r="X3" s="564"/>
      <c r="Y3" s="564"/>
      <c r="Z3" s="564"/>
      <c r="AA3" s="564"/>
      <c r="AB3" s="564"/>
      <c r="AC3" s="564"/>
      <c r="AD3" s="564"/>
      <c r="AE3" s="564"/>
      <c r="AF3" s="564"/>
      <c r="AG3" s="564"/>
      <c r="AH3" s="564"/>
      <c r="AI3" s="564"/>
      <c r="AJ3" s="564"/>
      <c r="AK3" s="565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2"/>
      <c r="AW3" s="132"/>
      <c r="AX3" s="132"/>
    </row>
    <row r="4" spans="1:47" ht="13.5" customHeight="1" thickBo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</row>
    <row r="5" spans="1:47" ht="22.5" customHeight="1">
      <c r="A5" s="566" t="s">
        <v>108</v>
      </c>
      <c r="B5" s="569" t="s">
        <v>107</v>
      </c>
      <c r="C5" s="570"/>
      <c r="D5" s="573" t="s">
        <v>125</v>
      </c>
      <c r="E5" s="574"/>
      <c r="F5" s="577" t="s">
        <v>106</v>
      </c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579"/>
      <c r="AL5" s="130"/>
      <c r="AM5" s="130"/>
      <c r="AN5" s="130"/>
      <c r="AO5" s="130"/>
      <c r="AP5" s="130"/>
      <c r="AQ5" s="130"/>
      <c r="AR5" s="130"/>
      <c r="AS5" s="130"/>
      <c r="AT5" s="130"/>
      <c r="AU5" s="130"/>
    </row>
    <row r="6" spans="1:47" ht="21.75" customHeight="1">
      <c r="A6" s="567"/>
      <c r="B6" s="571"/>
      <c r="C6" s="572"/>
      <c r="D6" s="575"/>
      <c r="E6" s="576"/>
      <c r="F6" s="580" t="s">
        <v>124</v>
      </c>
      <c r="G6" s="580"/>
      <c r="H6" s="582" t="s">
        <v>123</v>
      </c>
      <c r="I6" s="582"/>
      <c r="J6" s="583" t="s">
        <v>122</v>
      </c>
      <c r="K6" s="580"/>
      <c r="L6" s="582" t="s">
        <v>121</v>
      </c>
      <c r="M6" s="582"/>
      <c r="N6" s="585" t="s">
        <v>106</v>
      </c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586"/>
      <c r="AG6" s="586"/>
      <c r="AH6" s="586"/>
      <c r="AI6" s="586"/>
      <c r="AJ6" s="586"/>
      <c r="AK6" s="587"/>
      <c r="AL6" s="129"/>
      <c r="AM6" s="129"/>
      <c r="AN6" s="129"/>
      <c r="AO6" s="129"/>
      <c r="AP6" s="129"/>
      <c r="AQ6" s="129"/>
      <c r="AR6" s="129"/>
      <c r="AS6" s="129"/>
      <c r="AT6" s="129"/>
      <c r="AU6" s="129"/>
    </row>
    <row r="7" spans="1:47" ht="86.25" customHeight="1">
      <c r="A7" s="567"/>
      <c r="B7" s="571"/>
      <c r="C7" s="572"/>
      <c r="D7" s="575"/>
      <c r="E7" s="576"/>
      <c r="F7" s="581"/>
      <c r="G7" s="581"/>
      <c r="H7" s="582"/>
      <c r="I7" s="582"/>
      <c r="J7" s="584"/>
      <c r="K7" s="581"/>
      <c r="L7" s="582"/>
      <c r="M7" s="582"/>
      <c r="N7" s="588" t="s">
        <v>120</v>
      </c>
      <c r="O7" s="589"/>
      <c r="P7" s="588" t="s">
        <v>119</v>
      </c>
      <c r="Q7" s="589"/>
      <c r="R7" s="588" t="s">
        <v>118</v>
      </c>
      <c r="S7" s="589"/>
      <c r="T7" s="588" t="s">
        <v>117</v>
      </c>
      <c r="U7" s="589"/>
      <c r="V7" s="582" t="s">
        <v>116</v>
      </c>
      <c r="W7" s="582"/>
      <c r="X7" s="582" t="s">
        <v>115</v>
      </c>
      <c r="Y7" s="582"/>
      <c r="Z7" s="582" t="s">
        <v>114</v>
      </c>
      <c r="AA7" s="582"/>
      <c r="AB7" s="590" t="s">
        <v>113</v>
      </c>
      <c r="AC7" s="590"/>
      <c r="AD7" s="588" t="s">
        <v>112</v>
      </c>
      <c r="AE7" s="589"/>
      <c r="AF7" s="588" t="s">
        <v>111</v>
      </c>
      <c r="AG7" s="589"/>
      <c r="AH7" s="588" t="s">
        <v>110</v>
      </c>
      <c r="AI7" s="589"/>
      <c r="AJ7" s="588" t="s">
        <v>109</v>
      </c>
      <c r="AK7" s="591"/>
      <c r="AL7" s="129"/>
      <c r="AM7" s="129"/>
      <c r="AN7" s="129"/>
      <c r="AO7" s="129"/>
      <c r="AP7" s="129"/>
      <c r="AQ7" s="129"/>
      <c r="AR7" s="129"/>
      <c r="AS7" s="129"/>
      <c r="AT7" s="129"/>
      <c r="AU7" s="129"/>
    </row>
    <row r="8" spans="1:47" ht="19.5" customHeight="1" thickBot="1">
      <c r="A8" s="568"/>
      <c r="B8" s="128" t="s">
        <v>19</v>
      </c>
      <c r="C8" s="127" t="s">
        <v>18</v>
      </c>
      <c r="D8" s="20" t="s">
        <v>19</v>
      </c>
      <c r="E8" s="20" t="s">
        <v>18</v>
      </c>
      <c r="F8" s="20" t="s">
        <v>19</v>
      </c>
      <c r="G8" s="20" t="s">
        <v>18</v>
      </c>
      <c r="H8" s="290" t="s">
        <v>19</v>
      </c>
      <c r="I8" s="20" t="s">
        <v>18</v>
      </c>
      <c r="J8" s="22" t="s">
        <v>19</v>
      </c>
      <c r="K8" s="21" t="s">
        <v>18</v>
      </c>
      <c r="L8" s="290" t="s">
        <v>19</v>
      </c>
      <c r="M8" s="20" t="s">
        <v>18</v>
      </c>
      <c r="N8" s="22" t="s">
        <v>19</v>
      </c>
      <c r="O8" s="21" t="s">
        <v>18</v>
      </c>
      <c r="P8" s="22" t="s">
        <v>19</v>
      </c>
      <c r="Q8" s="21" t="s">
        <v>18</v>
      </c>
      <c r="R8" s="22" t="s">
        <v>19</v>
      </c>
      <c r="S8" s="21" t="s">
        <v>18</v>
      </c>
      <c r="T8" s="22" t="s">
        <v>19</v>
      </c>
      <c r="U8" s="21" t="s">
        <v>18</v>
      </c>
      <c r="V8" s="290" t="s">
        <v>19</v>
      </c>
      <c r="W8" s="20" t="s">
        <v>18</v>
      </c>
      <c r="X8" s="290" t="s">
        <v>19</v>
      </c>
      <c r="Y8" s="20" t="s">
        <v>18</v>
      </c>
      <c r="Z8" s="290" t="s">
        <v>19</v>
      </c>
      <c r="AA8" s="126" t="s">
        <v>18</v>
      </c>
      <c r="AB8" s="125" t="s">
        <v>19</v>
      </c>
      <c r="AC8" s="20" t="s">
        <v>18</v>
      </c>
      <c r="AD8" s="125" t="s">
        <v>19</v>
      </c>
      <c r="AE8" s="20" t="s">
        <v>18</v>
      </c>
      <c r="AF8" s="22" t="s">
        <v>19</v>
      </c>
      <c r="AG8" s="21" t="s">
        <v>18</v>
      </c>
      <c r="AH8" s="22" t="s">
        <v>19</v>
      </c>
      <c r="AI8" s="21" t="s">
        <v>18</v>
      </c>
      <c r="AJ8" s="22" t="s">
        <v>19</v>
      </c>
      <c r="AK8" s="24" t="s">
        <v>18</v>
      </c>
      <c r="AL8" s="124"/>
      <c r="AM8" s="124"/>
      <c r="AN8" s="124"/>
      <c r="AO8" s="124"/>
      <c r="AP8" s="124"/>
      <c r="AQ8" s="124"/>
      <c r="AR8" s="124"/>
      <c r="AS8" s="124"/>
      <c r="AT8" s="124"/>
      <c r="AU8" s="124"/>
    </row>
    <row r="9" spans="1:47" ht="21" customHeight="1">
      <c r="A9" s="123" t="s">
        <v>88</v>
      </c>
      <c r="B9" s="186">
        <f aca="true" t="shared" si="0" ref="B9:C17">SUM(D9+D24+H24+L24+R24+T24,V24,X24,Z24,AB24,AD24,AF24,AH24+AJ24)</f>
        <v>91</v>
      </c>
      <c r="C9" s="186">
        <f t="shared" si="0"/>
        <v>47</v>
      </c>
      <c r="D9" s="227">
        <v>35</v>
      </c>
      <c r="E9" s="227">
        <v>19</v>
      </c>
      <c r="F9" s="225">
        <v>25</v>
      </c>
      <c r="G9" s="225">
        <v>13</v>
      </c>
      <c r="H9" s="225">
        <v>0</v>
      </c>
      <c r="I9" s="225">
        <v>0</v>
      </c>
      <c r="J9" s="225">
        <v>0</v>
      </c>
      <c r="K9" s="225">
        <v>0</v>
      </c>
      <c r="L9" s="225">
        <v>10</v>
      </c>
      <c r="M9" s="225">
        <v>6</v>
      </c>
      <c r="N9" s="225">
        <v>2</v>
      </c>
      <c r="O9" s="225">
        <v>1</v>
      </c>
      <c r="P9" s="225">
        <v>0</v>
      </c>
      <c r="Q9" s="225">
        <v>0</v>
      </c>
      <c r="R9" s="225">
        <v>5</v>
      </c>
      <c r="S9" s="225">
        <v>4</v>
      </c>
      <c r="T9" s="225">
        <v>0</v>
      </c>
      <c r="U9" s="225">
        <v>0</v>
      </c>
      <c r="V9" s="225">
        <v>2</v>
      </c>
      <c r="W9" s="225">
        <v>1</v>
      </c>
      <c r="X9" s="225">
        <v>0</v>
      </c>
      <c r="Y9" s="225">
        <v>0</v>
      </c>
      <c r="Z9" s="225">
        <v>0</v>
      </c>
      <c r="AA9" s="225">
        <v>0</v>
      </c>
      <c r="AB9" s="225">
        <v>0</v>
      </c>
      <c r="AC9" s="225">
        <v>0</v>
      </c>
      <c r="AD9" s="225">
        <v>0</v>
      </c>
      <c r="AE9" s="225">
        <v>0</v>
      </c>
      <c r="AF9" s="225">
        <v>0</v>
      </c>
      <c r="AG9" s="225">
        <v>0</v>
      </c>
      <c r="AH9" s="225">
        <v>1</v>
      </c>
      <c r="AI9" s="225">
        <v>0</v>
      </c>
      <c r="AJ9" s="225">
        <v>0</v>
      </c>
      <c r="AK9" s="225">
        <v>0</v>
      </c>
      <c r="AL9" s="121"/>
      <c r="AM9" s="121"/>
      <c r="AN9" s="121"/>
      <c r="AO9" s="121"/>
      <c r="AP9" s="121"/>
      <c r="AQ9" s="121"/>
      <c r="AR9" s="121"/>
      <c r="AS9" s="121"/>
      <c r="AT9" s="121"/>
      <c r="AU9" s="121"/>
    </row>
    <row r="10" spans="1:47" ht="21" customHeight="1">
      <c r="A10" s="122" t="s">
        <v>16</v>
      </c>
      <c r="B10" s="186">
        <f t="shared" si="0"/>
        <v>23</v>
      </c>
      <c r="C10" s="186">
        <f t="shared" si="0"/>
        <v>7</v>
      </c>
      <c r="D10" s="227">
        <v>10</v>
      </c>
      <c r="E10" s="227">
        <v>1</v>
      </c>
      <c r="F10" s="226">
        <v>8</v>
      </c>
      <c r="G10" s="226">
        <v>1</v>
      </c>
      <c r="H10" s="226">
        <v>0</v>
      </c>
      <c r="I10" s="226">
        <v>0</v>
      </c>
      <c r="J10" s="226">
        <v>0</v>
      </c>
      <c r="K10" s="226">
        <v>0</v>
      </c>
      <c r="L10" s="226">
        <v>2</v>
      </c>
      <c r="M10" s="226">
        <v>0</v>
      </c>
      <c r="N10" s="226">
        <v>0</v>
      </c>
      <c r="O10" s="226">
        <v>0</v>
      </c>
      <c r="P10" s="226">
        <v>0</v>
      </c>
      <c r="Q10" s="226">
        <v>0</v>
      </c>
      <c r="R10" s="226">
        <v>0</v>
      </c>
      <c r="S10" s="226">
        <v>0</v>
      </c>
      <c r="T10" s="226">
        <v>0</v>
      </c>
      <c r="U10" s="226">
        <v>0</v>
      </c>
      <c r="V10" s="226">
        <v>0</v>
      </c>
      <c r="W10" s="226">
        <v>0</v>
      </c>
      <c r="X10" s="226">
        <v>1</v>
      </c>
      <c r="Y10" s="226">
        <v>0</v>
      </c>
      <c r="Z10" s="226">
        <v>0</v>
      </c>
      <c r="AA10" s="226">
        <v>0</v>
      </c>
      <c r="AB10" s="226">
        <v>0</v>
      </c>
      <c r="AC10" s="226">
        <v>0</v>
      </c>
      <c r="AD10" s="226">
        <v>0</v>
      </c>
      <c r="AE10" s="226">
        <v>0</v>
      </c>
      <c r="AF10" s="226">
        <v>0</v>
      </c>
      <c r="AG10" s="226">
        <v>0</v>
      </c>
      <c r="AH10" s="226">
        <v>1</v>
      </c>
      <c r="AI10" s="226">
        <v>0</v>
      </c>
      <c r="AJ10" s="226">
        <v>0</v>
      </c>
      <c r="AK10" s="226">
        <v>0</v>
      </c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</row>
    <row r="11" spans="1:47" ht="21" customHeight="1">
      <c r="A11" s="122" t="s">
        <v>14</v>
      </c>
      <c r="B11" s="186">
        <f t="shared" si="0"/>
        <v>16</v>
      </c>
      <c r="C11" s="186">
        <f t="shared" si="0"/>
        <v>8</v>
      </c>
      <c r="D11" s="227">
        <v>5</v>
      </c>
      <c r="E11" s="227">
        <v>4</v>
      </c>
      <c r="F11" s="226">
        <v>3</v>
      </c>
      <c r="G11" s="226">
        <v>2</v>
      </c>
      <c r="H11" s="226">
        <v>0</v>
      </c>
      <c r="I11" s="226">
        <v>0</v>
      </c>
      <c r="J11" s="226">
        <v>0</v>
      </c>
      <c r="K11" s="226">
        <v>0</v>
      </c>
      <c r="L11" s="226">
        <v>2</v>
      </c>
      <c r="M11" s="226">
        <v>2</v>
      </c>
      <c r="N11" s="226">
        <v>2</v>
      </c>
      <c r="O11" s="226">
        <v>2</v>
      </c>
      <c r="P11" s="226">
        <v>0</v>
      </c>
      <c r="Q11" s="226">
        <v>0</v>
      </c>
      <c r="R11" s="226">
        <v>0</v>
      </c>
      <c r="S11" s="226">
        <v>0</v>
      </c>
      <c r="T11" s="226">
        <v>0</v>
      </c>
      <c r="U11" s="226">
        <v>0</v>
      </c>
      <c r="V11" s="226">
        <v>0</v>
      </c>
      <c r="W11" s="226">
        <v>0</v>
      </c>
      <c r="X11" s="226">
        <v>0</v>
      </c>
      <c r="Y11" s="226">
        <v>0</v>
      </c>
      <c r="Z11" s="226">
        <v>0</v>
      </c>
      <c r="AA11" s="226">
        <v>0</v>
      </c>
      <c r="AB11" s="226">
        <v>0</v>
      </c>
      <c r="AC11" s="226">
        <v>0</v>
      </c>
      <c r="AD11" s="226">
        <v>0</v>
      </c>
      <c r="AE11" s="226">
        <v>0</v>
      </c>
      <c r="AF11" s="226">
        <v>0</v>
      </c>
      <c r="AG11" s="226">
        <v>0</v>
      </c>
      <c r="AH11" s="226">
        <v>0</v>
      </c>
      <c r="AI11" s="226">
        <v>0</v>
      </c>
      <c r="AJ11" s="226">
        <v>0</v>
      </c>
      <c r="AK11" s="226">
        <v>0</v>
      </c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</row>
    <row r="12" spans="1:47" ht="21" customHeight="1">
      <c r="A12" s="122" t="s">
        <v>12</v>
      </c>
      <c r="B12" s="186">
        <f t="shared" si="0"/>
        <v>17</v>
      </c>
      <c r="C12" s="186">
        <f t="shared" si="0"/>
        <v>11</v>
      </c>
      <c r="D12" s="227">
        <v>5</v>
      </c>
      <c r="E12" s="227">
        <v>5</v>
      </c>
      <c r="F12" s="226">
        <v>4</v>
      </c>
      <c r="G12" s="226">
        <v>4</v>
      </c>
      <c r="H12" s="226">
        <v>0</v>
      </c>
      <c r="I12" s="226">
        <v>0</v>
      </c>
      <c r="J12" s="226">
        <v>0</v>
      </c>
      <c r="K12" s="226">
        <v>0</v>
      </c>
      <c r="L12" s="226">
        <v>1</v>
      </c>
      <c r="M12" s="226">
        <v>1</v>
      </c>
      <c r="N12" s="226">
        <v>1</v>
      </c>
      <c r="O12" s="226">
        <v>1</v>
      </c>
      <c r="P12" s="226">
        <v>0</v>
      </c>
      <c r="Q12" s="226">
        <v>0</v>
      </c>
      <c r="R12" s="226">
        <v>0</v>
      </c>
      <c r="S12" s="226">
        <v>0</v>
      </c>
      <c r="T12" s="226">
        <v>0</v>
      </c>
      <c r="U12" s="226">
        <v>0</v>
      </c>
      <c r="V12" s="226">
        <v>0</v>
      </c>
      <c r="W12" s="226">
        <v>0</v>
      </c>
      <c r="X12" s="226">
        <v>0</v>
      </c>
      <c r="Y12" s="226">
        <v>0</v>
      </c>
      <c r="Z12" s="226">
        <v>0</v>
      </c>
      <c r="AA12" s="226">
        <v>0</v>
      </c>
      <c r="AB12" s="226">
        <v>0</v>
      </c>
      <c r="AC12" s="226">
        <v>0</v>
      </c>
      <c r="AD12" s="226">
        <v>0</v>
      </c>
      <c r="AE12" s="226">
        <v>0</v>
      </c>
      <c r="AF12" s="226">
        <v>0</v>
      </c>
      <c r="AG12" s="226">
        <v>0</v>
      </c>
      <c r="AH12" s="226">
        <v>0</v>
      </c>
      <c r="AI12" s="226">
        <v>0</v>
      </c>
      <c r="AJ12" s="226">
        <v>0</v>
      </c>
      <c r="AK12" s="226">
        <v>0</v>
      </c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</row>
    <row r="13" spans="1:47" ht="21" customHeight="1">
      <c r="A13" s="122" t="s">
        <v>10</v>
      </c>
      <c r="B13" s="186">
        <f t="shared" si="0"/>
        <v>17</v>
      </c>
      <c r="C13" s="186">
        <f t="shared" si="0"/>
        <v>10</v>
      </c>
      <c r="D13" s="227">
        <v>7</v>
      </c>
      <c r="E13" s="227">
        <v>4</v>
      </c>
      <c r="F13" s="226">
        <v>6</v>
      </c>
      <c r="G13" s="226">
        <v>4</v>
      </c>
      <c r="H13" s="226">
        <v>1</v>
      </c>
      <c r="I13" s="226">
        <v>0</v>
      </c>
      <c r="J13" s="226">
        <v>0</v>
      </c>
      <c r="K13" s="226">
        <v>0</v>
      </c>
      <c r="L13" s="226">
        <v>1</v>
      </c>
      <c r="M13" s="226">
        <v>0</v>
      </c>
      <c r="N13" s="226">
        <v>0</v>
      </c>
      <c r="O13" s="226">
        <v>0</v>
      </c>
      <c r="P13" s="226">
        <v>0</v>
      </c>
      <c r="Q13" s="226">
        <v>0</v>
      </c>
      <c r="R13" s="226">
        <v>0</v>
      </c>
      <c r="S13" s="226">
        <v>0</v>
      </c>
      <c r="T13" s="226">
        <v>0</v>
      </c>
      <c r="U13" s="226">
        <v>0</v>
      </c>
      <c r="V13" s="226">
        <v>1</v>
      </c>
      <c r="W13" s="226">
        <v>0</v>
      </c>
      <c r="X13" s="226">
        <v>0</v>
      </c>
      <c r="Y13" s="226">
        <v>0</v>
      </c>
      <c r="Z13" s="226">
        <v>0</v>
      </c>
      <c r="AA13" s="226">
        <v>0</v>
      </c>
      <c r="AB13" s="226">
        <v>0</v>
      </c>
      <c r="AC13" s="226">
        <v>0</v>
      </c>
      <c r="AD13" s="226">
        <v>0</v>
      </c>
      <c r="AE13" s="226">
        <v>0</v>
      </c>
      <c r="AF13" s="226">
        <v>0</v>
      </c>
      <c r="AG13" s="226">
        <v>0</v>
      </c>
      <c r="AH13" s="226">
        <v>0</v>
      </c>
      <c r="AI13" s="226">
        <v>0</v>
      </c>
      <c r="AJ13" s="226">
        <v>0</v>
      </c>
      <c r="AK13" s="226">
        <v>0</v>
      </c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</row>
    <row r="14" spans="1:47" ht="21" customHeight="1">
      <c r="A14" s="122" t="s">
        <v>8</v>
      </c>
      <c r="B14" s="186">
        <f t="shared" si="0"/>
        <v>16</v>
      </c>
      <c r="C14" s="186">
        <f t="shared" si="0"/>
        <v>8</v>
      </c>
      <c r="D14" s="227">
        <v>9</v>
      </c>
      <c r="E14" s="227">
        <v>5</v>
      </c>
      <c r="F14" s="226">
        <v>9</v>
      </c>
      <c r="G14" s="226">
        <v>5</v>
      </c>
      <c r="H14" s="226">
        <v>1</v>
      </c>
      <c r="I14" s="226">
        <v>0</v>
      </c>
      <c r="J14" s="226">
        <v>0</v>
      </c>
      <c r="K14" s="226">
        <v>0</v>
      </c>
      <c r="L14" s="226">
        <v>0</v>
      </c>
      <c r="M14" s="226">
        <v>0</v>
      </c>
      <c r="N14" s="226">
        <v>0</v>
      </c>
      <c r="O14" s="226">
        <v>0</v>
      </c>
      <c r="P14" s="226">
        <v>0</v>
      </c>
      <c r="Q14" s="226">
        <v>0</v>
      </c>
      <c r="R14" s="226">
        <v>0</v>
      </c>
      <c r="S14" s="226">
        <v>0</v>
      </c>
      <c r="T14" s="226">
        <v>0</v>
      </c>
      <c r="U14" s="226">
        <v>0</v>
      </c>
      <c r="V14" s="226">
        <v>0</v>
      </c>
      <c r="W14" s="226">
        <v>0</v>
      </c>
      <c r="X14" s="226">
        <v>0</v>
      </c>
      <c r="Y14" s="226">
        <v>0</v>
      </c>
      <c r="Z14" s="226">
        <v>0</v>
      </c>
      <c r="AA14" s="226">
        <v>0</v>
      </c>
      <c r="AB14" s="226">
        <v>0</v>
      </c>
      <c r="AC14" s="226">
        <v>0</v>
      </c>
      <c r="AD14" s="226">
        <v>0</v>
      </c>
      <c r="AE14" s="226">
        <v>0</v>
      </c>
      <c r="AF14" s="226">
        <v>0</v>
      </c>
      <c r="AG14" s="226">
        <v>0</v>
      </c>
      <c r="AH14" s="226">
        <v>0</v>
      </c>
      <c r="AI14" s="226">
        <v>0</v>
      </c>
      <c r="AJ14" s="226">
        <v>0</v>
      </c>
      <c r="AK14" s="226">
        <v>0</v>
      </c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</row>
    <row r="15" spans="1:47" ht="21" customHeight="1">
      <c r="A15" s="122" t="s">
        <v>6</v>
      </c>
      <c r="B15" s="186">
        <f t="shared" si="0"/>
        <v>33</v>
      </c>
      <c r="C15" s="186">
        <f t="shared" si="0"/>
        <v>14</v>
      </c>
      <c r="D15" s="227">
        <v>12</v>
      </c>
      <c r="E15" s="227">
        <v>8</v>
      </c>
      <c r="F15" s="226">
        <v>8</v>
      </c>
      <c r="G15" s="226">
        <v>6</v>
      </c>
      <c r="H15" s="226">
        <v>1</v>
      </c>
      <c r="I15" s="226">
        <v>0</v>
      </c>
      <c r="J15" s="226">
        <v>0</v>
      </c>
      <c r="K15" s="226">
        <v>0</v>
      </c>
      <c r="L15" s="226">
        <v>4</v>
      </c>
      <c r="M15" s="226">
        <v>2</v>
      </c>
      <c r="N15" s="226">
        <v>1</v>
      </c>
      <c r="O15" s="226">
        <v>1</v>
      </c>
      <c r="P15" s="226">
        <v>0</v>
      </c>
      <c r="Q15" s="226">
        <v>0</v>
      </c>
      <c r="R15" s="226">
        <v>1</v>
      </c>
      <c r="S15" s="226">
        <v>1</v>
      </c>
      <c r="T15" s="226">
        <v>0</v>
      </c>
      <c r="U15" s="226">
        <v>0</v>
      </c>
      <c r="V15" s="226">
        <v>1</v>
      </c>
      <c r="W15" s="226">
        <v>0</v>
      </c>
      <c r="X15" s="226">
        <v>1</v>
      </c>
      <c r="Y15" s="226">
        <v>0</v>
      </c>
      <c r="Z15" s="226">
        <v>0</v>
      </c>
      <c r="AA15" s="226">
        <v>0</v>
      </c>
      <c r="AB15" s="226">
        <v>0</v>
      </c>
      <c r="AC15" s="226">
        <v>0</v>
      </c>
      <c r="AD15" s="226">
        <v>0</v>
      </c>
      <c r="AE15" s="226">
        <v>0</v>
      </c>
      <c r="AF15" s="226">
        <v>0</v>
      </c>
      <c r="AG15" s="226">
        <v>0</v>
      </c>
      <c r="AH15" s="226">
        <v>0</v>
      </c>
      <c r="AI15" s="226">
        <v>0</v>
      </c>
      <c r="AJ15" s="226">
        <v>0</v>
      </c>
      <c r="AK15" s="226">
        <v>0</v>
      </c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</row>
    <row r="16" spans="1:47" ht="21" customHeight="1">
      <c r="A16" s="122" t="s">
        <v>87</v>
      </c>
      <c r="B16" s="186">
        <f t="shared" si="0"/>
        <v>35</v>
      </c>
      <c r="C16" s="186">
        <f t="shared" si="0"/>
        <v>18</v>
      </c>
      <c r="D16" s="227">
        <v>12</v>
      </c>
      <c r="E16" s="227">
        <v>6</v>
      </c>
      <c r="F16" s="226">
        <v>11</v>
      </c>
      <c r="G16" s="226">
        <v>5</v>
      </c>
      <c r="H16" s="226">
        <v>0</v>
      </c>
      <c r="I16" s="226">
        <v>0</v>
      </c>
      <c r="J16" s="226">
        <v>0</v>
      </c>
      <c r="K16" s="226">
        <v>0</v>
      </c>
      <c r="L16" s="226">
        <v>1</v>
      </c>
      <c r="M16" s="226">
        <v>1</v>
      </c>
      <c r="N16" s="226">
        <v>0</v>
      </c>
      <c r="O16" s="226">
        <v>0</v>
      </c>
      <c r="P16" s="226">
        <v>0</v>
      </c>
      <c r="Q16" s="226">
        <v>0</v>
      </c>
      <c r="R16" s="226">
        <v>0</v>
      </c>
      <c r="S16" s="226">
        <v>0</v>
      </c>
      <c r="T16" s="226">
        <v>0</v>
      </c>
      <c r="U16" s="226">
        <v>0</v>
      </c>
      <c r="V16" s="226">
        <v>0</v>
      </c>
      <c r="W16" s="226">
        <v>0</v>
      </c>
      <c r="X16" s="226">
        <v>1</v>
      </c>
      <c r="Y16" s="226">
        <v>1</v>
      </c>
      <c r="Z16" s="226">
        <v>0</v>
      </c>
      <c r="AA16" s="226">
        <v>0</v>
      </c>
      <c r="AB16" s="226">
        <v>0</v>
      </c>
      <c r="AC16" s="226">
        <v>0</v>
      </c>
      <c r="AD16" s="226">
        <v>0</v>
      </c>
      <c r="AE16" s="226">
        <v>0</v>
      </c>
      <c r="AF16" s="226">
        <v>0</v>
      </c>
      <c r="AG16" s="226">
        <v>0</v>
      </c>
      <c r="AH16" s="226">
        <v>0</v>
      </c>
      <c r="AI16" s="226">
        <v>0</v>
      </c>
      <c r="AJ16" s="226">
        <v>0</v>
      </c>
      <c r="AK16" s="226">
        <v>0</v>
      </c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</row>
    <row r="17" spans="1:47" ht="21" customHeight="1">
      <c r="A17" s="122" t="s">
        <v>2</v>
      </c>
      <c r="B17" s="186">
        <f t="shared" si="0"/>
        <v>21</v>
      </c>
      <c r="C17" s="186">
        <f t="shared" si="0"/>
        <v>8</v>
      </c>
      <c r="D17" s="227">
        <v>14</v>
      </c>
      <c r="E17" s="227">
        <v>4</v>
      </c>
      <c r="F17" s="226">
        <v>9</v>
      </c>
      <c r="G17" s="226">
        <v>2</v>
      </c>
      <c r="H17" s="226">
        <v>1</v>
      </c>
      <c r="I17" s="226">
        <v>0</v>
      </c>
      <c r="J17" s="226">
        <v>0</v>
      </c>
      <c r="K17" s="226">
        <v>0</v>
      </c>
      <c r="L17" s="226">
        <v>5</v>
      </c>
      <c r="M17" s="226">
        <v>2</v>
      </c>
      <c r="N17" s="226">
        <v>2</v>
      </c>
      <c r="O17" s="226">
        <v>1</v>
      </c>
      <c r="P17" s="226">
        <v>0</v>
      </c>
      <c r="Q17" s="226">
        <v>0</v>
      </c>
      <c r="R17" s="226">
        <v>1</v>
      </c>
      <c r="S17" s="226">
        <v>0</v>
      </c>
      <c r="T17" s="226">
        <v>0</v>
      </c>
      <c r="U17" s="226">
        <v>0</v>
      </c>
      <c r="V17" s="226">
        <v>2</v>
      </c>
      <c r="W17" s="226">
        <v>1</v>
      </c>
      <c r="X17" s="226">
        <v>0</v>
      </c>
      <c r="Y17" s="226">
        <v>0</v>
      </c>
      <c r="Z17" s="226">
        <v>0</v>
      </c>
      <c r="AA17" s="226">
        <v>0</v>
      </c>
      <c r="AB17" s="226">
        <v>0</v>
      </c>
      <c r="AC17" s="226">
        <v>0</v>
      </c>
      <c r="AD17" s="226">
        <v>0</v>
      </c>
      <c r="AE17" s="226">
        <v>0</v>
      </c>
      <c r="AF17" s="226">
        <v>0</v>
      </c>
      <c r="AG17" s="226">
        <v>0</v>
      </c>
      <c r="AH17" s="226">
        <v>0</v>
      </c>
      <c r="AI17" s="226">
        <v>0</v>
      </c>
      <c r="AJ17" s="226">
        <v>0</v>
      </c>
      <c r="AK17" s="226">
        <v>0</v>
      </c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</row>
    <row r="18" spans="1:47" ht="30" customHeight="1" thickBot="1">
      <c r="A18" s="120" t="s">
        <v>0</v>
      </c>
      <c r="B18" s="119">
        <f aca="true" t="shared" si="1" ref="B18:AK18">B9+B10+B11+B12+B13+B14+B15+B16+B17</f>
        <v>269</v>
      </c>
      <c r="C18" s="118">
        <f t="shared" si="1"/>
        <v>131</v>
      </c>
      <c r="D18" s="118">
        <f t="shared" si="1"/>
        <v>109</v>
      </c>
      <c r="E18" s="118">
        <f t="shared" si="1"/>
        <v>56</v>
      </c>
      <c r="F18" s="118">
        <f t="shared" si="1"/>
        <v>83</v>
      </c>
      <c r="G18" s="118">
        <f t="shared" si="1"/>
        <v>42</v>
      </c>
      <c r="H18" s="118">
        <f t="shared" si="1"/>
        <v>4</v>
      </c>
      <c r="I18" s="118">
        <f t="shared" si="1"/>
        <v>0</v>
      </c>
      <c r="J18" s="118">
        <f t="shared" si="1"/>
        <v>0</v>
      </c>
      <c r="K18" s="118">
        <f t="shared" si="1"/>
        <v>0</v>
      </c>
      <c r="L18" s="118">
        <f t="shared" si="1"/>
        <v>26</v>
      </c>
      <c r="M18" s="118">
        <f t="shared" si="1"/>
        <v>14</v>
      </c>
      <c r="N18" s="118">
        <f t="shared" si="1"/>
        <v>8</v>
      </c>
      <c r="O18" s="118">
        <f t="shared" si="1"/>
        <v>6</v>
      </c>
      <c r="P18" s="118">
        <f t="shared" si="1"/>
        <v>0</v>
      </c>
      <c r="Q18" s="118">
        <f t="shared" si="1"/>
        <v>0</v>
      </c>
      <c r="R18" s="118">
        <f t="shared" si="1"/>
        <v>7</v>
      </c>
      <c r="S18" s="118">
        <f t="shared" si="1"/>
        <v>5</v>
      </c>
      <c r="T18" s="118">
        <f t="shared" si="1"/>
        <v>0</v>
      </c>
      <c r="U18" s="118">
        <f t="shared" si="1"/>
        <v>0</v>
      </c>
      <c r="V18" s="118">
        <f t="shared" si="1"/>
        <v>6</v>
      </c>
      <c r="W18" s="118">
        <f t="shared" si="1"/>
        <v>2</v>
      </c>
      <c r="X18" s="118">
        <f t="shared" si="1"/>
        <v>3</v>
      </c>
      <c r="Y18" s="118">
        <f t="shared" si="1"/>
        <v>1</v>
      </c>
      <c r="Z18" s="118">
        <f t="shared" si="1"/>
        <v>0</v>
      </c>
      <c r="AA18" s="118">
        <f t="shared" si="1"/>
        <v>0</v>
      </c>
      <c r="AB18" s="118">
        <f t="shared" si="1"/>
        <v>0</v>
      </c>
      <c r="AC18" s="118">
        <f t="shared" si="1"/>
        <v>0</v>
      </c>
      <c r="AD18" s="118">
        <f t="shared" si="1"/>
        <v>0</v>
      </c>
      <c r="AE18" s="118">
        <f t="shared" si="1"/>
        <v>0</v>
      </c>
      <c r="AF18" s="118">
        <f t="shared" si="1"/>
        <v>0</v>
      </c>
      <c r="AG18" s="118">
        <f t="shared" si="1"/>
        <v>0</v>
      </c>
      <c r="AH18" s="118">
        <f t="shared" si="1"/>
        <v>2</v>
      </c>
      <c r="AI18" s="118">
        <f t="shared" si="1"/>
        <v>0</v>
      </c>
      <c r="AJ18" s="118">
        <f t="shared" si="1"/>
        <v>0</v>
      </c>
      <c r="AK18" s="118">
        <f t="shared" si="1"/>
        <v>0</v>
      </c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</row>
    <row r="19" ht="41.25" customHeight="1" thickBot="1"/>
    <row r="20" spans="1:37" ht="13.5" customHeight="1">
      <c r="A20" s="592" t="s">
        <v>108</v>
      </c>
      <c r="B20" s="569" t="s">
        <v>107</v>
      </c>
      <c r="C20" s="595"/>
      <c r="D20" s="597" t="s">
        <v>106</v>
      </c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8"/>
      <c r="AF20" s="578"/>
      <c r="AG20" s="578"/>
      <c r="AH20" s="578"/>
      <c r="AI20" s="578"/>
      <c r="AJ20" s="578"/>
      <c r="AK20" s="579"/>
    </row>
    <row r="21" spans="1:37" ht="13.5" customHeight="1">
      <c r="A21" s="593"/>
      <c r="B21" s="571"/>
      <c r="C21" s="596"/>
      <c r="D21" s="598" t="s">
        <v>105</v>
      </c>
      <c r="E21" s="580"/>
      <c r="F21" s="601" t="s">
        <v>46</v>
      </c>
      <c r="G21" s="601"/>
      <c r="H21" s="606" t="s">
        <v>104</v>
      </c>
      <c r="I21" s="606"/>
      <c r="J21" s="607" t="s">
        <v>46</v>
      </c>
      <c r="K21" s="608"/>
      <c r="L21" s="602" t="s">
        <v>103</v>
      </c>
      <c r="M21" s="609"/>
      <c r="N21" s="606" t="s">
        <v>102</v>
      </c>
      <c r="O21" s="606"/>
      <c r="P21" s="611" t="s">
        <v>46</v>
      </c>
      <c r="Q21" s="611"/>
      <c r="R21" s="602" t="s">
        <v>101</v>
      </c>
      <c r="S21" s="603"/>
      <c r="T21" s="606" t="s">
        <v>100</v>
      </c>
      <c r="U21" s="606"/>
      <c r="V21" s="602" t="s">
        <v>99</v>
      </c>
      <c r="W21" s="603"/>
      <c r="X21" s="606" t="s">
        <v>98</v>
      </c>
      <c r="Y21" s="606"/>
      <c r="Z21" s="606" t="s">
        <v>97</v>
      </c>
      <c r="AA21" s="606"/>
      <c r="AB21" s="602" t="s">
        <v>96</v>
      </c>
      <c r="AC21" s="603"/>
      <c r="AD21" s="606" t="s">
        <v>95</v>
      </c>
      <c r="AE21" s="606"/>
      <c r="AF21" s="606" t="s">
        <v>94</v>
      </c>
      <c r="AG21" s="606"/>
      <c r="AH21" s="606" t="s">
        <v>93</v>
      </c>
      <c r="AI21" s="606"/>
      <c r="AJ21" s="606" t="s">
        <v>92</v>
      </c>
      <c r="AK21" s="614"/>
    </row>
    <row r="22" spans="1:37" ht="67.5" customHeight="1">
      <c r="A22" s="593"/>
      <c r="B22" s="571"/>
      <c r="C22" s="596"/>
      <c r="D22" s="599"/>
      <c r="E22" s="600"/>
      <c r="F22" s="582" t="s">
        <v>91</v>
      </c>
      <c r="G22" s="582"/>
      <c r="H22" s="606"/>
      <c r="I22" s="606"/>
      <c r="J22" s="615" t="s">
        <v>90</v>
      </c>
      <c r="K22" s="582"/>
      <c r="L22" s="604"/>
      <c r="M22" s="610"/>
      <c r="N22" s="606"/>
      <c r="O22" s="606"/>
      <c r="P22" s="616" t="s">
        <v>89</v>
      </c>
      <c r="Q22" s="589"/>
      <c r="R22" s="612"/>
      <c r="S22" s="613"/>
      <c r="T22" s="606"/>
      <c r="U22" s="606"/>
      <c r="V22" s="604"/>
      <c r="W22" s="605"/>
      <c r="X22" s="606"/>
      <c r="Y22" s="606"/>
      <c r="Z22" s="606"/>
      <c r="AA22" s="606"/>
      <c r="AB22" s="604"/>
      <c r="AC22" s="605"/>
      <c r="AD22" s="606"/>
      <c r="AE22" s="606"/>
      <c r="AF22" s="606"/>
      <c r="AG22" s="606"/>
      <c r="AH22" s="606"/>
      <c r="AI22" s="606"/>
      <c r="AJ22" s="606"/>
      <c r="AK22" s="614"/>
    </row>
    <row r="23" spans="1:37" ht="15" customHeight="1" thickBot="1">
      <c r="A23" s="594"/>
      <c r="B23" s="43" t="s">
        <v>19</v>
      </c>
      <c r="C23" s="44" t="s">
        <v>18</v>
      </c>
      <c r="D23" s="287" t="s">
        <v>19</v>
      </c>
      <c r="E23" s="111" t="s">
        <v>18</v>
      </c>
      <c r="F23" s="289" t="s">
        <v>19</v>
      </c>
      <c r="G23" s="111" t="s">
        <v>18</v>
      </c>
      <c r="H23" s="289" t="s">
        <v>19</v>
      </c>
      <c r="I23" s="111" t="s">
        <v>18</v>
      </c>
      <c r="J23" s="289" t="s">
        <v>19</v>
      </c>
      <c r="K23" s="111" t="s">
        <v>18</v>
      </c>
      <c r="L23" s="289" t="s">
        <v>19</v>
      </c>
      <c r="M23" s="111" t="s">
        <v>18</v>
      </c>
      <c r="N23" s="289" t="s">
        <v>19</v>
      </c>
      <c r="O23" s="111" t="s">
        <v>18</v>
      </c>
      <c r="P23" s="115" t="s">
        <v>19</v>
      </c>
      <c r="Q23" s="114" t="s">
        <v>18</v>
      </c>
      <c r="R23" s="115" t="s">
        <v>19</v>
      </c>
      <c r="S23" s="114" t="s">
        <v>18</v>
      </c>
      <c r="T23" s="289" t="s">
        <v>19</v>
      </c>
      <c r="U23" s="111" t="s">
        <v>18</v>
      </c>
      <c r="V23" s="289" t="s">
        <v>19</v>
      </c>
      <c r="W23" s="111" t="s">
        <v>18</v>
      </c>
      <c r="X23" s="289" t="s">
        <v>19</v>
      </c>
      <c r="Y23" s="111" t="s">
        <v>18</v>
      </c>
      <c r="Z23" s="289" t="s">
        <v>19</v>
      </c>
      <c r="AA23" s="113" t="s">
        <v>18</v>
      </c>
      <c r="AB23" s="112" t="s">
        <v>19</v>
      </c>
      <c r="AC23" s="111" t="s">
        <v>18</v>
      </c>
      <c r="AD23" s="289" t="s">
        <v>19</v>
      </c>
      <c r="AE23" s="111" t="s">
        <v>18</v>
      </c>
      <c r="AF23" s="289" t="s">
        <v>19</v>
      </c>
      <c r="AG23" s="111" t="s">
        <v>18</v>
      </c>
      <c r="AH23" s="289" t="s">
        <v>19</v>
      </c>
      <c r="AI23" s="111" t="s">
        <v>18</v>
      </c>
      <c r="AJ23" s="289" t="s">
        <v>19</v>
      </c>
      <c r="AK23" s="109" t="s">
        <v>18</v>
      </c>
    </row>
    <row r="24" spans="1:37" ht="21" customHeight="1" thickBot="1">
      <c r="A24" s="108" t="s">
        <v>88</v>
      </c>
      <c r="B24" s="106">
        <f aca="true" t="shared" si="2" ref="B24:C32">B9</f>
        <v>91</v>
      </c>
      <c r="C24" s="106">
        <f t="shared" si="2"/>
        <v>47</v>
      </c>
      <c r="D24" s="228">
        <v>10</v>
      </c>
      <c r="E24" s="228">
        <v>2</v>
      </c>
      <c r="F24" s="228">
        <v>0</v>
      </c>
      <c r="G24" s="228">
        <v>0</v>
      </c>
      <c r="H24" s="228">
        <v>6</v>
      </c>
      <c r="I24" s="228">
        <v>6</v>
      </c>
      <c r="J24" s="228">
        <v>0</v>
      </c>
      <c r="K24" s="228">
        <v>0</v>
      </c>
      <c r="L24" s="228">
        <v>0</v>
      </c>
      <c r="M24" s="228">
        <v>0</v>
      </c>
      <c r="N24" s="228">
        <v>0</v>
      </c>
      <c r="O24" s="228">
        <v>0</v>
      </c>
      <c r="P24" s="228">
        <v>0</v>
      </c>
      <c r="Q24" s="228">
        <v>0</v>
      </c>
      <c r="R24" s="228">
        <v>0</v>
      </c>
      <c r="S24" s="228">
        <v>0</v>
      </c>
      <c r="T24" s="228">
        <v>9</v>
      </c>
      <c r="U24" s="228">
        <v>4</v>
      </c>
      <c r="V24" s="228">
        <v>0</v>
      </c>
      <c r="W24" s="228">
        <v>0</v>
      </c>
      <c r="X24" s="228">
        <v>4</v>
      </c>
      <c r="Y24" s="228">
        <v>1</v>
      </c>
      <c r="Z24" s="228">
        <v>10</v>
      </c>
      <c r="AA24" s="228">
        <v>7</v>
      </c>
      <c r="AB24" s="228">
        <v>0</v>
      </c>
      <c r="AC24" s="228">
        <v>0</v>
      </c>
      <c r="AD24" s="228">
        <v>1</v>
      </c>
      <c r="AE24" s="228">
        <v>1</v>
      </c>
      <c r="AF24" s="228">
        <v>0</v>
      </c>
      <c r="AG24" s="228">
        <v>0</v>
      </c>
      <c r="AH24" s="228">
        <v>1</v>
      </c>
      <c r="AI24" s="228">
        <v>0</v>
      </c>
      <c r="AJ24" s="258">
        <v>15</v>
      </c>
      <c r="AK24" s="259">
        <v>7</v>
      </c>
    </row>
    <row r="25" spans="1:37" ht="21" customHeight="1" thickBot="1">
      <c r="A25" s="107" t="s">
        <v>16</v>
      </c>
      <c r="B25" s="106">
        <f t="shared" si="2"/>
        <v>23</v>
      </c>
      <c r="C25" s="106">
        <f t="shared" si="2"/>
        <v>7</v>
      </c>
      <c r="D25" s="229">
        <v>1</v>
      </c>
      <c r="E25" s="229">
        <v>0</v>
      </c>
      <c r="F25" s="229">
        <v>0</v>
      </c>
      <c r="G25" s="229">
        <v>0</v>
      </c>
      <c r="H25" s="229">
        <v>1</v>
      </c>
      <c r="I25" s="229">
        <v>1</v>
      </c>
      <c r="J25" s="229">
        <v>0</v>
      </c>
      <c r="K25" s="229">
        <v>0</v>
      </c>
      <c r="L25" s="229">
        <v>0</v>
      </c>
      <c r="M25" s="229">
        <v>0</v>
      </c>
      <c r="N25" s="229">
        <v>0</v>
      </c>
      <c r="O25" s="229">
        <v>0</v>
      </c>
      <c r="P25" s="229">
        <v>0</v>
      </c>
      <c r="Q25" s="229">
        <v>0</v>
      </c>
      <c r="R25" s="229">
        <v>0</v>
      </c>
      <c r="S25" s="229">
        <v>0</v>
      </c>
      <c r="T25" s="229">
        <v>3</v>
      </c>
      <c r="U25" s="229">
        <v>0</v>
      </c>
      <c r="V25" s="229">
        <v>0</v>
      </c>
      <c r="W25" s="229">
        <v>0</v>
      </c>
      <c r="X25" s="229">
        <v>0</v>
      </c>
      <c r="Y25" s="229">
        <v>0</v>
      </c>
      <c r="Z25" s="229">
        <v>3</v>
      </c>
      <c r="AA25" s="229">
        <v>3</v>
      </c>
      <c r="AB25" s="229">
        <v>0</v>
      </c>
      <c r="AC25" s="229">
        <v>0</v>
      </c>
      <c r="AD25" s="229">
        <v>1</v>
      </c>
      <c r="AE25" s="229">
        <v>0</v>
      </c>
      <c r="AF25" s="229">
        <v>0</v>
      </c>
      <c r="AG25" s="229">
        <v>0</v>
      </c>
      <c r="AH25" s="229">
        <v>0</v>
      </c>
      <c r="AI25" s="229">
        <v>0</v>
      </c>
      <c r="AJ25" s="230">
        <v>4</v>
      </c>
      <c r="AK25" s="231">
        <v>2</v>
      </c>
    </row>
    <row r="26" spans="1:37" ht="21" customHeight="1" thickBot="1">
      <c r="A26" s="107" t="s">
        <v>14</v>
      </c>
      <c r="B26" s="106">
        <f t="shared" si="2"/>
        <v>16</v>
      </c>
      <c r="C26" s="106">
        <f t="shared" si="2"/>
        <v>8</v>
      </c>
      <c r="D26" s="229">
        <v>0</v>
      </c>
      <c r="E26" s="229">
        <v>0</v>
      </c>
      <c r="F26" s="229">
        <v>0</v>
      </c>
      <c r="G26" s="229">
        <v>0</v>
      </c>
      <c r="H26" s="229">
        <v>0</v>
      </c>
      <c r="I26" s="229">
        <v>0</v>
      </c>
      <c r="J26" s="229">
        <v>0</v>
      </c>
      <c r="K26" s="229">
        <v>0</v>
      </c>
      <c r="L26" s="229">
        <v>0</v>
      </c>
      <c r="M26" s="229">
        <v>0</v>
      </c>
      <c r="N26" s="229">
        <v>0</v>
      </c>
      <c r="O26" s="229">
        <v>0</v>
      </c>
      <c r="P26" s="229">
        <v>0</v>
      </c>
      <c r="Q26" s="229">
        <v>0</v>
      </c>
      <c r="R26" s="229">
        <v>0</v>
      </c>
      <c r="S26" s="229">
        <v>0</v>
      </c>
      <c r="T26" s="229">
        <v>3</v>
      </c>
      <c r="U26" s="229">
        <v>1</v>
      </c>
      <c r="V26" s="229">
        <v>0</v>
      </c>
      <c r="W26" s="229">
        <v>0</v>
      </c>
      <c r="X26" s="229">
        <v>2</v>
      </c>
      <c r="Y26" s="229">
        <v>1</v>
      </c>
      <c r="Z26" s="229">
        <v>1</v>
      </c>
      <c r="AA26" s="229">
        <v>0</v>
      </c>
      <c r="AB26" s="229">
        <v>0</v>
      </c>
      <c r="AC26" s="229">
        <v>0</v>
      </c>
      <c r="AD26" s="229">
        <v>0</v>
      </c>
      <c r="AE26" s="229">
        <v>0</v>
      </c>
      <c r="AF26" s="229">
        <v>0</v>
      </c>
      <c r="AG26" s="229">
        <v>0</v>
      </c>
      <c r="AH26" s="229">
        <v>0</v>
      </c>
      <c r="AI26" s="229">
        <v>0</v>
      </c>
      <c r="AJ26" s="230">
        <v>5</v>
      </c>
      <c r="AK26" s="231">
        <v>2</v>
      </c>
    </row>
    <row r="27" spans="1:37" ht="21" customHeight="1" thickBot="1">
      <c r="A27" s="107" t="s">
        <v>12</v>
      </c>
      <c r="B27" s="106">
        <f t="shared" si="2"/>
        <v>17</v>
      </c>
      <c r="C27" s="106">
        <f t="shared" si="2"/>
        <v>11</v>
      </c>
      <c r="D27" s="229">
        <v>2</v>
      </c>
      <c r="E27" s="229">
        <v>1</v>
      </c>
      <c r="F27" s="229">
        <v>0</v>
      </c>
      <c r="G27" s="229">
        <v>0</v>
      </c>
      <c r="H27" s="229">
        <v>4</v>
      </c>
      <c r="I27" s="229">
        <v>3</v>
      </c>
      <c r="J27" s="229">
        <v>0</v>
      </c>
      <c r="K27" s="229">
        <v>0</v>
      </c>
      <c r="L27" s="229">
        <v>0</v>
      </c>
      <c r="M27" s="229">
        <v>0</v>
      </c>
      <c r="N27" s="229">
        <v>0</v>
      </c>
      <c r="O27" s="229">
        <v>0</v>
      </c>
      <c r="P27" s="229">
        <v>0</v>
      </c>
      <c r="Q27" s="229">
        <v>0</v>
      </c>
      <c r="R27" s="229">
        <v>0</v>
      </c>
      <c r="S27" s="229">
        <v>0</v>
      </c>
      <c r="T27" s="229">
        <v>1</v>
      </c>
      <c r="U27" s="229">
        <v>0</v>
      </c>
      <c r="V27" s="229">
        <v>0</v>
      </c>
      <c r="W27" s="229">
        <v>0</v>
      </c>
      <c r="X27" s="229">
        <v>0</v>
      </c>
      <c r="Y27" s="229">
        <v>0</v>
      </c>
      <c r="Z27" s="229">
        <v>1</v>
      </c>
      <c r="AA27" s="229">
        <v>1</v>
      </c>
      <c r="AB27" s="229">
        <v>0</v>
      </c>
      <c r="AC27" s="229">
        <v>0</v>
      </c>
      <c r="AD27" s="229">
        <v>0</v>
      </c>
      <c r="AE27" s="229">
        <v>0</v>
      </c>
      <c r="AF27" s="229">
        <v>0</v>
      </c>
      <c r="AG27" s="229">
        <v>0</v>
      </c>
      <c r="AH27" s="229">
        <v>0</v>
      </c>
      <c r="AI27" s="229">
        <v>0</v>
      </c>
      <c r="AJ27" s="230">
        <v>4</v>
      </c>
      <c r="AK27" s="231">
        <v>1</v>
      </c>
    </row>
    <row r="28" spans="1:37" ht="21" customHeight="1" thickBot="1">
      <c r="A28" s="107" t="s">
        <v>10</v>
      </c>
      <c r="B28" s="106">
        <f t="shared" si="2"/>
        <v>17</v>
      </c>
      <c r="C28" s="106">
        <f t="shared" si="2"/>
        <v>10</v>
      </c>
      <c r="D28" s="229">
        <v>2</v>
      </c>
      <c r="E28" s="229">
        <v>1</v>
      </c>
      <c r="F28" s="229">
        <v>0</v>
      </c>
      <c r="G28" s="229">
        <v>0</v>
      </c>
      <c r="H28" s="229">
        <v>3</v>
      </c>
      <c r="I28" s="229">
        <v>3</v>
      </c>
      <c r="J28" s="229">
        <v>0</v>
      </c>
      <c r="K28" s="229">
        <v>0</v>
      </c>
      <c r="L28" s="229">
        <v>0</v>
      </c>
      <c r="M28" s="229">
        <v>0</v>
      </c>
      <c r="N28" s="229">
        <v>0</v>
      </c>
      <c r="O28" s="229">
        <v>0</v>
      </c>
      <c r="P28" s="229">
        <v>0</v>
      </c>
      <c r="Q28" s="229">
        <v>0</v>
      </c>
      <c r="R28" s="229">
        <v>0</v>
      </c>
      <c r="S28" s="229">
        <v>0</v>
      </c>
      <c r="T28" s="229">
        <v>0</v>
      </c>
      <c r="U28" s="229">
        <v>0</v>
      </c>
      <c r="V28" s="229">
        <v>0</v>
      </c>
      <c r="W28" s="229">
        <v>0</v>
      </c>
      <c r="X28" s="229">
        <v>0</v>
      </c>
      <c r="Y28" s="229">
        <v>0</v>
      </c>
      <c r="Z28" s="229">
        <v>1</v>
      </c>
      <c r="AA28" s="229">
        <v>0</v>
      </c>
      <c r="AB28" s="229">
        <v>0</v>
      </c>
      <c r="AC28" s="229">
        <v>0</v>
      </c>
      <c r="AD28" s="229">
        <v>0</v>
      </c>
      <c r="AE28" s="229">
        <v>0</v>
      </c>
      <c r="AF28" s="229">
        <v>0</v>
      </c>
      <c r="AG28" s="229">
        <v>0</v>
      </c>
      <c r="AH28" s="229">
        <v>0</v>
      </c>
      <c r="AI28" s="229">
        <v>0</v>
      </c>
      <c r="AJ28" s="230">
        <v>4</v>
      </c>
      <c r="AK28" s="231">
        <v>2</v>
      </c>
    </row>
    <row r="29" spans="1:37" ht="21" customHeight="1" thickBot="1">
      <c r="A29" s="107" t="s">
        <v>8</v>
      </c>
      <c r="B29" s="106">
        <f t="shared" si="2"/>
        <v>16</v>
      </c>
      <c r="C29" s="106">
        <f t="shared" si="2"/>
        <v>8</v>
      </c>
      <c r="D29" s="229">
        <v>0</v>
      </c>
      <c r="E29" s="229">
        <v>0</v>
      </c>
      <c r="F29" s="229">
        <v>0</v>
      </c>
      <c r="G29" s="229">
        <v>0</v>
      </c>
      <c r="H29" s="229">
        <v>0</v>
      </c>
      <c r="I29" s="229">
        <v>0</v>
      </c>
      <c r="J29" s="229">
        <v>0</v>
      </c>
      <c r="K29" s="229">
        <v>0</v>
      </c>
      <c r="L29" s="229">
        <v>0</v>
      </c>
      <c r="M29" s="229">
        <v>0</v>
      </c>
      <c r="N29" s="229">
        <v>0</v>
      </c>
      <c r="O29" s="229">
        <v>0</v>
      </c>
      <c r="P29" s="229">
        <v>0</v>
      </c>
      <c r="Q29" s="229">
        <v>0</v>
      </c>
      <c r="R29" s="229">
        <v>0</v>
      </c>
      <c r="S29" s="229">
        <v>0</v>
      </c>
      <c r="T29" s="229">
        <v>1</v>
      </c>
      <c r="U29" s="229">
        <v>0</v>
      </c>
      <c r="V29" s="229">
        <v>0</v>
      </c>
      <c r="W29" s="229">
        <v>0</v>
      </c>
      <c r="X29" s="229">
        <v>0</v>
      </c>
      <c r="Y29" s="229">
        <v>0</v>
      </c>
      <c r="Z29" s="229">
        <v>2</v>
      </c>
      <c r="AA29" s="229">
        <v>1</v>
      </c>
      <c r="AB29" s="229">
        <v>0</v>
      </c>
      <c r="AC29" s="229">
        <v>0</v>
      </c>
      <c r="AD29" s="229">
        <v>1</v>
      </c>
      <c r="AE29" s="229">
        <v>1</v>
      </c>
      <c r="AF29" s="229">
        <v>0</v>
      </c>
      <c r="AG29" s="229">
        <v>0</v>
      </c>
      <c r="AH29" s="229">
        <v>0</v>
      </c>
      <c r="AI29" s="229">
        <v>0</v>
      </c>
      <c r="AJ29" s="230">
        <v>3</v>
      </c>
      <c r="AK29" s="231">
        <v>1</v>
      </c>
    </row>
    <row r="30" spans="1:37" ht="21" customHeight="1" thickBot="1">
      <c r="A30" s="107" t="s">
        <v>6</v>
      </c>
      <c r="B30" s="106">
        <f t="shared" si="2"/>
        <v>33</v>
      </c>
      <c r="C30" s="106">
        <f t="shared" si="2"/>
        <v>14</v>
      </c>
      <c r="D30" s="229">
        <v>5</v>
      </c>
      <c r="E30" s="229">
        <v>0</v>
      </c>
      <c r="F30" s="229">
        <v>0</v>
      </c>
      <c r="G30" s="229">
        <v>0</v>
      </c>
      <c r="H30" s="229">
        <v>1</v>
      </c>
      <c r="I30" s="229">
        <v>0</v>
      </c>
      <c r="J30" s="229">
        <v>0</v>
      </c>
      <c r="K30" s="229">
        <v>0</v>
      </c>
      <c r="L30" s="229">
        <v>0</v>
      </c>
      <c r="M30" s="229">
        <v>0</v>
      </c>
      <c r="N30" s="229">
        <v>0</v>
      </c>
      <c r="O30" s="229">
        <v>0</v>
      </c>
      <c r="P30" s="229">
        <v>0</v>
      </c>
      <c r="Q30" s="229">
        <v>0</v>
      </c>
      <c r="R30" s="229">
        <v>0</v>
      </c>
      <c r="S30" s="229">
        <v>0</v>
      </c>
      <c r="T30" s="229">
        <v>8</v>
      </c>
      <c r="U30" s="229">
        <v>1</v>
      </c>
      <c r="V30" s="229">
        <v>0</v>
      </c>
      <c r="W30" s="229">
        <v>0</v>
      </c>
      <c r="X30" s="229">
        <v>0</v>
      </c>
      <c r="Y30" s="229">
        <v>0</v>
      </c>
      <c r="Z30" s="229">
        <v>2</v>
      </c>
      <c r="AA30" s="229">
        <v>2</v>
      </c>
      <c r="AB30" s="229">
        <v>0</v>
      </c>
      <c r="AC30" s="229">
        <v>0</v>
      </c>
      <c r="AD30" s="229">
        <v>1</v>
      </c>
      <c r="AE30" s="229">
        <v>0</v>
      </c>
      <c r="AF30" s="229">
        <v>0</v>
      </c>
      <c r="AG30" s="229">
        <v>0</v>
      </c>
      <c r="AH30" s="229">
        <v>0</v>
      </c>
      <c r="AI30" s="229">
        <v>0</v>
      </c>
      <c r="AJ30" s="230">
        <v>4</v>
      </c>
      <c r="AK30" s="231">
        <v>3</v>
      </c>
    </row>
    <row r="31" spans="1:37" ht="21" customHeight="1" thickBot="1">
      <c r="A31" s="107" t="s">
        <v>87</v>
      </c>
      <c r="B31" s="106">
        <f t="shared" si="2"/>
        <v>35</v>
      </c>
      <c r="C31" s="106">
        <f t="shared" si="2"/>
        <v>18</v>
      </c>
      <c r="D31" s="229">
        <v>8</v>
      </c>
      <c r="E31" s="229">
        <v>2</v>
      </c>
      <c r="F31" s="229">
        <v>0</v>
      </c>
      <c r="G31" s="229">
        <v>0</v>
      </c>
      <c r="H31" s="229">
        <v>2</v>
      </c>
      <c r="I31" s="229">
        <v>2</v>
      </c>
      <c r="J31" s="229">
        <v>0</v>
      </c>
      <c r="K31" s="229">
        <v>0</v>
      </c>
      <c r="L31" s="229">
        <v>0</v>
      </c>
      <c r="M31" s="229">
        <v>0</v>
      </c>
      <c r="N31" s="229">
        <v>0</v>
      </c>
      <c r="O31" s="229">
        <v>0</v>
      </c>
      <c r="P31" s="229">
        <v>0</v>
      </c>
      <c r="Q31" s="229">
        <v>0</v>
      </c>
      <c r="R31" s="229">
        <v>0</v>
      </c>
      <c r="S31" s="229">
        <v>0</v>
      </c>
      <c r="T31" s="229">
        <v>1</v>
      </c>
      <c r="U31" s="229">
        <v>0</v>
      </c>
      <c r="V31" s="229">
        <v>0</v>
      </c>
      <c r="W31" s="229">
        <v>0</v>
      </c>
      <c r="X31" s="229">
        <v>3</v>
      </c>
      <c r="Y31" s="229">
        <v>1</v>
      </c>
      <c r="Z31" s="229">
        <v>1</v>
      </c>
      <c r="AA31" s="229">
        <v>1</v>
      </c>
      <c r="AB31" s="229">
        <v>0</v>
      </c>
      <c r="AC31" s="229">
        <v>0</v>
      </c>
      <c r="AD31" s="229">
        <v>0</v>
      </c>
      <c r="AE31" s="229">
        <v>0</v>
      </c>
      <c r="AF31" s="229">
        <v>0</v>
      </c>
      <c r="AG31" s="229">
        <v>0</v>
      </c>
      <c r="AH31" s="229">
        <v>1</v>
      </c>
      <c r="AI31" s="229">
        <v>0</v>
      </c>
      <c r="AJ31" s="230">
        <v>7</v>
      </c>
      <c r="AK31" s="231">
        <v>6</v>
      </c>
    </row>
    <row r="32" spans="1:37" ht="21" customHeight="1">
      <c r="A32" s="107" t="s">
        <v>2</v>
      </c>
      <c r="B32" s="106">
        <f t="shared" si="2"/>
        <v>21</v>
      </c>
      <c r="C32" s="106">
        <f t="shared" si="2"/>
        <v>8</v>
      </c>
      <c r="D32" s="229">
        <v>1</v>
      </c>
      <c r="E32" s="229">
        <v>0</v>
      </c>
      <c r="F32" s="229">
        <v>0</v>
      </c>
      <c r="G32" s="229">
        <v>0</v>
      </c>
      <c r="H32" s="229">
        <v>2</v>
      </c>
      <c r="I32" s="229">
        <v>2</v>
      </c>
      <c r="J32" s="229">
        <v>0</v>
      </c>
      <c r="K32" s="229">
        <v>0</v>
      </c>
      <c r="L32" s="229">
        <v>0</v>
      </c>
      <c r="M32" s="229">
        <v>0</v>
      </c>
      <c r="N32" s="229">
        <v>0</v>
      </c>
      <c r="O32" s="229">
        <v>0</v>
      </c>
      <c r="P32" s="229">
        <v>0</v>
      </c>
      <c r="Q32" s="229">
        <v>0</v>
      </c>
      <c r="R32" s="229">
        <v>0</v>
      </c>
      <c r="S32" s="229">
        <v>0</v>
      </c>
      <c r="T32" s="229">
        <v>0</v>
      </c>
      <c r="U32" s="229">
        <v>0</v>
      </c>
      <c r="V32" s="229">
        <v>0</v>
      </c>
      <c r="W32" s="229">
        <v>0</v>
      </c>
      <c r="X32" s="229">
        <v>0</v>
      </c>
      <c r="Y32" s="229">
        <v>0</v>
      </c>
      <c r="Z32" s="229">
        <v>0</v>
      </c>
      <c r="AA32" s="229">
        <v>0</v>
      </c>
      <c r="AB32" s="229">
        <v>0</v>
      </c>
      <c r="AC32" s="229">
        <v>0</v>
      </c>
      <c r="AD32" s="229">
        <v>0</v>
      </c>
      <c r="AE32" s="229">
        <v>0</v>
      </c>
      <c r="AF32" s="229">
        <v>0</v>
      </c>
      <c r="AG32" s="229">
        <v>0</v>
      </c>
      <c r="AH32" s="229">
        <v>0</v>
      </c>
      <c r="AI32" s="229">
        <v>0</v>
      </c>
      <c r="AJ32" s="230">
        <v>4</v>
      </c>
      <c r="AK32" s="231">
        <v>2</v>
      </c>
    </row>
    <row r="33" spans="1:37" ht="31.5" customHeight="1" thickBot="1">
      <c r="A33" s="105" t="s">
        <v>0</v>
      </c>
      <c r="B33" s="103">
        <f>B24+B25+B26+B27+B28+B29+B30+B31+B32</f>
        <v>269</v>
      </c>
      <c r="C33" s="104">
        <f>C24+C25+C26+C27+C28+C29+C30+C31+C32</f>
        <v>131</v>
      </c>
      <c r="D33" s="103">
        <f aca="true" t="shared" si="3" ref="D33:AK33">SUM(D24:D32)</f>
        <v>29</v>
      </c>
      <c r="E33" s="102">
        <f t="shared" si="3"/>
        <v>6</v>
      </c>
      <c r="F33" s="102">
        <f t="shared" si="3"/>
        <v>0</v>
      </c>
      <c r="G33" s="102">
        <f t="shared" si="3"/>
        <v>0</v>
      </c>
      <c r="H33" s="102">
        <f t="shared" si="3"/>
        <v>19</v>
      </c>
      <c r="I33" s="102">
        <f t="shared" si="3"/>
        <v>17</v>
      </c>
      <c r="J33" s="102">
        <f t="shared" si="3"/>
        <v>0</v>
      </c>
      <c r="K33" s="102">
        <f t="shared" si="3"/>
        <v>0</v>
      </c>
      <c r="L33" s="102">
        <f t="shared" si="3"/>
        <v>0</v>
      </c>
      <c r="M33" s="102">
        <f t="shared" si="3"/>
        <v>0</v>
      </c>
      <c r="N33" s="102">
        <f t="shared" si="3"/>
        <v>0</v>
      </c>
      <c r="O33" s="102">
        <f t="shared" si="3"/>
        <v>0</v>
      </c>
      <c r="P33" s="102">
        <f t="shared" si="3"/>
        <v>0</v>
      </c>
      <c r="Q33" s="102">
        <f t="shared" si="3"/>
        <v>0</v>
      </c>
      <c r="R33" s="102">
        <f t="shared" si="3"/>
        <v>0</v>
      </c>
      <c r="S33" s="102">
        <f t="shared" si="3"/>
        <v>0</v>
      </c>
      <c r="T33" s="102">
        <f t="shared" si="3"/>
        <v>26</v>
      </c>
      <c r="U33" s="102">
        <f t="shared" si="3"/>
        <v>6</v>
      </c>
      <c r="V33" s="102">
        <f t="shared" si="3"/>
        <v>0</v>
      </c>
      <c r="W33" s="102">
        <f t="shared" si="3"/>
        <v>0</v>
      </c>
      <c r="X33" s="102">
        <f t="shared" si="3"/>
        <v>9</v>
      </c>
      <c r="Y33" s="102">
        <f t="shared" si="3"/>
        <v>3</v>
      </c>
      <c r="Z33" s="102">
        <f t="shared" si="3"/>
        <v>21</v>
      </c>
      <c r="AA33" s="102">
        <f t="shared" si="3"/>
        <v>15</v>
      </c>
      <c r="AB33" s="102">
        <f t="shared" si="3"/>
        <v>0</v>
      </c>
      <c r="AC33" s="102">
        <f t="shared" si="3"/>
        <v>0</v>
      </c>
      <c r="AD33" s="102">
        <f t="shared" si="3"/>
        <v>4</v>
      </c>
      <c r="AE33" s="102">
        <f t="shared" si="3"/>
        <v>2</v>
      </c>
      <c r="AF33" s="102">
        <f t="shared" si="3"/>
        <v>0</v>
      </c>
      <c r="AG33" s="102">
        <f t="shared" si="3"/>
        <v>0</v>
      </c>
      <c r="AH33" s="102">
        <f t="shared" si="3"/>
        <v>2</v>
      </c>
      <c r="AI33" s="102">
        <f t="shared" si="3"/>
        <v>0</v>
      </c>
      <c r="AJ33" s="102">
        <f t="shared" si="3"/>
        <v>50</v>
      </c>
      <c r="AK33" s="102">
        <f t="shared" si="3"/>
        <v>26</v>
      </c>
    </row>
  </sheetData>
  <sheetProtection/>
  <mergeCells count="48"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AB21:AC22"/>
    <mergeCell ref="AD21:AE22"/>
    <mergeCell ref="H21:I22"/>
    <mergeCell ref="J21:K21"/>
    <mergeCell ref="L21:M22"/>
    <mergeCell ref="N21:O22"/>
    <mergeCell ref="P21:Q21"/>
    <mergeCell ref="R21:S22"/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A7">
      <selection activeCell="K32" sqref="K32"/>
    </sheetView>
  </sheetViews>
  <sheetFormatPr defaultColWidth="9.00390625" defaultRowHeight="12.75"/>
  <cols>
    <col min="1" max="1" width="3.625" style="135" customWidth="1"/>
    <col min="2" max="2" width="14.25390625" style="135" customWidth="1"/>
    <col min="3" max="3" width="8.125" style="135" customWidth="1"/>
    <col min="4" max="31" width="5.875" style="135" customWidth="1"/>
    <col min="32" max="16384" width="9.125" style="135" customWidth="1"/>
  </cols>
  <sheetData>
    <row r="1" spans="1:27" ht="19.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</row>
    <row r="2" spans="1:31" ht="25.5" customHeight="1">
      <c r="A2" s="617" t="s">
        <v>156</v>
      </c>
      <c r="B2" s="617"/>
      <c r="C2" s="617"/>
      <c r="D2" s="617"/>
      <c r="E2" s="617"/>
      <c r="F2" s="618" t="s">
        <v>155</v>
      </c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</row>
    <row r="3" spans="1:31" ht="15" customHeight="1">
      <c r="A3" s="617"/>
      <c r="B3" s="617"/>
      <c r="C3" s="617"/>
      <c r="D3" s="617"/>
      <c r="E3" s="617"/>
      <c r="F3" s="619" t="str">
        <f>'ogolne (5)'!H3</f>
        <v>od 01 maja 2021 roku</v>
      </c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20"/>
      <c r="R3" s="621" t="str">
        <f>'ogolne (5)'!T3</f>
        <v>do 31 maja 2021 roku</v>
      </c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</row>
    <row r="4" spans="1:27" ht="12.75" customHeight="1" thickBot="1">
      <c r="A4" s="623" t="s">
        <v>154</v>
      </c>
      <c r="B4" s="623"/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3"/>
      <c r="R4" s="623"/>
      <c r="S4" s="623"/>
      <c r="T4" s="623"/>
      <c r="U4" s="623"/>
      <c r="V4" s="623"/>
      <c r="W4" s="623"/>
      <c r="X4" s="623"/>
      <c r="Y4" s="623"/>
      <c r="Z4" s="623"/>
      <c r="AA4" s="623"/>
    </row>
    <row r="5" spans="1:31" ht="25.5" customHeight="1" thickBot="1">
      <c r="A5" s="624" t="s">
        <v>29</v>
      </c>
      <c r="B5" s="627" t="s">
        <v>33</v>
      </c>
      <c r="C5" s="630" t="s">
        <v>32</v>
      </c>
      <c r="D5" s="486" t="s">
        <v>82</v>
      </c>
      <c r="E5" s="487"/>
      <c r="F5" s="633" t="s">
        <v>153</v>
      </c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  <c r="S5" s="634"/>
      <c r="T5" s="634"/>
      <c r="U5" s="634"/>
      <c r="V5" s="634"/>
      <c r="W5" s="634"/>
      <c r="X5" s="634"/>
      <c r="Y5" s="634"/>
      <c r="Z5" s="634"/>
      <c r="AA5" s="634"/>
      <c r="AB5" s="634"/>
      <c r="AC5" s="634"/>
      <c r="AD5" s="634"/>
      <c r="AE5" s="635"/>
    </row>
    <row r="6" spans="1:31" ht="52.5" customHeight="1">
      <c r="A6" s="625"/>
      <c r="B6" s="628"/>
      <c r="C6" s="631"/>
      <c r="D6" s="488"/>
      <c r="E6" s="489"/>
      <c r="F6" s="636" t="s">
        <v>152</v>
      </c>
      <c r="G6" s="637"/>
      <c r="H6" s="638" t="s">
        <v>151</v>
      </c>
      <c r="I6" s="637"/>
      <c r="J6" s="638" t="s">
        <v>150</v>
      </c>
      <c r="K6" s="637"/>
      <c r="L6" s="638" t="s">
        <v>149</v>
      </c>
      <c r="M6" s="637"/>
      <c r="N6" s="638" t="s">
        <v>148</v>
      </c>
      <c r="O6" s="637"/>
      <c r="P6" s="638" t="s">
        <v>147</v>
      </c>
      <c r="Q6" s="637"/>
      <c r="R6" s="638" t="s">
        <v>146</v>
      </c>
      <c r="S6" s="637"/>
      <c r="T6" s="638" t="s">
        <v>145</v>
      </c>
      <c r="U6" s="637"/>
      <c r="V6" s="638" t="s">
        <v>144</v>
      </c>
      <c r="W6" s="637"/>
      <c r="X6" s="638" t="s">
        <v>143</v>
      </c>
      <c r="Y6" s="637"/>
      <c r="Z6" s="638" t="s">
        <v>142</v>
      </c>
      <c r="AA6" s="637"/>
      <c r="AB6" s="638" t="s">
        <v>141</v>
      </c>
      <c r="AC6" s="637"/>
      <c r="AD6" s="638" t="s">
        <v>140</v>
      </c>
      <c r="AE6" s="641"/>
    </row>
    <row r="7" spans="1:31" ht="13.5" customHeight="1" thickBot="1">
      <c r="A7" s="626"/>
      <c r="B7" s="629"/>
      <c r="C7" s="632"/>
      <c r="D7" s="167" t="s">
        <v>19</v>
      </c>
      <c r="E7" s="160" t="s">
        <v>18</v>
      </c>
      <c r="F7" s="167" t="s">
        <v>19</v>
      </c>
      <c r="G7" s="166" t="s">
        <v>18</v>
      </c>
      <c r="H7" s="163" t="s">
        <v>19</v>
      </c>
      <c r="I7" s="166" t="s">
        <v>18</v>
      </c>
      <c r="J7" s="163" t="s">
        <v>19</v>
      </c>
      <c r="K7" s="166" t="s">
        <v>18</v>
      </c>
      <c r="L7" s="165" t="s">
        <v>19</v>
      </c>
      <c r="M7" s="164" t="s">
        <v>18</v>
      </c>
      <c r="N7" s="165" t="s">
        <v>19</v>
      </c>
      <c r="O7" s="164" t="s">
        <v>18</v>
      </c>
      <c r="P7" s="163" t="s">
        <v>19</v>
      </c>
      <c r="Q7" s="166" t="s">
        <v>18</v>
      </c>
      <c r="R7" s="165" t="s">
        <v>19</v>
      </c>
      <c r="S7" s="164" t="s">
        <v>18</v>
      </c>
      <c r="T7" s="163" t="s">
        <v>19</v>
      </c>
      <c r="U7" s="166" t="s">
        <v>18</v>
      </c>
      <c r="V7" s="165" t="s">
        <v>19</v>
      </c>
      <c r="W7" s="164" t="s">
        <v>18</v>
      </c>
      <c r="X7" s="165" t="s">
        <v>19</v>
      </c>
      <c r="Y7" s="164" t="s">
        <v>18</v>
      </c>
      <c r="Z7" s="163" t="s">
        <v>19</v>
      </c>
      <c r="AA7" s="162" t="s">
        <v>18</v>
      </c>
      <c r="AB7" s="161" t="s">
        <v>19</v>
      </c>
      <c r="AC7" s="162" t="s">
        <v>18</v>
      </c>
      <c r="AD7" s="161" t="s">
        <v>19</v>
      </c>
      <c r="AE7" s="160" t="s">
        <v>18</v>
      </c>
    </row>
    <row r="8" spans="1:31" ht="21.75" customHeight="1">
      <c r="A8" s="147">
        <v>1</v>
      </c>
      <c r="B8" s="146" t="s">
        <v>4</v>
      </c>
      <c r="C8" s="159" t="s">
        <v>17</v>
      </c>
      <c r="D8" s="256">
        <v>71</v>
      </c>
      <c r="E8" s="257">
        <v>33</v>
      </c>
      <c r="F8" s="260">
        <v>7</v>
      </c>
      <c r="G8" s="241">
        <v>2</v>
      </c>
      <c r="H8" s="241">
        <v>3</v>
      </c>
      <c r="I8" s="241">
        <v>1</v>
      </c>
      <c r="J8" s="241">
        <v>15</v>
      </c>
      <c r="K8" s="241">
        <v>9</v>
      </c>
      <c r="L8" s="242">
        <v>0</v>
      </c>
      <c r="M8" s="242">
        <v>0</v>
      </c>
      <c r="N8" s="242">
        <v>0</v>
      </c>
      <c r="O8" s="242">
        <v>0</v>
      </c>
      <c r="P8" s="242">
        <v>0</v>
      </c>
      <c r="Q8" s="242">
        <v>0</v>
      </c>
      <c r="R8" s="242">
        <v>0</v>
      </c>
      <c r="S8" s="242">
        <v>0</v>
      </c>
      <c r="T8" s="242">
        <v>9</v>
      </c>
      <c r="U8" s="242">
        <v>2</v>
      </c>
      <c r="V8" s="242">
        <v>0</v>
      </c>
      <c r="W8" s="242">
        <v>0</v>
      </c>
      <c r="X8" s="242">
        <v>0</v>
      </c>
      <c r="Y8" s="242">
        <v>0</v>
      </c>
      <c r="Z8" s="245">
        <v>3</v>
      </c>
      <c r="AA8" s="248">
        <v>0</v>
      </c>
      <c r="AB8" s="251">
        <v>10</v>
      </c>
      <c r="AC8" s="241">
        <v>5</v>
      </c>
      <c r="AD8" s="243">
        <v>24</v>
      </c>
      <c r="AE8" s="254">
        <v>14</v>
      </c>
    </row>
    <row r="9" spans="1:31" ht="21.75" customHeight="1">
      <c r="A9" s="158">
        <v>2</v>
      </c>
      <c r="B9" s="157" t="s">
        <v>16</v>
      </c>
      <c r="C9" s="156" t="s">
        <v>15</v>
      </c>
      <c r="D9" s="256">
        <v>23</v>
      </c>
      <c r="E9" s="257">
        <v>7</v>
      </c>
      <c r="F9" s="261">
        <v>3</v>
      </c>
      <c r="G9" s="243">
        <v>2</v>
      </c>
      <c r="H9" s="243">
        <v>0</v>
      </c>
      <c r="I9" s="243">
        <v>0</v>
      </c>
      <c r="J9" s="243">
        <v>2</v>
      </c>
      <c r="K9" s="243">
        <v>0</v>
      </c>
      <c r="L9" s="242">
        <v>0</v>
      </c>
      <c r="M9" s="242">
        <v>0</v>
      </c>
      <c r="N9" s="242">
        <v>0</v>
      </c>
      <c r="O9" s="242">
        <v>0</v>
      </c>
      <c r="P9" s="242">
        <v>0</v>
      </c>
      <c r="Q9" s="242">
        <v>0</v>
      </c>
      <c r="R9" s="242">
        <v>0</v>
      </c>
      <c r="S9" s="242">
        <v>0</v>
      </c>
      <c r="T9" s="242">
        <v>1</v>
      </c>
      <c r="U9" s="242">
        <v>0</v>
      </c>
      <c r="V9" s="242">
        <v>0</v>
      </c>
      <c r="W9" s="242">
        <v>0</v>
      </c>
      <c r="X9" s="242">
        <v>0</v>
      </c>
      <c r="Y9" s="242">
        <v>0</v>
      </c>
      <c r="Z9" s="246">
        <v>0</v>
      </c>
      <c r="AA9" s="249">
        <v>0</v>
      </c>
      <c r="AB9" s="252">
        <v>6</v>
      </c>
      <c r="AC9" s="243">
        <v>1</v>
      </c>
      <c r="AD9" s="243">
        <v>11</v>
      </c>
      <c r="AE9" s="254">
        <v>4</v>
      </c>
    </row>
    <row r="10" spans="1:31" ht="21.75" customHeight="1">
      <c r="A10" s="158">
        <v>3</v>
      </c>
      <c r="B10" s="157" t="s">
        <v>14</v>
      </c>
      <c r="C10" s="156" t="s">
        <v>13</v>
      </c>
      <c r="D10" s="256">
        <v>8</v>
      </c>
      <c r="E10" s="257">
        <v>2</v>
      </c>
      <c r="F10" s="261">
        <v>1</v>
      </c>
      <c r="G10" s="243">
        <v>0</v>
      </c>
      <c r="H10" s="243">
        <v>0</v>
      </c>
      <c r="I10" s="243">
        <v>0</v>
      </c>
      <c r="J10" s="243">
        <v>1</v>
      </c>
      <c r="K10" s="243">
        <v>1</v>
      </c>
      <c r="L10" s="242">
        <v>0</v>
      </c>
      <c r="M10" s="242">
        <v>0</v>
      </c>
      <c r="N10" s="242">
        <v>0</v>
      </c>
      <c r="O10" s="242">
        <v>0</v>
      </c>
      <c r="P10" s="242">
        <v>0</v>
      </c>
      <c r="Q10" s="242">
        <v>0</v>
      </c>
      <c r="R10" s="242">
        <v>0</v>
      </c>
      <c r="S10" s="242">
        <v>0</v>
      </c>
      <c r="T10" s="242">
        <v>0</v>
      </c>
      <c r="U10" s="242">
        <v>0</v>
      </c>
      <c r="V10" s="242">
        <v>0</v>
      </c>
      <c r="W10" s="242">
        <v>0</v>
      </c>
      <c r="X10" s="242">
        <v>0</v>
      </c>
      <c r="Y10" s="242">
        <v>0</v>
      </c>
      <c r="Z10" s="246">
        <v>0</v>
      </c>
      <c r="AA10" s="249">
        <v>0</v>
      </c>
      <c r="AB10" s="252">
        <v>2</v>
      </c>
      <c r="AC10" s="243">
        <v>0</v>
      </c>
      <c r="AD10" s="243">
        <v>4</v>
      </c>
      <c r="AE10" s="254">
        <v>1</v>
      </c>
    </row>
    <row r="11" spans="1:31" ht="21.75" customHeight="1">
      <c r="A11" s="158">
        <v>4</v>
      </c>
      <c r="B11" s="157" t="s">
        <v>12</v>
      </c>
      <c r="C11" s="156" t="s">
        <v>11</v>
      </c>
      <c r="D11" s="256">
        <v>18</v>
      </c>
      <c r="E11" s="257">
        <v>12</v>
      </c>
      <c r="F11" s="261">
        <v>2</v>
      </c>
      <c r="G11" s="243">
        <v>1</v>
      </c>
      <c r="H11" s="243">
        <v>0</v>
      </c>
      <c r="I11" s="243">
        <v>0</v>
      </c>
      <c r="J11" s="243">
        <v>1</v>
      </c>
      <c r="K11" s="243">
        <v>0</v>
      </c>
      <c r="L11" s="242">
        <v>0</v>
      </c>
      <c r="M11" s="242">
        <v>0</v>
      </c>
      <c r="N11" s="242">
        <v>0</v>
      </c>
      <c r="O11" s="242">
        <v>0</v>
      </c>
      <c r="P11" s="242">
        <v>0</v>
      </c>
      <c r="Q11" s="242">
        <v>0</v>
      </c>
      <c r="R11" s="242">
        <v>0</v>
      </c>
      <c r="S11" s="242">
        <v>0</v>
      </c>
      <c r="T11" s="242">
        <v>2</v>
      </c>
      <c r="U11" s="242">
        <v>1</v>
      </c>
      <c r="V11" s="242">
        <v>0</v>
      </c>
      <c r="W11" s="242">
        <v>0</v>
      </c>
      <c r="X11" s="242">
        <v>0</v>
      </c>
      <c r="Y11" s="242">
        <v>0</v>
      </c>
      <c r="Z11" s="246">
        <v>0</v>
      </c>
      <c r="AA11" s="249">
        <v>0</v>
      </c>
      <c r="AB11" s="252">
        <v>1</v>
      </c>
      <c r="AC11" s="243">
        <v>1</v>
      </c>
      <c r="AD11" s="243">
        <v>12</v>
      </c>
      <c r="AE11" s="254">
        <v>9</v>
      </c>
    </row>
    <row r="12" spans="1:31" ht="21.75" customHeight="1">
      <c r="A12" s="158">
        <v>5</v>
      </c>
      <c r="B12" s="157" t="s">
        <v>10</v>
      </c>
      <c r="C12" s="156" t="s">
        <v>9</v>
      </c>
      <c r="D12" s="256">
        <v>14</v>
      </c>
      <c r="E12" s="257">
        <v>8</v>
      </c>
      <c r="F12" s="261">
        <v>3</v>
      </c>
      <c r="G12" s="243">
        <v>2</v>
      </c>
      <c r="H12" s="243">
        <v>0</v>
      </c>
      <c r="I12" s="243">
        <v>0</v>
      </c>
      <c r="J12" s="243">
        <v>1</v>
      </c>
      <c r="K12" s="243">
        <v>0</v>
      </c>
      <c r="L12" s="242">
        <v>0</v>
      </c>
      <c r="M12" s="242">
        <v>0</v>
      </c>
      <c r="N12" s="242">
        <v>0</v>
      </c>
      <c r="O12" s="242">
        <v>0</v>
      </c>
      <c r="P12" s="242">
        <v>0</v>
      </c>
      <c r="Q12" s="242">
        <v>0</v>
      </c>
      <c r="R12" s="242">
        <v>0</v>
      </c>
      <c r="S12" s="242">
        <v>0</v>
      </c>
      <c r="T12" s="242">
        <v>2</v>
      </c>
      <c r="U12" s="242">
        <v>1</v>
      </c>
      <c r="V12" s="242">
        <v>0</v>
      </c>
      <c r="W12" s="242">
        <v>0</v>
      </c>
      <c r="X12" s="242">
        <v>0</v>
      </c>
      <c r="Y12" s="242">
        <v>0</v>
      </c>
      <c r="Z12" s="246">
        <v>0</v>
      </c>
      <c r="AA12" s="249">
        <v>0</v>
      </c>
      <c r="AB12" s="252">
        <v>1</v>
      </c>
      <c r="AC12" s="243">
        <v>0</v>
      </c>
      <c r="AD12" s="243">
        <v>7</v>
      </c>
      <c r="AE12" s="254">
        <v>5</v>
      </c>
    </row>
    <row r="13" spans="1:31" ht="21.75" customHeight="1">
      <c r="A13" s="158">
        <v>6</v>
      </c>
      <c r="B13" s="157" t="s">
        <v>8</v>
      </c>
      <c r="C13" s="156" t="s">
        <v>7</v>
      </c>
      <c r="D13" s="256">
        <v>12</v>
      </c>
      <c r="E13" s="257">
        <v>6</v>
      </c>
      <c r="F13" s="261">
        <v>2</v>
      </c>
      <c r="G13" s="243">
        <v>0</v>
      </c>
      <c r="H13" s="243">
        <v>0</v>
      </c>
      <c r="I13" s="243">
        <v>0</v>
      </c>
      <c r="J13" s="243">
        <v>1</v>
      </c>
      <c r="K13" s="243">
        <v>1</v>
      </c>
      <c r="L13" s="242">
        <v>0</v>
      </c>
      <c r="M13" s="242">
        <v>0</v>
      </c>
      <c r="N13" s="242">
        <v>0</v>
      </c>
      <c r="O13" s="242">
        <v>0</v>
      </c>
      <c r="P13" s="242">
        <v>0</v>
      </c>
      <c r="Q13" s="242">
        <v>0</v>
      </c>
      <c r="R13" s="242">
        <v>0</v>
      </c>
      <c r="S13" s="242">
        <v>0</v>
      </c>
      <c r="T13" s="242">
        <v>0</v>
      </c>
      <c r="U13" s="242">
        <v>0</v>
      </c>
      <c r="V13" s="242">
        <v>0</v>
      </c>
      <c r="W13" s="242">
        <v>0</v>
      </c>
      <c r="X13" s="242">
        <v>0</v>
      </c>
      <c r="Y13" s="242">
        <v>0</v>
      </c>
      <c r="Z13" s="246">
        <v>1</v>
      </c>
      <c r="AA13" s="249">
        <v>0</v>
      </c>
      <c r="AB13" s="252">
        <v>3</v>
      </c>
      <c r="AC13" s="243">
        <v>2</v>
      </c>
      <c r="AD13" s="243">
        <v>5</v>
      </c>
      <c r="AE13" s="254">
        <v>3</v>
      </c>
    </row>
    <row r="14" spans="1:31" ht="21.75" customHeight="1">
      <c r="A14" s="158">
        <v>7</v>
      </c>
      <c r="B14" s="157" t="s">
        <v>6</v>
      </c>
      <c r="C14" s="156" t="s">
        <v>5</v>
      </c>
      <c r="D14" s="256">
        <v>26</v>
      </c>
      <c r="E14" s="257">
        <v>11</v>
      </c>
      <c r="F14" s="261">
        <v>3</v>
      </c>
      <c r="G14" s="243">
        <v>2</v>
      </c>
      <c r="H14" s="243">
        <v>0</v>
      </c>
      <c r="I14" s="243">
        <v>0</v>
      </c>
      <c r="J14" s="243">
        <v>3</v>
      </c>
      <c r="K14" s="243">
        <v>1</v>
      </c>
      <c r="L14" s="242">
        <v>0</v>
      </c>
      <c r="M14" s="242">
        <v>0</v>
      </c>
      <c r="N14" s="242">
        <v>0</v>
      </c>
      <c r="O14" s="242">
        <v>0</v>
      </c>
      <c r="P14" s="242">
        <v>0</v>
      </c>
      <c r="Q14" s="242">
        <v>0</v>
      </c>
      <c r="R14" s="242">
        <v>0</v>
      </c>
      <c r="S14" s="242">
        <v>0</v>
      </c>
      <c r="T14" s="242">
        <v>3</v>
      </c>
      <c r="U14" s="242">
        <v>0</v>
      </c>
      <c r="V14" s="242">
        <v>0</v>
      </c>
      <c r="W14" s="242">
        <v>0</v>
      </c>
      <c r="X14" s="242">
        <v>0</v>
      </c>
      <c r="Y14" s="242">
        <v>0</v>
      </c>
      <c r="Z14" s="246">
        <v>3</v>
      </c>
      <c r="AA14" s="249">
        <v>1</v>
      </c>
      <c r="AB14" s="252">
        <v>2</v>
      </c>
      <c r="AC14" s="243">
        <v>2</v>
      </c>
      <c r="AD14" s="243">
        <v>12</v>
      </c>
      <c r="AE14" s="254">
        <v>5</v>
      </c>
    </row>
    <row r="15" spans="1:31" ht="21.75" customHeight="1">
      <c r="A15" s="158">
        <v>8</v>
      </c>
      <c r="B15" s="157" t="s">
        <v>4</v>
      </c>
      <c r="C15" s="156" t="s">
        <v>3</v>
      </c>
      <c r="D15" s="256">
        <v>27</v>
      </c>
      <c r="E15" s="257">
        <v>15</v>
      </c>
      <c r="F15" s="261">
        <v>1</v>
      </c>
      <c r="G15" s="243">
        <v>1</v>
      </c>
      <c r="H15" s="243">
        <v>0</v>
      </c>
      <c r="I15" s="243">
        <v>0</v>
      </c>
      <c r="J15" s="243">
        <v>3</v>
      </c>
      <c r="K15" s="243">
        <v>1</v>
      </c>
      <c r="L15" s="242">
        <v>0</v>
      </c>
      <c r="M15" s="242">
        <v>0</v>
      </c>
      <c r="N15" s="242">
        <v>0</v>
      </c>
      <c r="O15" s="242">
        <v>0</v>
      </c>
      <c r="P15" s="242">
        <v>0</v>
      </c>
      <c r="Q15" s="242">
        <v>0</v>
      </c>
      <c r="R15" s="242">
        <v>0</v>
      </c>
      <c r="S15" s="242">
        <v>0</v>
      </c>
      <c r="T15" s="242">
        <v>7</v>
      </c>
      <c r="U15" s="242">
        <v>2</v>
      </c>
      <c r="V15" s="242">
        <v>0</v>
      </c>
      <c r="W15" s="242">
        <v>0</v>
      </c>
      <c r="X15" s="242">
        <v>0</v>
      </c>
      <c r="Y15" s="242">
        <v>0</v>
      </c>
      <c r="Z15" s="246">
        <v>2</v>
      </c>
      <c r="AA15" s="249">
        <v>2</v>
      </c>
      <c r="AB15" s="252">
        <v>5</v>
      </c>
      <c r="AC15" s="243">
        <v>4</v>
      </c>
      <c r="AD15" s="244">
        <v>9</v>
      </c>
      <c r="AE15" s="255">
        <v>5</v>
      </c>
    </row>
    <row r="16" spans="1:31" ht="21.75" customHeight="1">
      <c r="A16" s="154">
        <v>9</v>
      </c>
      <c r="B16" s="153" t="s">
        <v>2</v>
      </c>
      <c r="C16" s="152" t="s">
        <v>1</v>
      </c>
      <c r="D16" s="256">
        <v>14</v>
      </c>
      <c r="E16" s="257">
        <v>6</v>
      </c>
      <c r="F16" s="262">
        <v>2</v>
      </c>
      <c r="G16" s="244">
        <v>1</v>
      </c>
      <c r="H16" s="244">
        <v>2</v>
      </c>
      <c r="I16" s="244">
        <v>0</v>
      </c>
      <c r="J16" s="244">
        <v>0</v>
      </c>
      <c r="K16" s="244">
        <v>0</v>
      </c>
      <c r="L16" s="242">
        <v>0</v>
      </c>
      <c r="M16" s="242">
        <v>0</v>
      </c>
      <c r="N16" s="242">
        <v>0</v>
      </c>
      <c r="O16" s="242">
        <v>0</v>
      </c>
      <c r="P16" s="242">
        <v>0</v>
      </c>
      <c r="Q16" s="242">
        <v>0</v>
      </c>
      <c r="R16" s="242">
        <v>0</v>
      </c>
      <c r="S16" s="242">
        <v>0</v>
      </c>
      <c r="T16" s="242">
        <v>1</v>
      </c>
      <c r="U16" s="242">
        <v>0</v>
      </c>
      <c r="V16" s="242">
        <v>0</v>
      </c>
      <c r="W16" s="242">
        <v>0</v>
      </c>
      <c r="X16" s="242">
        <v>0</v>
      </c>
      <c r="Y16" s="242">
        <v>0</v>
      </c>
      <c r="Z16" s="247">
        <v>1</v>
      </c>
      <c r="AA16" s="250">
        <v>0</v>
      </c>
      <c r="AB16" s="253">
        <v>1</v>
      </c>
      <c r="AC16" s="244">
        <v>1</v>
      </c>
      <c r="AD16" s="244">
        <v>7</v>
      </c>
      <c r="AE16" s="255">
        <v>4</v>
      </c>
    </row>
    <row r="17" spans="1:31" ht="21.75" customHeight="1" thickBot="1">
      <c r="A17" s="642" t="s">
        <v>139</v>
      </c>
      <c r="B17" s="643"/>
      <c r="C17" s="643"/>
      <c r="D17" s="151">
        <f>D8+D9+D10+D11+D12+D13+D14+D15+D16</f>
        <v>213</v>
      </c>
      <c r="E17" s="150">
        <f>E8+E9+E10+E11+E12+E13+E14+E15+E16</f>
        <v>100</v>
      </c>
      <c r="F17" s="149">
        <f aca="true" t="shared" si="0" ref="F17:AE17">SUM(F8:F16)</f>
        <v>24</v>
      </c>
      <c r="G17" s="148">
        <f t="shared" si="0"/>
        <v>11</v>
      </c>
      <c r="H17" s="148">
        <f t="shared" si="0"/>
        <v>5</v>
      </c>
      <c r="I17" s="148">
        <f t="shared" si="0"/>
        <v>1</v>
      </c>
      <c r="J17" s="148">
        <f t="shared" si="0"/>
        <v>27</v>
      </c>
      <c r="K17" s="148">
        <f t="shared" si="0"/>
        <v>13</v>
      </c>
      <c r="L17" s="148">
        <f t="shared" si="0"/>
        <v>0</v>
      </c>
      <c r="M17" s="148">
        <f t="shared" si="0"/>
        <v>0</v>
      </c>
      <c r="N17" s="148">
        <f t="shared" si="0"/>
        <v>0</v>
      </c>
      <c r="O17" s="148">
        <f t="shared" si="0"/>
        <v>0</v>
      </c>
      <c r="P17" s="148">
        <f t="shared" si="0"/>
        <v>0</v>
      </c>
      <c r="Q17" s="148">
        <f t="shared" si="0"/>
        <v>0</v>
      </c>
      <c r="R17" s="148">
        <f t="shared" si="0"/>
        <v>0</v>
      </c>
      <c r="S17" s="148">
        <f t="shared" si="0"/>
        <v>0</v>
      </c>
      <c r="T17" s="148">
        <f t="shared" si="0"/>
        <v>25</v>
      </c>
      <c r="U17" s="148">
        <f t="shared" si="0"/>
        <v>6</v>
      </c>
      <c r="V17" s="148">
        <f t="shared" si="0"/>
        <v>0</v>
      </c>
      <c r="W17" s="148">
        <f t="shared" si="0"/>
        <v>0</v>
      </c>
      <c r="X17" s="148">
        <f t="shared" si="0"/>
        <v>0</v>
      </c>
      <c r="Y17" s="148">
        <f t="shared" si="0"/>
        <v>0</v>
      </c>
      <c r="Z17" s="148">
        <f t="shared" si="0"/>
        <v>10</v>
      </c>
      <c r="AA17" s="148">
        <f t="shared" si="0"/>
        <v>3</v>
      </c>
      <c r="AB17" s="148">
        <f t="shared" si="0"/>
        <v>31</v>
      </c>
      <c r="AC17" s="148">
        <f t="shared" si="0"/>
        <v>16</v>
      </c>
      <c r="AD17" s="148">
        <f t="shared" si="0"/>
        <v>91</v>
      </c>
      <c r="AE17" s="148">
        <f t="shared" si="0"/>
        <v>50</v>
      </c>
    </row>
    <row r="18" ht="30.75" customHeight="1" thickBot="1"/>
    <row r="19" spans="1:23" ht="28.5" customHeight="1">
      <c r="A19" s="644" t="s">
        <v>29</v>
      </c>
      <c r="B19" s="647" t="s">
        <v>33</v>
      </c>
      <c r="C19" s="650" t="s">
        <v>32</v>
      </c>
      <c r="D19" s="653" t="s">
        <v>138</v>
      </c>
      <c r="E19" s="654"/>
      <c r="F19" s="654"/>
      <c r="G19" s="654"/>
      <c r="H19" s="654"/>
      <c r="I19" s="654"/>
      <c r="J19" s="654"/>
      <c r="K19" s="654"/>
      <c r="L19" s="654"/>
      <c r="M19" s="654"/>
      <c r="N19" s="654"/>
      <c r="O19" s="654"/>
      <c r="P19" s="654"/>
      <c r="Q19" s="654"/>
      <c r="R19" s="654"/>
      <c r="S19" s="654"/>
      <c r="T19" s="654"/>
      <c r="U19" s="654"/>
      <c r="V19" s="654"/>
      <c r="W19" s="655"/>
    </row>
    <row r="20" spans="1:23" ht="41.25" customHeight="1">
      <c r="A20" s="645"/>
      <c r="B20" s="648"/>
      <c r="C20" s="651"/>
      <c r="D20" s="656" t="s">
        <v>137</v>
      </c>
      <c r="E20" s="657"/>
      <c r="F20" s="639" t="s">
        <v>136</v>
      </c>
      <c r="G20" s="639"/>
      <c r="H20" s="658" t="s">
        <v>135</v>
      </c>
      <c r="I20" s="657"/>
      <c r="J20" s="639" t="s">
        <v>134</v>
      </c>
      <c r="K20" s="639"/>
      <c r="L20" s="639" t="s">
        <v>133</v>
      </c>
      <c r="M20" s="639"/>
      <c r="N20" s="639" t="s">
        <v>132</v>
      </c>
      <c r="O20" s="639"/>
      <c r="P20" s="639" t="s">
        <v>131</v>
      </c>
      <c r="Q20" s="639"/>
      <c r="R20" s="639" t="s">
        <v>130</v>
      </c>
      <c r="S20" s="639"/>
      <c r="T20" s="639" t="s">
        <v>129</v>
      </c>
      <c r="U20" s="662"/>
      <c r="V20" s="639" t="s">
        <v>128</v>
      </c>
      <c r="W20" s="640"/>
    </row>
    <row r="21" spans="1:23" ht="14.25" customHeight="1" thickBot="1">
      <c r="A21" s="646"/>
      <c r="B21" s="649"/>
      <c r="C21" s="652"/>
      <c r="D21" s="80" t="s">
        <v>127</v>
      </c>
      <c r="E21" s="79" t="s">
        <v>18</v>
      </c>
      <c r="F21" s="78" t="s">
        <v>19</v>
      </c>
      <c r="G21" s="79" t="s">
        <v>18</v>
      </c>
      <c r="H21" s="78" t="s">
        <v>19</v>
      </c>
      <c r="I21" s="79" t="s">
        <v>18</v>
      </c>
      <c r="J21" s="78" t="s">
        <v>19</v>
      </c>
      <c r="K21" s="79" t="s">
        <v>18</v>
      </c>
      <c r="L21" s="78" t="s">
        <v>19</v>
      </c>
      <c r="M21" s="79" t="s">
        <v>18</v>
      </c>
      <c r="N21" s="78" t="s">
        <v>19</v>
      </c>
      <c r="O21" s="79" t="s">
        <v>18</v>
      </c>
      <c r="P21" s="78" t="s">
        <v>19</v>
      </c>
      <c r="Q21" s="79" t="s">
        <v>18</v>
      </c>
      <c r="R21" s="78" t="s">
        <v>19</v>
      </c>
      <c r="S21" s="79" t="s">
        <v>18</v>
      </c>
      <c r="T21" s="78" t="s">
        <v>19</v>
      </c>
      <c r="U21" s="79" t="s">
        <v>18</v>
      </c>
      <c r="V21" s="78" t="s">
        <v>19</v>
      </c>
      <c r="W21" s="77" t="s">
        <v>18</v>
      </c>
    </row>
    <row r="22" spans="1:23" ht="21" customHeight="1">
      <c r="A22" s="147">
        <v>1</v>
      </c>
      <c r="B22" s="146" t="s">
        <v>4</v>
      </c>
      <c r="C22" s="145" t="s">
        <v>17</v>
      </c>
      <c r="D22" s="232">
        <v>21</v>
      </c>
      <c r="E22" s="233">
        <v>10</v>
      </c>
      <c r="F22" s="233">
        <v>10</v>
      </c>
      <c r="G22" s="233">
        <v>7</v>
      </c>
      <c r="H22" s="233">
        <v>61</v>
      </c>
      <c r="I22" s="233">
        <v>26</v>
      </c>
      <c r="J22" s="233">
        <v>66</v>
      </c>
      <c r="K22" s="233">
        <v>30</v>
      </c>
      <c r="L22" s="233">
        <v>5</v>
      </c>
      <c r="M22" s="233">
        <v>3</v>
      </c>
      <c r="N22" s="233">
        <v>3</v>
      </c>
      <c r="O22" s="233">
        <v>2</v>
      </c>
      <c r="P22" s="233">
        <v>5</v>
      </c>
      <c r="Q22" s="233">
        <v>4</v>
      </c>
      <c r="R22" s="233">
        <v>0</v>
      </c>
      <c r="S22" s="233">
        <v>0</v>
      </c>
      <c r="T22" s="233">
        <v>7</v>
      </c>
      <c r="U22" s="233">
        <v>1</v>
      </c>
      <c r="V22" s="233">
        <v>3</v>
      </c>
      <c r="W22" s="238">
        <v>3</v>
      </c>
    </row>
    <row r="23" spans="1:23" ht="21" customHeight="1">
      <c r="A23" s="144">
        <v>2</v>
      </c>
      <c r="B23" s="143" t="s">
        <v>16</v>
      </c>
      <c r="C23" s="142" t="s">
        <v>15</v>
      </c>
      <c r="D23" s="234">
        <v>5</v>
      </c>
      <c r="E23" s="235">
        <v>2</v>
      </c>
      <c r="F23" s="235">
        <v>5</v>
      </c>
      <c r="G23" s="235">
        <v>2</v>
      </c>
      <c r="H23" s="235">
        <v>18</v>
      </c>
      <c r="I23" s="235">
        <v>5</v>
      </c>
      <c r="J23" s="235">
        <v>20</v>
      </c>
      <c r="K23" s="235">
        <v>6</v>
      </c>
      <c r="L23" s="235">
        <v>3</v>
      </c>
      <c r="M23" s="235">
        <v>1</v>
      </c>
      <c r="N23" s="235">
        <v>0</v>
      </c>
      <c r="O23" s="235">
        <v>0</v>
      </c>
      <c r="P23" s="235">
        <v>4</v>
      </c>
      <c r="Q23" s="235">
        <v>2</v>
      </c>
      <c r="R23" s="235">
        <v>1</v>
      </c>
      <c r="S23" s="235">
        <v>1</v>
      </c>
      <c r="T23" s="235">
        <v>1</v>
      </c>
      <c r="U23" s="235">
        <v>0</v>
      </c>
      <c r="V23" s="235">
        <v>0</v>
      </c>
      <c r="W23" s="239">
        <v>0</v>
      </c>
    </row>
    <row r="24" spans="1:23" ht="21" customHeight="1">
      <c r="A24" s="144">
        <v>3</v>
      </c>
      <c r="B24" s="143" t="s">
        <v>14</v>
      </c>
      <c r="C24" s="142" t="s">
        <v>13</v>
      </c>
      <c r="D24" s="234">
        <v>1</v>
      </c>
      <c r="E24" s="235">
        <v>0</v>
      </c>
      <c r="F24" s="235">
        <v>2</v>
      </c>
      <c r="G24" s="235">
        <v>1</v>
      </c>
      <c r="H24" s="235">
        <v>6</v>
      </c>
      <c r="I24" s="235">
        <v>1</v>
      </c>
      <c r="J24" s="235">
        <v>8</v>
      </c>
      <c r="K24" s="235">
        <v>2</v>
      </c>
      <c r="L24" s="235">
        <v>0</v>
      </c>
      <c r="M24" s="235">
        <v>0</v>
      </c>
      <c r="N24" s="235">
        <v>1</v>
      </c>
      <c r="O24" s="235">
        <v>0</v>
      </c>
      <c r="P24" s="235">
        <v>1</v>
      </c>
      <c r="Q24" s="235">
        <v>0</v>
      </c>
      <c r="R24" s="235">
        <v>1</v>
      </c>
      <c r="S24" s="235">
        <v>0</v>
      </c>
      <c r="T24" s="235">
        <v>0</v>
      </c>
      <c r="U24" s="235">
        <v>0</v>
      </c>
      <c r="V24" s="235">
        <v>0</v>
      </c>
      <c r="W24" s="239">
        <v>0</v>
      </c>
    </row>
    <row r="25" spans="1:23" ht="21" customHeight="1">
      <c r="A25" s="144">
        <v>4</v>
      </c>
      <c r="B25" s="143" t="s">
        <v>12</v>
      </c>
      <c r="C25" s="142" t="s">
        <v>11</v>
      </c>
      <c r="D25" s="234">
        <v>3</v>
      </c>
      <c r="E25" s="235">
        <v>1</v>
      </c>
      <c r="F25" s="235">
        <v>6</v>
      </c>
      <c r="G25" s="235">
        <v>4</v>
      </c>
      <c r="H25" s="235">
        <v>12</v>
      </c>
      <c r="I25" s="235">
        <v>8</v>
      </c>
      <c r="J25" s="235">
        <v>12</v>
      </c>
      <c r="K25" s="235">
        <v>8</v>
      </c>
      <c r="L25" s="235">
        <v>6</v>
      </c>
      <c r="M25" s="235">
        <v>4</v>
      </c>
      <c r="N25" s="235">
        <v>1</v>
      </c>
      <c r="O25" s="235">
        <v>0</v>
      </c>
      <c r="P25" s="235">
        <v>5</v>
      </c>
      <c r="Q25" s="235">
        <v>4</v>
      </c>
      <c r="R25" s="235">
        <v>2</v>
      </c>
      <c r="S25" s="235">
        <v>2</v>
      </c>
      <c r="T25" s="235">
        <v>2</v>
      </c>
      <c r="U25" s="235">
        <v>2</v>
      </c>
      <c r="V25" s="235">
        <v>0</v>
      </c>
      <c r="W25" s="239">
        <v>0</v>
      </c>
    </row>
    <row r="26" spans="1:23" ht="21" customHeight="1">
      <c r="A26" s="144">
        <v>5</v>
      </c>
      <c r="B26" s="143" t="s">
        <v>10</v>
      </c>
      <c r="C26" s="142" t="s">
        <v>9</v>
      </c>
      <c r="D26" s="234">
        <v>4</v>
      </c>
      <c r="E26" s="235">
        <v>2</v>
      </c>
      <c r="F26" s="235">
        <v>2</v>
      </c>
      <c r="G26" s="235">
        <v>2</v>
      </c>
      <c r="H26" s="235">
        <v>12</v>
      </c>
      <c r="I26" s="235">
        <v>6</v>
      </c>
      <c r="J26" s="235">
        <v>11</v>
      </c>
      <c r="K26" s="235">
        <v>5</v>
      </c>
      <c r="L26" s="235">
        <v>3</v>
      </c>
      <c r="M26" s="235">
        <v>3</v>
      </c>
      <c r="N26" s="235">
        <v>0</v>
      </c>
      <c r="O26" s="235">
        <v>0</v>
      </c>
      <c r="P26" s="235">
        <v>2</v>
      </c>
      <c r="Q26" s="235">
        <v>1</v>
      </c>
      <c r="R26" s="235">
        <v>4</v>
      </c>
      <c r="S26" s="235">
        <v>1</v>
      </c>
      <c r="T26" s="235">
        <v>0</v>
      </c>
      <c r="U26" s="235">
        <v>0</v>
      </c>
      <c r="V26" s="235">
        <v>1</v>
      </c>
      <c r="W26" s="239">
        <v>1</v>
      </c>
    </row>
    <row r="27" spans="1:23" ht="21" customHeight="1">
      <c r="A27" s="144">
        <v>6</v>
      </c>
      <c r="B27" s="143" t="s">
        <v>8</v>
      </c>
      <c r="C27" s="142" t="s">
        <v>7</v>
      </c>
      <c r="D27" s="234">
        <v>2</v>
      </c>
      <c r="E27" s="235">
        <v>0</v>
      </c>
      <c r="F27" s="235">
        <v>5</v>
      </c>
      <c r="G27" s="235">
        <v>3</v>
      </c>
      <c r="H27" s="235">
        <v>7</v>
      </c>
      <c r="I27" s="235">
        <v>3</v>
      </c>
      <c r="J27" s="235">
        <v>9</v>
      </c>
      <c r="K27" s="235">
        <v>4</v>
      </c>
      <c r="L27" s="235">
        <v>3</v>
      </c>
      <c r="M27" s="235">
        <v>2</v>
      </c>
      <c r="N27" s="235">
        <v>0</v>
      </c>
      <c r="O27" s="235">
        <v>0</v>
      </c>
      <c r="P27" s="235">
        <v>3</v>
      </c>
      <c r="Q27" s="235">
        <v>2</v>
      </c>
      <c r="R27" s="235">
        <v>0</v>
      </c>
      <c r="S27" s="235">
        <v>0</v>
      </c>
      <c r="T27" s="235">
        <v>0</v>
      </c>
      <c r="U27" s="235">
        <v>0</v>
      </c>
      <c r="V27" s="235">
        <v>1</v>
      </c>
      <c r="W27" s="239">
        <v>0</v>
      </c>
    </row>
    <row r="28" spans="1:23" ht="21" customHeight="1">
      <c r="A28" s="144">
        <v>7</v>
      </c>
      <c r="B28" s="143" t="s">
        <v>6</v>
      </c>
      <c r="C28" s="142" t="s">
        <v>5</v>
      </c>
      <c r="D28" s="234">
        <v>6</v>
      </c>
      <c r="E28" s="235">
        <v>3</v>
      </c>
      <c r="F28" s="235">
        <v>9</v>
      </c>
      <c r="G28" s="235">
        <v>3</v>
      </c>
      <c r="H28" s="235">
        <v>17</v>
      </c>
      <c r="I28" s="235">
        <v>8</v>
      </c>
      <c r="J28" s="235">
        <v>23</v>
      </c>
      <c r="K28" s="235">
        <v>10</v>
      </c>
      <c r="L28" s="235">
        <v>3</v>
      </c>
      <c r="M28" s="235">
        <v>1</v>
      </c>
      <c r="N28" s="235">
        <v>1</v>
      </c>
      <c r="O28" s="235">
        <v>0</v>
      </c>
      <c r="P28" s="235">
        <v>4</v>
      </c>
      <c r="Q28" s="235">
        <v>2</v>
      </c>
      <c r="R28" s="235">
        <v>1</v>
      </c>
      <c r="S28" s="235">
        <v>0</v>
      </c>
      <c r="T28" s="235">
        <v>3</v>
      </c>
      <c r="U28" s="235">
        <v>2</v>
      </c>
      <c r="V28" s="235">
        <v>3</v>
      </c>
      <c r="W28" s="239">
        <v>3</v>
      </c>
    </row>
    <row r="29" spans="1:23" ht="21" customHeight="1">
      <c r="A29" s="144">
        <v>8</v>
      </c>
      <c r="B29" s="143" t="s">
        <v>4</v>
      </c>
      <c r="C29" s="142" t="s">
        <v>3</v>
      </c>
      <c r="D29" s="234">
        <v>5</v>
      </c>
      <c r="E29" s="235">
        <v>2</v>
      </c>
      <c r="F29" s="235">
        <v>6</v>
      </c>
      <c r="G29" s="235">
        <v>4</v>
      </c>
      <c r="H29" s="235">
        <v>21</v>
      </c>
      <c r="I29" s="235">
        <v>11</v>
      </c>
      <c r="J29" s="235">
        <v>20</v>
      </c>
      <c r="K29" s="235">
        <v>11</v>
      </c>
      <c r="L29" s="235">
        <v>7</v>
      </c>
      <c r="M29" s="235">
        <v>4</v>
      </c>
      <c r="N29" s="235">
        <v>0</v>
      </c>
      <c r="O29" s="235">
        <v>0</v>
      </c>
      <c r="P29" s="235">
        <v>5</v>
      </c>
      <c r="Q29" s="235">
        <v>3</v>
      </c>
      <c r="R29" s="235">
        <v>1</v>
      </c>
      <c r="S29" s="235">
        <v>1</v>
      </c>
      <c r="T29" s="235">
        <v>3</v>
      </c>
      <c r="U29" s="235">
        <v>1</v>
      </c>
      <c r="V29" s="235">
        <v>1</v>
      </c>
      <c r="W29" s="239">
        <v>1</v>
      </c>
    </row>
    <row r="30" spans="1:23" ht="21" customHeight="1" thickBot="1">
      <c r="A30" s="141">
        <v>9</v>
      </c>
      <c r="B30" s="140" t="s">
        <v>2</v>
      </c>
      <c r="C30" s="139" t="s">
        <v>1</v>
      </c>
      <c r="D30" s="236">
        <v>2</v>
      </c>
      <c r="E30" s="237">
        <v>1</v>
      </c>
      <c r="F30" s="237">
        <v>3</v>
      </c>
      <c r="G30" s="237">
        <v>1</v>
      </c>
      <c r="H30" s="237">
        <v>11</v>
      </c>
      <c r="I30" s="237">
        <v>5</v>
      </c>
      <c r="J30" s="237">
        <v>10</v>
      </c>
      <c r="K30" s="237">
        <v>4</v>
      </c>
      <c r="L30" s="237">
        <v>4</v>
      </c>
      <c r="M30" s="237">
        <v>2</v>
      </c>
      <c r="N30" s="237">
        <v>2</v>
      </c>
      <c r="O30" s="237">
        <v>1</v>
      </c>
      <c r="P30" s="237">
        <v>1</v>
      </c>
      <c r="Q30" s="237">
        <v>0</v>
      </c>
      <c r="R30" s="237">
        <v>0</v>
      </c>
      <c r="S30" s="237">
        <v>0</v>
      </c>
      <c r="T30" s="237">
        <v>5</v>
      </c>
      <c r="U30" s="237">
        <v>2</v>
      </c>
      <c r="V30" s="237">
        <v>1</v>
      </c>
      <c r="W30" s="240">
        <v>0</v>
      </c>
    </row>
    <row r="31" spans="1:23" ht="21" customHeight="1" thickBot="1">
      <c r="A31" s="659" t="s">
        <v>68</v>
      </c>
      <c r="B31" s="660"/>
      <c r="C31" s="661"/>
      <c r="D31" s="138">
        <f aca="true" t="shared" si="1" ref="D31:W31">D22+D23+D24+D25+D26+D27+D28+D29+D30</f>
        <v>49</v>
      </c>
      <c r="E31" s="137">
        <f t="shared" si="1"/>
        <v>21</v>
      </c>
      <c r="F31" s="137">
        <f t="shared" si="1"/>
        <v>48</v>
      </c>
      <c r="G31" s="137">
        <f t="shared" si="1"/>
        <v>27</v>
      </c>
      <c r="H31" s="137">
        <f t="shared" si="1"/>
        <v>165</v>
      </c>
      <c r="I31" s="137">
        <f t="shared" si="1"/>
        <v>73</v>
      </c>
      <c r="J31" s="137">
        <f t="shared" si="1"/>
        <v>179</v>
      </c>
      <c r="K31" s="137">
        <f t="shared" si="1"/>
        <v>80</v>
      </c>
      <c r="L31" s="137">
        <f t="shared" si="1"/>
        <v>34</v>
      </c>
      <c r="M31" s="137">
        <f t="shared" si="1"/>
        <v>20</v>
      </c>
      <c r="N31" s="137">
        <f t="shared" si="1"/>
        <v>8</v>
      </c>
      <c r="O31" s="137">
        <f t="shared" si="1"/>
        <v>3</v>
      </c>
      <c r="P31" s="137">
        <f t="shared" si="1"/>
        <v>30</v>
      </c>
      <c r="Q31" s="137">
        <f t="shared" si="1"/>
        <v>18</v>
      </c>
      <c r="R31" s="137">
        <f t="shared" si="1"/>
        <v>10</v>
      </c>
      <c r="S31" s="137">
        <f t="shared" si="1"/>
        <v>5</v>
      </c>
      <c r="T31" s="137">
        <f t="shared" si="1"/>
        <v>21</v>
      </c>
      <c r="U31" s="137">
        <f t="shared" si="1"/>
        <v>8</v>
      </c>
      <c r="V31" s="137">
        <f t="shared" si="1"/>
        <v>10</v>
      </c>
      <c r="W31" s="136">
        <f t="shared" si="1"/>
        <v>8</v>
      </c>
    </row>
    <row r="33" spans="6:11" ht="12.75">
      <c r="F33" s="135">
        <f>F31+H31</f>
        <v>213</v>
      </c>
      <c r="G33" s="135">
        <f>G31+I31</f>
        <v>100</v>
      </c>
      <c r="J33" s="135">
        <f>J31+L31</f>
        <v>213</v>
      </c>
      <c r="K33" s="135">
        <f>K31+M31</f>
        <v>100</v>
      </c>
    </row>
  </sheetData>
  <sheetProtection/>
  <mergeCells count="39"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A31:C31"/>
    <mergeCell ref="L20:M20"/>
    <mergeCell ref="N20:O20"/>
    <mergeCell ref="P20:Q20"/>
    <mergeCell ref="R20:S20"/>
    <mergeCell ref="T20:U20"/>
    <mergeCell ref="J20:K20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S19"/>
  <sheetViews>
    <sheetView zoomScale="80" zoomScaleNormal="80" zoomScalePageLayoutView="0" workbookViewId="0" topLeftCell="A1">
      <selection activeCell="K32" sqref="K32"/>
    </sheetView>
  </sheetViews>
  <sheetFormatPr defaultColWidth="9.00390625" defaultRowHeight="12.75"/>
  <cols>
    <col min="1" max="1" width="4.375" style="169" customWidth="1"/>
    <col min="2" max="2" width="16.00390625" style="169" customWidth="1"/>
    <col min="3" max="3" width="9.125" style="169" customWidth="1"/>
    <col min="4" max="18" width="10.75390625" style="169" customWidth="1"/>
    <col min="19" max="19" width="10.375" style="169" customWidth="1"/>
    <col min="20" max="16384" width="9.125" style="169" customWidth="1"/>
  </cols>
  <sheetData>
    <row r="1" spans="1:17" ht="19.5" customHeight="1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1:19" s="135" customFormat="1" ht="25.5" customHeight="1">
      <c r="A2" s="663" t="s">
        <v>86</v>
      </c>
      <c r="B2" s="663"/>
      <c r="C2" s="663"/>
      <c r="D2" s="663"/>
      <c r="E2" s="618" t="s">
        <v>177</v>
      </c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</row>
    <row r="3" spans="1:19" s="135" customFormat="1" ht="15.75" customHeight="1">
      <c r="A3" s="664"/>
      <c r="B3" s="664"/>
      <c r="C3" s="664"/>
      <c r="D3" s="664"/>
      <c r="E3" s="620" t="str">
        <f>'ogolne (5)'!H3</f>
        <v>od 01 maja 2021 roku</v>
      </c>
      <c r="F3" s="665"/>
      <c r="G3" s="665"/>
      <c r="H3" s="665"/>
      <c r="I3" s="665"/>
      <c r="J3" s="665"/>
      <c r="K3" s="665"/>
      <c r="L3" s="621" t="str">
        <f>'ogolne (5)'!T3</f>
        <v>do 31 maja 2021 roku</v>
      </c>
      <c r="M3" s="622"/>
      <c r="N3" s="622"/>
      <c r="O3" s="622"/>
      <c r="P3" s="622"/>
      <c r="Q3" s="622"/>
      <c r="R3" s="622"/>
      <c r="S3" s="622"/>
    </row>
    <row r="4" spans="1:18" s="135" customFormat="1" ht="13.5" customHeight="1" thickBot="1">
      <c r="A4" s="666"/>
      <c r="B4" s="666"/>
      <c r="C4" s="666"/>
      <c r="D4" s="666"/>
      <c r="E4" s="663"/>
      <c r="F4" s="663"/>
      <c r="G4" s="663"/>
      <c r="H4" s="663"/>
      <c r="I4" s="663"/>
      <c r="J4" s="663"/>
      <c r="K4" s="663"/>
      <c r="L4" s="667"/>
      <c r="M4" s="667"/>
      <c r="N4" s="667"/>
      <c r="O4" s="667"/>
      <c r="P4" s="667"/>
      <c r="Q4" s="667"/>
      <c r="R4" s="667"/>
    </row>
    <row r="5" spans="1:19" ht="16.5" customHeight="1" thickBot="1">
      <c r="A5" s="512" t="s">
        <v>176</v>
      </c>
      <c r="B5" s="516" t="s">
        <v>33</v>
      </c>
      <c r="C5" s="669" t="s">
        <v>175</v>
      </c>
      <c r="D5" s="671" t="s">
        <v>174</v>
      </c>
      <c r="E5" s="673" t="s">
        <v>173</v>
      </c>
      <c r="F5" s="674"/>
      <c r="G5" s="674"/>
      <c r="H5" s="674"/>
      <c r="I5" s="674"/>
      <c r="J5" s="674"/>
      <c r="K5" s="674"/>
      <c r="L5" s="674"/>
      <c r="M5" s="674"/>
      <c r="N5" s="674"/>
      <c r="O5" s="674"/>
      <c r="P5" s="674"/>
      <c r="Q5" s="674"/>
      <c r="R5" s="674"/>
      <c r="S5" s="675"/>
    </row>
    <row r="6" spans="1:19" ht="18" customHeight="1">
      <c r="A6" s="514"/>
      <c r="B6" s="668"/>
      <c r="C6" s="670"/>
      <c r="D6" s="672"/>
      <c r="E6" s="676" t="s">
        <v>172</v>
      </c>
      <c r="F6" s="509"/>
      <c r="G6" s="509" t="s">
        <v>171</v>
      </c>
      <c r="H6" s="497" t="s">
        <v>106</v>
      </c>
      <c r="I6" s="678"/>
      <c r="J6" s="678"/>
      <c r="K6" s="678"/>
      <c r="L6" s="678"/>
      <c r="M6" s="678"/>
      <c r="N6" s="678"/>
      <c r="O6" s="678"/>
      <c r="P6" s="678"/>
      <c r="Q6" s="498"/>
      <c r="R6" s="497" t="s">
        <v>170</v>
      </c>
      <c r="S6" s="680" t="s">
        <v>169</v>
      </c>
    </row>
    <row r="7" spans="1:19" ht="63" customHeight="1">
      <c r="A7" s="514"/>
      <c r="B7" s="668"/>
      <c r="C7" s="670"/>
      <c r="D7" s="672"/>
      <c r="E7" s="286" t="s">
        <v>168</v>
      </c>
      <c r="F7" s="183" t="s">
        <v>167</v>
      </c>
      <c r="G7" s="668"/>
      <c r="H7" s="182" t="s">
        <v>166</v>
      </c>
      <c r="I7" s="182" t="s">
        <v>119</v>
      </c>
      <c r="J7" s="182" t="s">
        <v>116</v>
      </c>
      <c r="K7" s="182" t="s">
        <v>165</v>
      </c>
      <c r="L7" s="182" t="s">
        <v>164</v>
      </c>
      <c r="M7" s="182" t="s">
        <v>163</v>
      </c>
      <c r="N7" s="182" t="s">
        <v>162</v>
      </c>
      <c r="O7" s="181" t="s">
        <v>161</v>
      </c>
      <c r="P7" s="181" t="s">
        <v>160</v>
      </c>
      <c r="Q7" s="181" t="s">
        <v>159</v>
      </c>
      <c r="R7" s="670"/>
      <c r="S7" s="682"/>
    </row>
    <row r="8" spans="1:19" s="135" customFormat="1" ht="24" customHeight="1">
      <c r="A8" s="147">
        <v>1</v>
      </c>
      <c r="B8" s="175" t="s">
        <v>4</v>
      </c>
      <c r="C8" s="180" t="s">
        <v>17</v>
      </c>
      <c r="D8" s="173">
        <f aca="true" t="shared" si="0" ref="D8:D17">E8+F8+H8+I8+J8+M8+N8+O8+P8+K8+Q8+R8+L8+S8</f>
        <v>52</v>
      </c>
      <c r="E8" s="269">
        <v>6</v>
      </c>
      <c r="F8" s="269">
        <v>15</v>
      </c>
      <c r="G8" s="270">
        <v>31</v>
      </c>
      <c r="H8" s="270">
        <v>4</v>
      </c>
      <c r="I8" s="176">
        <v>1</v>
      </c>
      <c r="J8" s="270">
        <v>3</v>
      </c>
      <c r="K8" s="270">
        <v>0</v>
      </c>
      <c r="L8" s="270">
        <v>0</v>
      </c>
      <c r="M8" s="270">
        <v>0</v>
      </c>
      <c r="N8" s="271">
        <v>23</v>
      </c>
      <c r="O8" s="271">
        <v>0</v>
      </c>
      <c r="P8" s="271">
        <v>0</v>
      </c>
      <c r="Q8" s="271">
        <v>0</v>
      </c>
      <c r="R8" s="271">
        <v>0</v>
      </c>
      <c r="S8" s="271">
        <v>0</v>
      </c>
    </row>
    <row r="9" spans="1:19" s="135" customFormat="1" ht="24" customHeight="1">
      <c r="A9" s="158">
        <v>2</v>
      </c>
      <c r="B9" s="179" t="s">
        <v>16</v>
      </c>
      <c r="C9" s="178" t="s">
        <v>15</v>
      </c>
      <c r="D9" s="173">
        <f t="shared" si="0"/>
        <v>5</v>
      </c>
      <c r="E9" s="269">
        <v>0</v>
      </c>
      <c r="F9" s="269">
        <v>1</v>
      </c>
      <c r="G9" s="270">
        <v>4</v>
      </c>
      <c r="H9" s="270">
        <v>0</v>
      </c>
      <c r="I9" s="270">
        <v>2</v>
      </c>
      <c r="J9" s="270">
        <v>1</v>
      </c>
      <c r="K9" s="270">
        <v>0</v>
      </c>
      <c r="L9" s="270">
        <v>0</v>
      </c>
      <c r="M9" s="270">
        <v>0</v>
      </c>
      <c r="N9" s="243">
        <v>1</v>
      </c>
      <c r="O9" s="243">
        <v>0</v>
      </c>
      <c r="P9" s="243">
        <v>0</v>
      </c>
      <c r="Q9" s="243">
        <v>0</v>
      </c>
      <c r="R9" s="243">
        <v>0</v>
      </c>
      <c r="S9" s="243">
        <v>0</v>
      </c>
    </row>
    <row r="10" spans="1:19" s="135" customFormat="1" ht="24" customHeight="1">
      <c r="A10" s="158">
        <v>3</v>
      </c>
      <c r="B10" s="179" t="s">
        <v>14</v>
      </c>
      <c r="C10" s="178" t="s">
        <v>13</v>
      </c>
      <c r="D10" s="173">
        <f t="shared" si="0"/>
        <v>1</v>
      </c>
      <c r="E10" s="269">
        <v>0</v>
      </c>
      <c r="F10" s="269">
        <v>0</v>
      </c>
      <c r="G10" s="270">
        <v>1</v>
      </c>
      <c r="H10" s="270">
        <v>0</v>
      </c>
      <c r="I10" s="270">
        <v>0</v>
      </c>
      <c r="J10" s="270">
        <v>0</v>
      </c>
      <c r="K10" s="270">
        <v>0</v>
      </c>
      <c r="L10" s="270">
        <v>0</v>
      </c>
      <c r="M10" s="270">
        <v>0</v>
      </c>
      <c r="N10" s="243">
        <v>1</v>
      </c>
      <c r="O10" s="243">
        <v>0</v>
      </c>
      <c r="P10" s="243">
        <v>0</v>
      </c>
      <c r="Q10" s="243">
        <v>0</v>
      </c>
      <c r="R10" s="243">
        <v>0</v>
      </c>
      <c r="S10" s="243">
        <v>0</v>
      </c>
    </row>
    <row r="11" spans="1:19" s="135" customFormat="1" ht="24" customHeight="1">
      <c r="A11" s="158">
        <v>4</v>
      </c>
      <c r="B11" s="179" t="s">
        <v>12</v>
      </c>
      <c r="C11" s="178" t="s">
        <v>11</v>
      </c>
      <c r="D11" s="173">
        <f t="shared" si="0"/>
        <v>4</v>
      </c>
      <c r="E11" s="269">
        <v>0</v>
      </c>
      <c r="F11" s="269">
        <v>0</v>
      </c>
      <c r="G11" s="270">
        <v>4</v>
      </c>
      <c r="H11" s="270">
        <v>0</v>
      </c>
      <c r="I11" s="270">
        <v>0</v>
      </c>
      <c r="J11" s="270">
        <v>1</v>
      </c>
      <c r="K11" s="270">
        <v>0</v>
      </c>
      <c r="L11" s="270">
        <v>0</v>
      </c>
      <c r="M11" s="270">
        <v>0</v>
      </c>
      <c r="N11" s="243">
        <v>3</v>
      </c>
      <c r="O11" s="243">
        <v>0</v>
      </c>
      <c r="P11" s="243">
        <v>0</v>
      </c>
      <c r="Q11" s="243">
        <v>0</v>
      </c>
      <c r="R11" s="243">
        <v>0</v>
      </c>
      <c r="S11" s="243">
        <v>0</v>
      </c>
    </row>
    <row r="12" spans="1:19" s="135" customFormat="1" ht="24" customHeight="1">
      <c r="A12" s="158">
        <v>5</v>
      </c>
      <c r="B12" s="179" t="s">
        <v>10</v>
      </c>
      <c r="C12" s="178" t="s">
        <v>9</v>
      </c>
      <c r="D12" s="173">
        <f t="shared" si="0"/>
        <v>16</v>
      </c>
      <c r="E12" s="269">
        <v>0</v>
      </c>
      <c r="F12" s="269">
        <v>10</v>
      </c>
      <c r="G12" s="270">
        <v>6</v>
      </c>
      <c r="H12" s="270">
        <v>0</v>
      </c>
      <c r="I12" s="270">
        <v>0</v>
      </c>
      <c r="J12" s="270">
        <v>1</v>
      </c>
      <c r="K12" s="270">
        <v>0</v>
      </c>
      <c r="L12" s="270">
        <v>0</v>
      </c>
      <c r="M12" s="270">
        <v>0</v>
      </c>
      <c r="N12" s="243">
        <v>5</v>
      </c>
      <c r="O12" s="243">
        <v>0</v>
      </c>
      <c r="P12" s="243">
        <v>0</v>
      </c>
      <c r="Q12" s="243">
        <v>0</v>
      </c>
      <c r="R12" s="243">
        <v>0</v>
      </c>
      <c r="S12" s="243">
        <v>0</v>
      </c>
    </row>
    <row r="13" spans="1:19" s="135" customFormat="1" ht="24" customHeight="1">
      <c r="A13" s="158">
        <v>6</v>
      </c>
      <c r="B13" s="179" t="s">
        <v>8</v>
      </c>
      <c r="C13" s="178" t="s">
        <v>7</v>
      </c>
      <c r="D13" s="173">
        <f t="shared" si="0"/>
        <v>14</v>
      </c>
      <c r="E13" s="269">
        <v>3</v>
      </c>
      <c r="F13" s="269">
        <v>1</v>
      </c>
      <c r="G13" s="270">
        <v>10</v>
      </c>
      <c r="H13" s="270">
        <v>1</v>
      </c>
      <c r="I13" s="270">
        <v>2</v>
      </c>
      <c r="J13" s="270">
        <v>0</v>
      </c>
      <c r="K13" s="270">
        <v>0</v>
      </c>
      <c r="L13" s="270">
        <v>0</v>
      </c>
      <c r="M13" s="270">
        <v>0</v>
      </c>
      <c r="N13" s="243">
        <v>7</v>
      </c>
      <c r="O13" s="243">
        <v>0</v>
      </c>
      <c r="P13" s="243">
        <v>0</v>
      </c>
      <c r="Q13" s="243">
        <v>0</v>
      </c>
      <c r="R13" s="243">
        <v>0</v>
      </c>
      <c r="S13" s="243">
        <v>0</v>
      </c>
    </row>
    <row r="14" spans="1:19" s="135" customFormat="1" ht="24" customHeight="1">
      <c r="A14" s="158">
        <v>7</v>
      </c>
      <c r="B14" s="179" t="s">
        <v>6</v>
      </c>
      <c r="C14" s="178" t="s">
        <v>5</v>
      </c>
      <c r="D14" s="173">
        <f t="shared" si="0"/>
        <v>25</v>
      </c>
      <c r="E14" s="269">
        <v>2</v>
      </c>
      <c r="F14" s="269">
        <v>14</v>
      </c>
      <c r="G14" s="270">
        <v>9</v>
      </c>
      <c r="H14" s="270">
        <v>2</v>
      </c>
      <c r="I14" s="270">
        <v>2</v>
      </c>
      <c r="J14" s="270">
        <v>1</v>
      </c>
      <c r="K14" s="270">
        <v>0</v>
      </c>
      <c r="L14" s="270">
        <v>0</v>
      </c>
      <c r="M14" s="270">
        <v>0</v>
      </c>
      <c r="N14" s="243">
        <v>4</v>
      </c>
      <c r="O14" s="243">
        <v>0</v>
      </c>
      <c r="P14" s="243">
        <v>0</v>
      </c>
      <c r="Q14" s="243">
        <v>0</v>
      </c>
      <c r="R14" s="243">
        <v>0</v>
      </c>
      <c r="S14" s="243">
        <v>0</v>
      </c>
    </row>
    <row r="15" spans="1:19" s="135" customFormat="1" ht="24" customHeight="1">
      <c r="A15" s="158">
        <v>8</v>
      </c>
      <c r="B15" s="179" t="s">
        <v>4</v>
      </c>
      <c r="C15" s="178" t="s">
        <v>3</v>
      </c>
      <c r="D15" s="173">
        <f t="shared" si="0"/>
        <v>6</v>
      </c>
      <c r="E15" s="269">
        <v>2</v>
      </c>
      <c r="F15" s="269">
        <v>0</v>
      </c>
      <c r="G15" s="270">
        <v>4</v>
      </c>
      <c r="H15" s="270">
        <v>2</v>
      </c>
      <c r="I15" s="176">
        <v>0</v>
      </c>
      <c r="J15" s="270">
        <v>0</v>
      </c>
      <c r="K15" s="270">
        <v>0</v>
      </c>
      <c r="L15" s="270">
        <v>0</v>
      </c>
      <c r="M15" s="270">
        <v>0</v>
      </c>
      <c r="N15" s="243">
        <v>2</v>
      </c>
      <c r="O15" s="243">
        <v>0</v>
      </c>
      <c r="P15" s="243">
        <v>0</v>
      </c>
      <c r="Q15" s="243">
        <v>0</v>
      </c>
      <c r="R15" s="243">
        <v>0</v>
      </c>
      <c r="S15" s="243">
        <v>0</v>
      </c>
    </row>
    <row r="16" spans="1:19" s="135" customFormat="1" ht="24" customHeight="1">
      <c r="A16" s="158">
        <v>9</v>
      </c>
      <c r="B16" s="179" t="s">
        <v>2</v>
      </c>
      <c r="C16" s="178" t="s">
        <v>1</v>
      </c>
      <c r="D16" s="173">
        <f t="shared" si="0"/>
        <v>16</v>
      </c>
      <c r="E16" s="269">
        <v>10</v>
      </c>
      <c r="F16" s="269">
        <v>0</v>
      </c>
      <c r="G16" s="270">
        <v>6</v>
      </c>
      <c r="H16" s="270">
        <v>3</v>
      </c>
      <c r="I16" s="270">
        <v>2</v>
      </c>
      <c r="J16" s="270">
        <v>0</v>
      </c>
      <c r="K16" s="270">
        <v>0</v>
      </c>
      <c r="L16" s="270">
        <v>0</v>
      </c>
      <c r="M16" s="270">
        <v>0</v>
      </c>
      <c r="N16" s="243">
        <v>1</v>
      </c>
      <c r="O16" s="243">
        <v>0</v>
      </c>
      <c r="P16" s="243">
        <v>0</v>
      </c>
      <c r="Q16" s="243">
        <v>0</v>
      </c>
      <c r="R16" s="243">
        <v>0</v>
      </c>
      <c r="S16" s="243">
        <v>0</v>
      </c>
    </row>
    <row r="17" spans="1:19" s="135" customFormat="1" ht="24" customHeight="1" thickBot="1">
      <c r="A17" s="147">
        <v>10</v>
      </c>
      <c r="B17" s="175" t="s">
        <v>158</v>
      </c>
      <c r="C17" s="174" t="s">
        <v>157</v>
      </c>
      <c r="D17" s="173">
        <f t="shared" si="0"/>
        <v>2</v>
      </c>
      <c r="E17" s="172">
        <v>0</v>
      </c>
      <c r="F17" s="172">
        <v>0</v>
      </c>
      <c r="G17" s="172">
        <v>2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2">
        <v>0</v>
      </c>
      <c r="N17" s="172">
        <v>2</v>
      </c>
      <c r="O17" s="172">
        <v>0</v>
      </c>
      <c r="P17" s="172">
        <v>0</v>
      </c>
      <c r="Q17" s="172">
        <v>0</v>
      </c>
      <c r="R17" s="172">
        <v>0</v>
      </c>
      <c r="S17" s="172">
        <v>0</v>
      </c>
    </row>
    <row r="18" spans="1:19" ht="25.5" customHeight="1" thickBot="1">
      <c r="A18" s="681" t="s">
        <v>139</v>
      </c>
      <c r="B18" s="544"/>
      <c r="C18" s="544"/>
      <c r="D18" s="170">
        <f aca="true" t="shared" si="1" ref="D18:S18">D8+D9+D10+D11+D12+D13+D14+D15+D16+D17</f>
        <v>141</v>
      </c>
      <c r="E18" s="170">
        <f t="shared" si="1"/>
        <v>23</v>
      </c>
      <c r="F18" s="170">
        <f t="shared" si="1"/>
        <v>41</v>
      </c>
      <c r="G18" s="170">
        <f t="shared" si="1"/>
        <v>77</v>
      </c>
      <c r="H18" s="170">
        <f t="shared" si="1"/>
        <v>12</v>
      </c>
      <c r="I18" s="170">
        <f t="shared" si="1"/>
        <v>9</v>
      </c>
      <c r="J18" s="170">
        <f t="shared" si="1"/>
        <v>7</v>
      </c>
      <c r="K18" s="170">
        <f t="shared" si="1"/>
        <v>0</v>
      </c>
      <c r="L18" s="170">
        <f t="shared" si="1"/>
        <v>0</v>
      </c>
      <c r="M18" s="170">
        <f t="shared" si="1"/>
        <v>0</v>
      </c>
      <c r="N18" s="170">
        <f t="shared" si="1"/>
        <v>49</v>
      </c>
      <c r="O18" s="171">
        <f t="shared" si="1"/>
        <v>0</v>
      </c>
      <c r="P18" s="171">
        <f t="shared" si="1"/>
        <v>0</v>
      </c>
      <c r="Q18" s="171">
        <f t="shared" si="1"/>
        <v>0</v>
      </c>
      <c r="R18" s="171">
        <f t="shared" si="1"/>
        <v>0</v>
      </c>
      <c r="S18" s="170">
        <f t="shared" si="1"/>
        <v>0</v>
      </c>
    </row>
    <row r="19" ht="18.75" customHeight="1">
      <c r="E19" s="169">
        <f>E18+F18</f>
        <v>64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  <mergeCell ref="E6:F6"/>
    <mergeCell ref="G6:G7"/>
    <mergeCell ref="H6:Q6"/>
    <mergeCell ref="R6:R7"/>
    <mergeCell ref="S6:S7"/>
    <mergeCell ref="A18:C18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="80" zoomScaleNormal="80" zoomScaleSheetLayoutView="80" zoomScalePageLayoutView="0" workbookViewId="0" topLeftCell="A10">
      <selection activeCell="AA21" sqref="AA21"/>
    </sheetView>
  </sheetViews>
  <sheetFormatPr defaultColWidth="9.00390625" defaultRowHeight="12.75"/>
  <cols>
    <col min="1" max="1" width="3.625" style="1" customWidth="1"/>
    <col min="2" max="2" width="13.75390625" style="1" customWidth="1"/>
    <col min="3" max="3" width="7.875" style="2" customWidth="1"/>
    <col min="4" max="4" width="7.75390625" style="1" customWidth="1"/>
    <col min="5" max="5" width="7.375" style="1" customWidth="1"/>
    <col min="6" max="6" width="8.00390625" style="1" customWidth="1"/>
    <col min="7" max="7" width="6.875" style="1" customWidth="1"/>
    <col min="8" max="8" width="6.375" style="1" customWidth="1"/>
    <col min="9" max="9" width="6.875" style="1" customWidth="1"/>
    <col min="10" max="10" width="6.625" style="1" customWidth="1"/>
    <col min="11" max="12" width="8.00390625" style="1" customWidth="1"/>
    <col min="13" max="33" width="6.875" style="1" customWidth="1"/>
    <col min="34" max="34" width="6.625" style="1" customWidth="1"/>
    <col min="35" max="36" width="5.625" style="1" customWidth="1"/>
    <col min="37" max="16384" width="9.125" style="1" customWidth="1"/>
  </cols>
  <sheetData>
    <row r="1" spans="1:34" ht="16.5" customHeight="1" thickBot="1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6" ht="25.5" customHeight="1">
      <c r="A2" s="464" t="s">
        <v>53</v>
      </c>
      <c r="B2" s="465"/>
      <c r="C2" s="465"/>
      <c r="D2" s="465"/>
      <c r="E2" s="465"/>
      <c r="F2" s="465"/>
      <c r="G2" s="465"/>
      <c r="H2" s="468" t="s">
        <v>52</v>
      </c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70"/>
      <c r="AF2" s="52"/>
      <c r="AG2" s="52"/>
      <c r="AH2" s="52"/>
      <c r="AI2" s="52"/>
      <c r="AJ2" s="52"/>
    </row>
    <row r="3" spans="1:36" ht="16.5" customHeight="1" thickBot="1">
      <c r="A3" s="466"/>
      <c r="B3" s="467"/>
      <c r="C3" s="467"/>
      <c r="D3" s="467"/>
      <c r="E3" s="467"/>
      <c r="F3" s="467"/>
      <c r="G3" s="467"/>
      <c r="H3" s="471" t="s">
        <v>201</v>
      </c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3" t="s">
        <v>202</v>
      </c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4"/>
      <c r="AF3" s="51"/>
      <c r="AG3" s="51"/>
      <c r="AH3" s="51"/>
      <c r="AI3" s="51"/>
      <c r="AJ3" s="51"/>
    </row>
    <row r="4" spans="1:36" ht="18" customHeight="1" thickBot="1">
      <c r="A4" s="49"/>
      <c r="B4" s="49"/>
      <c r="C4" s="49"/>
      <c r="D4" s="49"/>
      <c r="E4" s="49"/>
      <c r="F4" s="49"/>
      <c r="G4" s="49"/>
      <c r="H4" s="50"/>
      <c r="I4" s="49"/>
      <c r="J4" s="49"/>
      <c r="K4" s="49"/>
      <c r="L4" s="49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</row>
    <row r="5" spans="1:36" ht="26.25" customHeight="1">
      <c r="A5" s="28" t="s">
        <v>20</v>
      </c>
      <c r="B5" s="475" t="s">
        <v>33</v>
      </c>
      <c r="C5" s="475" t="s">
        <v>32</v>
      </c>
      <c r="D5" s="478" t="s">
        <v>51</v>
      </c>
      <c r="E5" s="479"/>
      <c r="F5" s="482" t="s">
        <v>50</v>
      </c>
      <c r="G5" s="483"/>
      <c r="H5" s="486" t="s">
        <v>49</v>
      </c>
      <c r="I5" s="487"/>
      <c r="J5" s="490" t="s">
        <v>48</v>
      </c>
      <c r="K5" s="491"/>
      <c r="L5" s="491"/>
      <c r="M5" s="491"/>
      <c r="N5" s="491"/>
      <c r="O5" s="492"/>
      <c r="P5" s="495" t="s">
        <v>47</v>
      </c>
      <c r="Q5" s="496"/>
      <c r="R5" s="47" t="s">
        <v>46</v>
      </c>
      <c r="S5" s="46"/>
      <c r="T5" s="495" t="s">
        <v>45</v>
      </c>
      <c r="U5" s="496"/>
      <c r="V5" s="495" t="s">
        <v>44</v>
      </c>
      <c r="W5" s="496"/>
      <c r="X5" s="495" t="s">
        <v>43</v>
      </c>
      <c r="Y5" s="496"/>
      <c r="Z5" s="495" t="s">
        <v>42</v>
      </c>
      <c r="AA5" s="496"/>
      <c r="AB5" s="495" t="s">
        <v>41</v>
      </c>
      <c r="AC5" s="496"/>
      <c r="AD5" s="495" t="s">
        <v>40</v>
      </c>
      <c r="AE5" s="487"/>
      <c r="AI5" s="26"/>
      <c r="AJ5" s="26"/>
    </row>
    <row r="6" spans="1:36" ht="46.5" customHeight="1">
      <c r="A6" s="27" t="s">
        <v>29</v>
      </c>
      <c r="B6" s="476"/>
      <c r="C6" s="476"/>
      <c r="D6" s="480"/>
      <c r="E6" s="481"/>
      <c r="F6" s="484"/>
      <c r="G6" s="485"/>
      <c r="H6" s="488"/>
      <c r="I6" s="489"/>
      <c r="J6" s="504" t="s">
        <v>39</v>
      </c>
      <c r="K6" s="505"/>
      <c r="L6" s="506" t="s">
        <v>38</v>
      </c>
      <c r="M6" s="505"/>
      <c r="N6" s="506" t="s">
        <v>37</v>
      </c>
      <c r="O6" s="507"/>
      <c r="P6" s="497"/>
      <c r="Q6" s="498"/>
      <c r="R6" s="508" t="s">
        <v>36</v>
      </c>
      <c r="S6" s="507"/>
      <c r="T6" s="497"/>
      <c r="U6" s="498"/>
      <c r="V6" s="497"/>
      <c r="W6" s="498"/>
      <c r="X6" s="497"/>
      <c r="Y6" s="498"/>
      <c r="Z6" s="497"/>
      <c r="AA6" s="498"/>
      <c r="AB6" s="497"/>
      <c r="AC6" s="498"/>
      <c r="AD6" s="497"/>
      <c r="AE6" s="503"/>
      <c r="AI6" s="26"/>
      <c r="AJ6" s="26"/>
    </row>
    <row r="7" spans="1:36" s="2" customFormat="1" ht="20.25" customHeight="1" thickBot="1">
      <c r="A7" s="25" t="s">
        <v>20</v>
      </c>
      <c r="B7" s="477"/>
      <c r="C7" s="477"/>
      <c r="D7" s="45" t="s">
        <v>35</v>
      </c>
      <c r="E7" s="45" t="s">
        <v>34</v>
      </c>
      <c r="F7" s="22" t="s">
        <v>19</v>
      </c>
      <c r="G7" s="44" t="s">
        <v>18</v>
      </c>
      <c r="H7" s="43" t="s">
        <v>19</v>
      </c>
      <c r="I7" s="44" t="s">
        <v>18</v>
      </c>
      <c r="J7" s="43" t="s">
        <v>19</v>
      </c>
      <c r="K7" s="21" t="s">
        <v>18</v>
      </c>
      <c r="L7" s="22" t="s">
        <v>19</v>
      </c>
      <c r="M7" s="21" t="s">
        <v>18</v>
      </c>
      <c r="N7" s="22" t="s">
        <v>19</v>
      </c>
      <c r="O7" s="21" t="s">
        <v>18</v>
      </c>
      <c r="P7" s="283" t="s">
        <v>19</v>
      </c>
      <c r="Q7" s="20" t="s">
        <v>18</v>
      </c>
      <c r="R7" s="22" t="s">
        <v>19</v>
      </c>
      <c r="S7" s="21" t="s">
        <v>18</v>
      </c>
      <c r="T7" s="283" t="s">
        <v>19</v>
      </c>
      <c r="U7" s="20" t="s">
        <v>18</v>
      </c>
      <c r="V7" s="283" t="s">
        <v>19</v>
      </c>
      <c r="W7" s="20" t="s">
        <v>18</v>
      </c>
      <c r="X7" s="283" t="s">
        <v>19</v>
      </c>
      <c r="Y7" s="20" t="s">
        <v>18</v>
      </c>
      <c r="Z7" s="283" t="s">
        <v>19</v>
      </c>
      <c r="AA7" s="20" t="s">
        <v>18</v>
      </c>
      <c r="AB7" s="283" t="s">
        <v>19</v>
      </c>
      <c r="AC7" s="20" t="s">
        <v>18</v>
      </c>
      <c r="AD7" s="283" t="s">
        <v>19</v>
      </c>
      <c r="AE7" s="18" t="s">
        <v>18</v>
      </c>
      <c r="AI7" s="17"/>
      <c r="AJ7" s="17"/>
    </row>
    <row r="8" spans="1:36" ht="21" customHeight="1">
      <c r="A8" s="13">
        <v>1</v>
      </c>
      <c r="B8" s="12" t="s">
        <v>4</v>
      </c>
      <c r="C8" s="11" t="s">
        <v>17</v>
      </c>
      <c r="D8" s="42">
        <f aca="true" t="shared" si="0" ref="D8:D16">H8-F8</f>
        <v>-31</v>
      </c>
      <c r="E8" s="41">
        <f aca="true" t="shared" si="1" ref="E8:E17">100-(F8/H8%)</f>
        <v>-5.8270676691729335</v>
      </c>
      <c r="F8" s="187">
        <v>563</v>
      </c>
      <c r="G8" s="187">
        <v>318</v>
      </c>
      <c r="H8" s="187">
        <v>532</v>
      </c>
      <c r="I8" s="187">
        <v>290</v>
      </c>
      <c r="J8" s="188">
        <v>507</v>
      </c>
      <c r="K8" s="189">
        <v>276</v>
      </c>
      <c r="L8" s="190">
        <v>29</v>
      </c>
      <c r="M8" s="191">
        <v>10</v>
      </c>
      <c r="N8" s="190">
        <v>25</v>
      </c>
      <c r="O8" s="189">
        <v>14</v>
      </c>
      <c r="P8" s="190">
        <v>0</v>
      </c>
      <c r="Q8" s="191">
        <v>0</v>
      </c>
      <c r="R8" s="190">
        <v>0</v>
      </c>
      <c r="S8" s="191">
        <v>0</v>
      </c>
      <c r="T8" s="190">
        <v>5</v>
      </c>
      <c r="U8" s="191">
        <v>3</v>
      </c>
      <c r="V8" s="190">
        <v>0</v>
      </c>
      <c r="W8" s="191">
        <v>0</v>
      </c>
      <c r="X8" s="192">
        <v>143</v>
      </c>
      <c r="Y8" s="192">
        <v>80</v>
      </c>
      <c r="Z8" s="190">
        <v>46</v>
      </c>
      <c r="AA8" s="189">
        <v>26</v>
      </c>
      <c r="AB8" s="190">
        <v>67</v>
      </c>
      <c r="AC8" s="190">
        <v>67</v>
      </c>
      <c r="AD8" s="285">
        <v>108</v>
      </c>
      <c r="AE8" s="285">
        <v>47</v>
      </c>
      <c r="AI8" s="10"/>
      <c r="AJ8" s="10"/>
    </row>
    <row r="9" spans="1:36" ht="21" customHeight="1">
      <c r="A9" s="16">
        <v>2</v>
      </c>
      <c r="B9" s="15" t="s">
        <v>16</v>
      </c>
      <c r="C9" s="14" t="s">
        <v>15</v>
      </c>
      <c r="D9" s="40">
        <f t="shared" si="0"/>
        <v>-5</v>
      </c>
      <c r="E9" s="39">
        <f t="shared" si="1"/>
        <v>-3.81679389312977</v>
      </c>
      <c r="F9" s="187">
        <v>136</v>
      </c>
      <c r="G9" s="187">
        <v>77</v>
      </c>
      <c r="H9" s="187">
        <v>131</v>
      </c>
      <c r="I9" s="187">
        <v>77</v>
      </c>
      <c r="J9" s="193">
        <v>127</v>
      </c>
      <c r="K9" s="194">
        <v>73</v>
      </c>
      <c r="L9" s="195">
        <v>5</v>
      </c>
      <c r="M9" s="196">
        <v>2</v>
      </c>
      <c r="N9" s="195">
        <v>4</v>
      </c>
      <c r="O9" s="194">
        <v>4</v>
      </c>
      <c r="P9" s="195">
        <v>131</v>
      </c>
      <c r="Q9" s="196">
        <v>77</v>
      </c>
      <c r="R9" s="195">
        <v>10</v>
      </c>
      <c r="S9" s="196">
        <v>4</v>
      </c>
      <c r="T9" s="195">
        <v>2</v>
      </c>
      <c r="U9" s="196">
        <v>1</v>
      </c>
      <c r="V9" s="195">
        <v>0</v>
      </c>
      <c r="W9" s="196">
        <v>0</v>
      </c>
      <c r="X9" s="192">
        <v>33</v>
      </c>
      <c r="Y9" s="192">
        <v>25</v>
      </c>
      <c r="Z9" s="195">
        <v>10</v>
      </c>
      <c r="AA9" s="194">
        <v>7</v>
      </c>
      <c r="AB9" s="195">
        <v>22</v>
      </c>
      <c r="AC9" s="195">
        <v>22</v>
      </c>
      <c r="AD9" s="285">
        <v>23</v>
      </c>
      <c r="AE9" s="285">
        <v>15</v>
      </c>
      <c r="AI9" s="10"/>
      <c r="AJ9" s="10"/>
    </row>
    <row r="10" spans="1:36" ht="21" customHeight="1">
      <c r="A10" s="16">
        <v>3</v>
      </c>
      <c r="B10" s="15" t="s">
        <v>14</v>
      </c>
      <c r="C10" s="14" t="s">
        <v>13</v>
      </c>
      <c r="D10" s="40">
        <f t="shared" si="0"/>
        <v>0</v>
      </c>
      <c r="E10" s="39">
        <f t="shared" si="1"/>
        <v>0</v>
      </c>
      <c r="F10" s="187">
        <v>94</v>
      </c>
      <c r="G10" s="187">
        <v>53</v>
      </c>
      <c r="H10" s="187">
        <v>94</v>
      </c>
      <c r="I10" s="187">
        <v>52</v>
      </c>
      <c r="J10" s="193">
        <v>85</v>
      </c>
      <c r="K10" s="194">
        <v>48</v>
      </c>
      <c r="L10" s="195">
        <v>2</v>
      </c>
      <c r="M10" s="196">
        <v>1</v>
      </c>
      <c r="N10" s="195">
        <v>9</v>
      </c>
      <c r="O10" s="194">
        <v>4</v>
      </c>
      <c r="P10" s="195">
        <v>69</v>
      </c>
      <c r="Q10" s="196">
        <v>36</v>
      </c>
      <c r="R10" s="195">
        <v>6</v>
      </c>
      <c r="S10" s="196">
        <v>2</v>
      </c>
      <c r="T10" s="195">
        <v>2</v>
      </c>
      <c r="U10" s="196">
        <v>2</v>
      </c>
      <c r="V10" s="195">
        <v>0</v>
      </c>
      <c r="W10" s="196">
        <v>0</v>
      </c>
      <c r="X10" s="192">
        <v>33</v>
      </c>
      <c r="Y10" s="192">
        <v>14</v>
      </c>
      <c r="Z10" s="195">
        <v>11</v>
      </c>
      <c r="AA10" s="194">
        <v>6</v>
      </c>
      <c r="AB10" s="195">
        <v>12</v>
      </c>
      <c r="AC10" s="195">
        <v>12</v>
      </c>
      <c r="AD10" s="285">
        <v>14</v>
      </c>
      <c r="AE10" s="285">
        <v>7</v>
      </c>
      <c r="AI10" s="10"/>
      <c r="AJ10" s="10"/>
    </row>
    <row r="11" spans="1:36" ht="21" customHeight="1">
      <c r="A11" s="16">
        <v>4</v>
      </c>
      <c r="B11" s="15" t="s">
        <v>12</v>
      </c>
      <c r="C11" s="14" t="s">
        <v>11</v>
      </c>
      <c r="D11" s="40">
        <f t="shared" si="0"/>
        <v>-4</v>
      </c>
      <c r="E11" s="39">
        <f t="shared" si="1"/>
        <v>-5.633802816901408</v>
      </c>
      <c r="F11" s="187">
        <v>75</v>
      </c>
      <c r="G11" s="187">
        <v>54</v>
      </c>
      <c r="H11" s="187">
        <v>71</v>
      </c>
      <c r="I11" s="187">
        <v>52</v>
      </c>
      <c r="J11" s="193">
        <v>66</v>
      </c>
      <c r="K11" s="194">
        <v>49</v>
      </c>
      <c r="L11" s="195">
        <v>2</v>
      </c>
      <c r="M11" s="196">
        <v>1</v>
      </c>
      <c r="N11" s="195">
        <v>5</v>
      </c>
      <c r="O11" s="194">
        <v>3</v>
      </c>
      <c r="P11" s="195">
        <v>71</v>
      </c>
      <c r="Q11" s="196">
        <v>52</v>
      </c>
      <c r="R11" s="195">
        <v>10</v>
      </c>
      <c r="S11" s="196">
        <v>6</v>
      </c>
      <c r="T11" s="195">
        <v>0</v>
      </c>
      <c r="U11" s="196">
        <v>0</v>
      </c>
      <c r="V11" s="195">
        <v>0</v>
      </c>
      <c r="W11" s="196">
        <v>0</v>
      </c>
      <c r="X11" s="192">
        <v>19</v>
      </c>
      <c r="Y11" s="192">
        <v>12</v>
      </c>
      <c r="Z11" s="195">
        <v>11</v>
      </c>
      <c r="AA11" s="194">
        <v>8</v>
      </c>
      <c r="AB11" s="195">
        <v>15</v>
      </c>
      <c r="AC11" s="195">
        <v>15</v>
      </c>
      <c r="AD11" s="285">
        <v>15</v>
      </c>
      <c r="AE11" s="285">
        <v>9</v>
      </c>
      <c r="AI11" s="10"/>
      <c r="AJ11" s="10"/>
    </row>
    <row r="12" spans="1:36" ht="21" customHeight="1">
      <c r="A12" s="16">
        <v>5</v>
      </c>
      <c r="B12" s="15" t="s">
        <v>10</v>
      </c>
      <c r="C12" s="14" t="s">
        <v>9</v>
      </c>
      <c r="D12" s="40">
        <f t="shared" si="0"/>
        <v>-6</v>
      </c>
      <c r="E12" s="39">
        <f t="shared" si="1"/>
        <v>-6.896551724137936</v>
      </c>
      <c r="F12" s="187">
        <v>93</v>
      </c>
      <c r="G12" s="187">
        <v>64</v>
      </c>
      <c r="H12" s="187">
        <v>87</v>
      </c>
      <c r="I12" s="187">
        <v>55</v>
      </c>
      <c r="J12" s="193">
        <v>82</v>
      </c>
      <c r="K12" s="194">
        <v>51</v>
      </c>
      <c r="L12" s="195">
        <v>2</v>
      </c>
      <c r="M12" s="196">
        <v>1</v>
      </c>
      <c r="N12" s="195">
        <v>5</v>
      </c>
      <c r="O12" s="194">
        <v>4</v>
      </c>
      <c r="P12" s="195">
        <v>87</v>
      </c>
      <c r="Q12" s="196">
        <v>55</v>
      </c>
      <c r="R12" s="195">
        <v>8</v>
      </c>
      <c r="S12" s="196">
        <v>4</v>
      </c>
      <c r="T12" s="195">
        <v>2</v>
      </c>
      <c r="U12" s="196">
        <v>1</v>
      </c>
      <c r="V12" s="195">
        <v>0</v>
      </c>
      <c r="W12" s="196">
        <v>0</v>
      </c>
      <c r="X12" s="192">
        <v>21</v>
      </c>
      <c r="Y12" s="192">
        <v>13</v>
      </c>
      <c r="Z12" s="195">
        <v>8</v>
      </c>
      <c r="AA12" s="194">
        <v>5</v>
      </c>
      <c r="AB12" s="195">
        <v>11</v>
      </c>
      <c r="AC12" s="195">
        <v>11</v>
      </c>
      <c r="AD12" s="285">
        <v>13</v>
      </c>
      <c r="AE12" s="285">
        <v>10</v>
      </c>
      <c r="AI12" s="10"/>
      <c r="AJ12" s="10"/>
    </row>
    <row r="13" spans="1:36" ht="21" customHeight="1">
      <c r="A13" s="16">
        <v>6</v>
      </c>
      <c r="B13" s="15" t="s">
        <v>8</v>
      </c>
      <c r="C13" s="14" t="s">
        <v>7</v>
      </c>
      <c r="D13" s="40">
        <f t="shared" si="0"/>
        <v>-7</v>
      </c>
      <c r="E13" s="39">
        <f t="shared" si="1"/>
        <v>-8.333333333333343</v>
      </c>
      <c r="F13" s="187">
        <v>91</v>
      </c>
      <c r="G13" s="187">
        <v>54</v>
      </c>
      <c r="H13" s="187">
        <v>84</v>
      </c>
      <c r="I13" s="187">
        <v>51</v>
      </c>
      <c r="J13" s="193">
        <v>82</v>
      </c>
      <c r="K13" s="194">
        <v>49</v>
      </c>
      <c r="L13" s="195">
        <v>6</v>
      </c>
      <c r="M13" s="196">
        <v>1</v>
      </c>
      <c r="N13" s="195">
        <v>2</v>
      </c>
      <c r="O13" s="194">
        <v>2</v>
      </c>
      <c r="P13" s="195">
        <v>84</v>
      </c>
      <c r="Q13" s="196">
        <v>51</v>
      </c>
      <c r="R13" s="195">
        <v>12</v>
      </c>
      <c r="S13" s="196">
        <v>7</v>
      </c>
      <c r="T13" s="195">
        <v>3</v>
      </c>
      <c r="U13" s="196">
        <v>3</v>
      </c>
      <c r="V13" s="195">
        <v>0</v>
      </c>
      <c r="W13" s="196">
        <v>0</v>
      </c>
      <c r="X13" s="192">
        <v>24</v>
      </c>
      <c r="Y13" s="192">
        <v>13</v>
      </c>
      <c r="Z13" s="195">
        <v>2</v>
      </c>
      <c r="AA13" s="194">
        <v>2</v>
      </c>
      <c r="AB13" s="195">
        <v>8</v>
      </c>
      <c r="AC13" s="195">
        <v>8</v>
      </c>
      <c r="AD13" s="285">
        <v>18</v>
      </c>
      <c r="AE13" s="285">
        <v>11</v>
      </c>
      <c r="AI13" s="10"/>
      <c r="AJ13" s="10"/>
    </row>
    <row r="14" spans="1:36" ht="21" customHeight="1">
      <c r="A14" s="16">
        <v>7</v>
      </c>
      <c r="B14" s="15" t="s">
        <v>6</v>
      </c>
      <c r="C14" s="14" t="s">
        <v>5</v>
      </c>
      <c r="D14" s="40">
        <f t="shared" si="0"/>
        <v>-31</v>
      </c>
      <c r="E14" s="39">
        <f t="shared" si="1"/>
        <v>-16.402116402116405</v>
      </c>
      <c r="F14" s="187">
        <v>220</v>
      </c>
      <c r="G14" s="187">
        <v>127</v>
      </c>
      <c r="H14" s="187">
        <v>189</v>
      </c>
      <c r="I14" s="187">
        <v>111</v>
      </c>
      <c r="J14" s="193">
        <v>169</v>
      </c>
      <c r="K14" s="194">
        <v>95</v>
      </c>
      <c r="L14" s="195">
        <v>6</v>
      </c>
      <c r="M14" s="196">
        <v>2</v>
      </c>
      <c r="N14" s="195">
        <v>20</v>
      </c>
      <c r="O14" s="194">
        <v>16</v>
      </c>
      <c r="P14" s="195">
        <v>131</v>
      </c>
      <c r="Q14" s="196">
        <v>77</v>
      </c>
      <c r="R14" s="195">
        <v>11</v>
      </c>
      <c r="S14" s="196">
        <v>5</v>
      </c>
      <c r="T14" s="195">
        <v>4</v>
      </c>
      <c r="U14" s="196">
        <v>2</v>
      </c>
      <c r="V14" s="195">
        <v>0</v>
      </c>
      <c r="W14" s="196">
        <v>0</v>
      </c>
      <c r="X14" s="192">
        <v>60</v>
      </c>
      <c r="Y14" s="192">
        <v>33</v>
      </c>
      <c r="Z14" s="195">
        <v>23</v>
      </c>
      <c r="AA14" s="194">
        <v>17</v>
      </c>
      <c r="AB14" s="195">
        <v>33</v>
      </c>
      <c r="AC14" s="195">
        <v>33</v>
      </c>
      <c r="AD14" s="285">
        <v>28</v>
      </c>
      <c r="AE14" s="285">
        <v>17</v>
      </c>
      <c r="AI14" s="10"/>
      <c r="AJ14" s="10"/>
    </row>
    <row r="15" spans="1:36" ht="21" customHeight="1">
      <c r="A15" s="16">
        <v>8</v>
      </c>
      <c r="B15" s="15" t="s">
        <v>4</v>
      </c>
      <c r="C15" s="14" t="s">
        <v>3</v>
      </c>
      <c r="D15" s="40">
        <f t="shared" si="0"/>
        <v>-19</v>
      </c>
      <c r="E15" s="39">
        <f t="shared" si="1"/>
        <v>-12.58278145695364</v>
      </c>
      <c r="F15" s="187">
        <v>170</v>
      </c>
      <c r="G15" s="187">
        <v>99</v>
      </c>
      <c r="H15" s="187">
        <v>151</v>
      </c>
      <c r="I15" s="187">
        <v>90</v>
      </c>
      <c r="J15" s="193">
        <v>144</v>
      </c>
      <c r="K15" s="194">
        <v>83</v>
      </c>
      <c r="L15" s="195">
        <v>7</v>
      </c>
      <c r="M15" s="196">
        <v>2</v>
      </c>
      <c r="N15" s="195">
        <v>7</v>
      </c>
      <c r="O15" s="194">
        <v>7</v>
      </c>
      <c r="P15" s="195">
        <v>151</v>
      </c>
      <c r="Q15" s="196">
        <v>90</v>
      </c>
      <c r="R15" s="195">
        <v>7</v>
      </c>
      <c r="S15" s="196">
        <v>3</v>
      </c>
      <c r="T15" s="195">
        <v>5</v>
      </c>
      <c r="U15" s="196">
        <v>2</v>
      </c>
      <c r="V15" s="195">
        <v>0</v>
      </c>
      <c r="W15" s="196">
        <v>0</v>
      </c>
      <c r="X15" s="192">
        <v>41</v>
      </c>
      <c r="Y15" s="192">
        <v>24</v>
      </c>
      <c r="Z15" s="195">
        <v>13</v>
      </c>
      <c r="AA15" s="194">
        <v>12</v>
      </c>
      <c r="AB15" s="195">
        <v>16</v>
      </c>
      <c r="AC15" s="195">
        <v>16</v>
      </c>
      <c r="AD15" s="285">
        <v>35</v>
      </c>
      <c r="AE15" s="285">
        <v>18</v>
      </c>
      <c r="AI15" s="10"/>
      <c r="AJ15" s="10"/>
    </row>
    <row r="16" spans="1:36" ht="21" customHeight="1" thickBot="1">
      <c r="A16" s="13">
        <v>9</v>
      </c>
      <c r="B16" s="12" t="s">
        <v>2</v>
      </c>
      <c r="C16" s="11" t="s">
        <v>1</v>
      </c>
      <c r="D16" s="36">
        <f t="shared" si="0"/>
        <v>-7</v>
      </c>
      <c r="E16" s="35">
        <f t="shared" si="1"/>
        <v>-3.8674033149171265</v>
      </c>
      <c r="F16" s="187">
        <v>188</v>
      </c>
      <c r="G16" s="187">
        <v>116</v>
      </c>
      <c r="H16" s="187">
        <v>181</v>
      </c>
      <c r="I16" s="187">
        <v>110</v>
      </c>
      <c r="J16" s="188">
        <v>176</v>
      </c>
      <c r="K16" s="189">
        <v>108</v>
      </c>
      <c r="L16" s="190">
        <v>13</v>
      </c>
      <c r="M16" s="191">
        <v>5</v>
      </c>
      <c r="N16" s="190">
        <v>5</v>
      </c>
      <c r="O16" s="189">
        <v>2</v>
      </c>
      <c r="P16" s="190">
        <v>181</v>
      </c>
      <c r="Q16" s="191">
        <v>110</v>
      </c>
      <c r="R16" s="190">
        <v>24</v>
      </c>
      <c r="S16" s="191">
        <v>17</v>
      </c>
      <c r="T16" s="190">
        <v>7</v>
      </c>
      <c r="U16" s="191">
        <v>2</v>
      </c>
      <c r="V16" s="190">
        <v>1</v>
      </c>
      <c r="W16" s="191">
        <v>1</v>
      </c>
      <c r="X16" s="192">
        <v>48</v>
      </c>
      <c r="Y16" s="192">
        <v>27</v>
      </c>
      <c r="Z16" s="190">
        <v>17</v>
      </c>
      <c r="AA16" s="189">
        <v>11</v>
      </c>
      <c r="AB16" s="190">
        <v>27</v>
      </c>
      <c r="AC16" s="190">
        <v>27</v>
      </c>
      <c r="AD16" s="285">
        <v>34</v>
      </c>
      <c r="AE16" s="285">
        <v>22</v>
      </c>
      <c r="AI16" s="10"/>
      <c r="AJ16" s="10"/>
    </row>
    <row r="17" spans="1:36" ht="24" customHeight="1" thickBot="1">
      <c r="A17" s="9"/>
      <c r="B17" s="493" t="s">
        <v>0</v>
      </c>
      <c r="C17" s="494"/>
      <c r="D17" s="29">
        <f>D8+D9+D10+D11+D12+D13+D14+D15+D16</f>
        <v>-110</v>
      </c>
      <c r="E17" s="32">
        <f t="shared" si="1"/>
        <v>-7.236842105263165</v>
      </c>
      <c r="F17" s="31">
        <f>F8+F9+F10+F11+F12+F13+F14+F15+F16</f>
        <v>1630</v>
      </c>
      <c r="G17" s="30">
        <f>G8+G9+G10+G11+G12+G13+G14+G15+G16</f>
        <v>962</v>
      </c>
      <c r="H17" s="29">
        <f>H8+H9+H10+H11+H12+H13+H14+H15+H16</f>
        <v>1520</v>
      </c>
      <c r="I17" s="29">
        <f>I8+I9+I10+I11+I12+I13+I14+I15+I16</f>
        <v>888</v>
      </c>
      <c r="J17" s="29">
        <f aca="true" t="shared" si="2" ref="J17:AE17">J8+J9+J10+J11+J12+J13+J14+J15+J16</f>
        <v>1438</v>
      </c>
      <c r="K17" s="29">
        <f t="shared" si="2"/>
        <v>832</v>
      </c>
      <c r="L17" s="29">
        <f t="shared" si="2"/>
        <v>72</v>
      </c>
      <c r="M17" s="29">
        <f t="shared" si="2"/>
        <v>25</v>
      </c>
      <c r="N17" s="29">
        <f t="shared" si="2"/>
        <v>82</v>
      </c>
      <c r="O17" s="29">
        <f t="shared" si="2"/>
        <v>56</v>
      </c>
      <c r="P17" s="29">
        <f t="shared" si="2"/>
        <v>905</v>
      </c>
      <c r="Q17" s="29">
        <f t="shared" si="2"/>
        <v>548</v>
      </c>
      <c r="R17" s="29">
        <f t="shared" si="2"/>
        <v>88</v>
      </c>
      <c r="S17" s="29">
        <f t="shared" si="2"/>
        <v>48</v>
      </c>
      <c r="T17" s="29">
        <f t="shared" si="2"/>
        <v>30</v>
      </c>
      <c r="U17" s="29">
        <f t="shared" si="2"/>
        <v>16</v>
      </c>
      <c r="V17" s="29">
        <f t="shared" si="2"/>
        <v>1</v>
      </c>
      <c r="W17" s="29">
        <f t="shared" si="2"/>
        <v>1</v>
      </c>
      <c r="X17" s="29">
        <f t="shared" si="2"/>
        <v>422</v>
      </c>
      <c r="Y17" s="29">
        <f t="shared" si="2"/>
        <v>241</v>
      </c>
      <c r="Z17" s="29">
        <f t="shared" si="2"/>
        <v>141</v>
      </c>
      <c r="AA17" s="29">
        <f t="shared" si="2"/>
        <v>94</v>
      </c>
      <c r="AB17" s="29">
        <f t="shared" si="2"/>
        <v>211</v>
      </c>
      <c r="AC17" s="29">
        <f t="shared" si="2"/>
        <v>211</v>
      </c>
      <c r="AD17" s="29">
        <f t="shared" si="2"/>
        <v>288</v>
      </c>
      <c r="AE17" s="5">
        <f t="shared" si="2"/>
        <v>156</v>
      </c>
      <c r="AI17" s="3"/>
      <c r="AJ17" s="3"/>
    </row>
    <row r="18" ht="39" customHeight="1" thickBot="1"/>
    <row r="19" spans="1:28" ht="21" customHeight="1">
      <c r="A19" s="28" t="s">
        <v>20</v>
      </c>
      <c r="B19" s="475" t="s">
        <v>33</v>
      </c>
      <c r="C19" s="478" t="s">
        <v>32</v>
      </c>
      <c r="D19" s="512" t="s">
        <v>31</v>
      </c>
      <c r="E19" s="513"/>
      <c r="F19" s="492" t="s">
        <v>30</v>
      </c>
      <c r="G19" s="516"/>
      <c r="H19" s="516"/>
      <c r="I19" s="516"/>
      <c r="J19" s="516"/>
      <c r="K19" s="516"/>
      <c r="L19" s="516"/>
      <c r="M19" s="516"/>
      <c r="N19" s="516"/>
      <c r="O19" s="516"/>
      <c r="P19" s="516"/>
      <c r="Q19" s="516"/>
      <c r="R19" s="516"/>
      <c r="S19" s="516"/>
      <c r="T19" s="516"/>
      <c r="U19" s="513"/>
      <c r="V19" s="26"/>
      <c r="W19" s="26"/>
      <c r="X19" s="26"/>
      <c r="Y19" s="26"/>
      <c r="Z19" s="26"/>
      <c r="AA19" s="26"/>
      <c r="AB19" s="26"/>
    </row>
    <row r="20" spans="1:28" ht="63.75" customHeight="1">
      <c r="A20" s="27" t="s">
        <v>29</v>
      </c>
      <c r="B20" s="476"/>
      <c r="C20" s="510"/>
      <c r="D20" s="514"/>
      <c r="E20" s="515"/>
      <c r="F20" s="498" t="s">
        <v>28</v>
      </c>
      <c r="G20" s="509"/>
      <c r="H20" s="509" t="s">
        <v>27</v>
      </c>
      <c r="I20" s="509"/>
      <c r="J20" s="517" t="s">
        <v>26</v>
      </c>
      <c r="K20" s="517"/>
      <c r="L20" s="499" t="s">
        <v>25</v>
      </c>
      <c r="M20" s="500"/>
      <c r="N20" s="501" t="s">
        <v>24</v>
      </c>
      <c r="O20" s="500"/>
      <c r="P20" s="501" t="s">
        <v>23</v>
      </c>
      <c r="Q20" s="502"/>
      <c r="R20" s="509" t="s">
        <v>22</v>
      </c>
      <c r="S20" s="509"/>
      <c r="T20" s="499" t="s">
        <v>21</v>
      </c>
      <c r="U20" s="489"/>
      <c r="V20" s="26"/>
      <c r="W20" s="26"/>
      <c r="X20" s="26"/>
      <c r="Y20" s="26"/>
      <c r="Z20" s="26"/>
      <c r="AA20" s="26"/>
      <c r="AB20" s="26"/>
    </row>
    <row r="21" spans="1:28" ht="21" customHeight="1" thickBot="1">
      <c r="A21" s="25" t="s">
        <v>20</v>
      </c>
      <c r="B21" s="477"/>
      <c r="C21" s="511"/>
      <c r="D21" s="281" t="s">
        <v>19</v>
      </c>
      <c r="E21" s="18" t="s">
        <v>18</v>
      </c>
      <c r="F21" s="20" t="s">
        <v>19</v>
      </c>
      <c r="G21" s="20" t="s">
        <v>18</v>
      </c>
      <c r="H21" s="283" t="s">
        <v>19</v>
      </c>
      <c r="I21" s="20" t="s">
        <v>18</v>
      </c>
      <c r="J21" s="283" t="s">
        <v>19</v>
      </c>
      <c r="K21" s="20" t="s">
        <v>18</v>
      </c>
      <c r="L21" s="22" t="s">
        <v>19</v>
      </c>
      <c r="M21" s="21" t="s">
        <v>18</v>
      </c>
      <c r="N21" s="22" t="s">
        <v>19</v>
      </c>
      <c r="O21" s="21" t="s">
        <v>18</v>
      </c>
      <c r="P21" s="22" t="s">
        <v>19</v>
      </c>
      <c r="Q21" s="21" t="s">
        <v>18</v>
      </c>
      <c r="R21" s="283" t="s">
        <v>19</v>
      </c>
      <c r="S21" s="20" t="s">
        <v>18</v>
      </c>
      <c r="T21" s="22" t="s">
        <v>19</v>
      </c>
      <c r="U21" s="24" t="s">
        <v>18</v>
      </c>
      <c r="V21" s="17"/>
      <c r="W21" s="17"/>
      <c r="X21" s="17"/>
      <c r="Y21" s="17"/>
      <c r="Z21" s="17"/>
      <c r="AA21" s="17"/>
      <c r="AB21" s="17"/>
    </row>
    <row r="22" spans="1:28" ht="21" customHeight="1">
      <c r="A22" s="13">
        <v>1</v>
      </c>
      <c r="B22" s="12" t="s">
        <v>4</v>
      </c>
      <c r="C22" s="11" t="s">
        <v>17</v>
      </c>
      <c r="D22" s="199">
        <v>420</v>
      </c>
      <c r="E22" s="200">
        <v>243</v>
      </c>
      <c r="F22" s="201">
        <v>99</v>
      </c>
      <c r="G22" s="190">
        <v>62</v>
      </c>
      <c r="H22" s="191">
        <v>38</v>
      </c>
      <c r="I22" s="190">
        <v>22</v>
      </c>
      <c r="J22" s="191">
        <v>223</v>
      </c>
      <c r="K22" s="190">
        <v>142</v>
      </c>
      <c r="L22" s="191">
        <v>156</v>
      </c>
      <c r="M22" s="190">
        <v>66</v>
      </c>
      <c r="N22" s="189">
        <v>41</v>
      </c>
      <c r="O22" s="190">
        <v>27</v>
      </c>
      <c r="P22" s="191">
        <v>104</v>
      </c>
      <c r="Q22" s="190">
        <v>90</v>
      </c>
      <c r="R22" s="190">
        <v>1</v>
      </c>
      <c r="S22" s="190">
        <v>1</v>
      </c>
      <c r="T22" s="191">
        <v>61</v>
      </c>
      <c r="U22" s="202">
        <v>25</v>
      </c>
      <c r="V22" s="10"/>
      <c r="W22" s="10"/>
      <c r="X22" s="10"/>
      <c r="Y22" s="10"/>
      <c r="Z22" s="10"/>
      <c r="AA22" s="10"/>
      <c r="AB22" s="10"/>
    </row>
    <row r="23" spans="1:28" ht="21" customHeight="1">
      <c r="A23" s="16">
        <v>2</v>
      </c>
      <c r="B23" s="15" t="s">
        <v>16</v>
      </c>
      <c r="C23" s="14" t="s">
        <v>15</v>
      </c>
      <c r="D23" s="203">
        <v>105</v>
      </c>
      <c r="E23" s="204">
        <v>65</v>
      </c>
      <c r="F23" s="196">
        <v>39</v>
      </c>
      <c r="G23" s="195">
        <v>29</v>
      </c>
      <c r="H23" s="196">
        <v>12</v>
      </c>
      <c r="I23" s="195">
        <v>10</v>
      </c>
      <c r="J23" s="196">
        <v>50</v>
      </c>
      <c r="K23" s="195">
        <v>33</v>
      </c>
      <c r="L23" s="196">
        <v>25</v>
      </c>
      <c r="M23" s="195">
        <v>7</v>
      </c>
      <c r="N23" s="194">
        <v>9</v>
      </c>
      <c r="O23" s="195">
        <v>7</v>
      </c>
      <c r="P23" s="196">
        <v>31</v>
      </c>
      <c r="Q23" s="195">
        <v>29</v>
      </c>
      <c r="R23" s="195">
        <v>0</v>
      </c>
      <c r="S23" s="195">
        <v>0</v>
      </c>
      <c r="T23" s="196">
        <v>7</v>
      </c>
      <c r="U23" s="205">
        <v>3</v>
      </c>
      <c r="V23" s="10"/>
      <c r="W23" s="10"/>
      <c r="X23" s="10"/>
      <c r="Y23" s="10"/>
      <c r="Z23" s="10"/>
      <c r="AA23" s="10"/>
      <c r="AB23" s="10"/>
    </row>
    <row r="24" spans="1:28" ht="21" customHeight="1">
      <c r="A24" s="16">
        <v>3</v>
      </c>
      <c r="B24" s="15" t="s">
        <v>14</v>
      </c>
      <c r="C24" s="14" t="s">
        <v>13</v>
      </c>
      <c r="D24" s="203">
        <v>77</v>
      </c>
      <c r="E24" s="204">
        <v>42</v>
      </c>
      <c r="F24" s="196">
        <v>16</v>
      </c>
      <c r="G24" s="195">
        <v>11</v>
      </c>
      <c r="H24" s="196">
        <v>8</v>
      </c>
      <c r="I24" s="195">
        <v>4</v>
      </c>
      <c r="J24" s="196">
        <v>39</v>
      </c>
      <c r="K24" s="195">
        <v>24</v>
      </c>
      <c r="L24" s="196">
        <v>33</v>
      </c>
      <c r="M24" s="195">
        <v>15</v>
      </c>
      <c r="N24" s="194">
        <v>8</v>
      </c>
      <c r="O24" s="195">
        <v>5</v>
      </c>
      <c r="P24" s="196">
        <v>17</v>
      </c>
      <c r="Q24" s="195">
        <v>13</v>
      </c>
      <c r="R24" s="195">
        <v>0</v>
      </c>
      <c r="S24" s="195">
        <v>0</v>
      </c>
      <c r="T24" s="196">
        <v>10</v>
      </c>
      <c r="U24" s="205">
        <v>7</v>
      </c>
      <c r="V24" s="10"/>
      <c r="W24" s="10"/>
      <c r="X24" s="10"/>
      <c r="Y24" s="10"/>
      <c r="Z24" s="10"/>
      <c r="AA24" s="10"/>
      <c r="AB24" s="10"/>
    </row>
    <row r="25" spans="1:28" ht="21" customHeight="1">
      <c r="A25" s="16">
        <v>4</v>
      </c>
      <c r="B25" s="15" t="s">
        <v>12</v>
      </c>
      <c r="C25" s="14" t="s">
        <v>11</v>
      </c>
      <c r="D25" s="203">
        <v>57</v>
      </c>
      <c r="E25" s="204">
        <v>45</v>
      </c>
      <c r="F25" s="196">
        <v>19</v>
      </c>
      <c r="G25" s="195">
        <v>16</v>
      </c>
      <c r="H25" s="196">
        <v>9</v>
      </c>
      <c r="I25" s="195">
        <v>8</v>
      </c>
      <c r="J25" s="196">
        <v>37</v>
      </c>
      <c r="K25" s="195">
        <v>32</v>
      </c>
      <c r="L25" s="196">
        <v>13</v>
      </c>
      <c r="M25" s="195">
        <v>7</v>
      </c>
      <c r="N25" s="194">
        <v>3</v>
      </c>
      <c r="O25" s="195">
        <v>3</v>
      </c>
      <c r="P25" s="196">
        <v>19</v>
      </c>
      <c r="Q25" s="195">
        <v>17</v>
      </c>
      <c r="R25" s="195">
        <v>0</v>
      </c>
      <c r="S25" s="195">
        <v>0</v>
      </c>
      <c r="T25" s="196">
        <v>4</v>
      </c>
      <c r="U25" s="205">
        <v>2</v>
      </c>
      <c r="V25" s="10"/>
      <c r="W25" s="10"/>
      <c r="X25" s="10"/>
      <c r="Y25" s="10"/>
      <c r="Z25" s="10"/>
      <c r="AA25" s="10"/>
      <c r="AB25" s="10"/>
    </row>
    <row r="26" spans="1:28" ht="21" customHeight="1">
      <c r="A26" s="16">
        <v>5</v>
      </c>
      <c r="B26" s="15" t="s">
        <v>10</v>
      </c>
      <c r="C26" s="14" t="s">
        <v>9</v>
      </c>
      <c r="D26" s="203">
        <v>74</v>
      </c>
      <c r="E26" s="204">
        <v>49</v>
      </c>
      <c r="F26" s="196">
        <v>29</v>
      </c>
      <c r="G26" s="195">
        <v>20</v>
      </c>
      <c r="H26" s="196">
        <v>17</v>
      </c>
      <c r="I26" s="195">
        <v>12</v>
      </c>
      <c r="J26" s="196">
        <v>36</v>
      </c>
      <c r="K26" s="195">
        <v>24</v>
      </c>
      <c r="L26" s="196">
        <v>20</v>
      </c>
      <c r="M26" s="195">
        <v>8</v>
      </c>
      <c r="N26" s="194">
        <v>4</v>
      </c>
      <c r="O26" s="195">
        <v>3</v>
      </c>
      <c r="P26" s="196">
        <v>18</v>
      </c>
      <c r="Q26" s="195">
        <v>18</v>
      </c>
      <c r="R26" s="195">
        <v>1</v>
      </c>
      <c r="S26" s="195">
        <v>1</v>
      </c>
      <c r="T26" s="196">
        <v>9</v>
      </c>
      <c r="U26" s="205">
        <v>5</v>
      </c>
      <c r="V26" s="10"/>
      <c r="W26" s="10"/>
      <c r="X26" s="10"/>
      <c r="Y26" s="10"/>
      <c r="Z26" s="10"/>
      <c r="AA26" s="10"/>
      <c r="AB26" s="10"/>
    </row>
    <row r="27" spans="1:28" ht="21" customHeight="1">
      <c r="A27" s="16">
        <v>6</v>
      </c>
      <c r="B27" s="15" t="s">
        <v>8</v>
      </c>
      <c r="C27" s="14" t="s">
        <v>7</v>
      </c>
      <c r="D27" s="203">
        <v>65</v>
      </c>
      <c r="E27" s="204">
        <v>42</v>
      </c>
      <c r="F27" s="196">
        <v>18</v>
      </c>
      <c r="G27" s="195">
        <v>14</v>
      </c>
      <c r="H27" s="196">
        <v>10</v>
      </c>
      <c r="I27" s="195">
        <v>7</v>
      </c>
      <c r="J27" s="196">
        <v>27</v>
      </c>
      <c r="K27" s="195">
        <v>20</v>
      </c>
      <c r="L27" s="196">
        <v>28</v>
      </c>
      <c r="M27" s="195">
        <v>15</v>
      </c>
      <c r="N27" s="194">
        <v>4</v>
      </c>
      <c r="O27" s="195">
        <v>3</v>
      </c>
      <c r="P27" s="196">
        <v>12</v>
      </c>
      <c r="Q27" s="195">
        <v>9</v>
      </c>
      <c r="R27" s="195">
        <v>0</v>
      </c>
      <c r="S27" s="195">
        <v>0</v>
      </c>
      <c r="T27" s="196">
        <v>4</v>
      </c>
      <c r="U27" s="205">
        <v>3</v>
      </c>
      <c r="V27" s="10"/>
      <c r="W27" s="10"/>
      <c r="X27" s="10"/>
      <c r="Y27" s="10"/>
      <c r="Z27" s="10"/>
      <c r="AA27" s="10"/>
      <c r="AB27" s="10"/>
    </row>
    <row r="28" spans="1:28" ht="21" customHeight="1">
      <c r="A28" s="16">
        <v>7</v>
      </c>
      <c r="B28" s="15" t="s">
        <v>6</v>
      </c>
      <c r="C28" s="14" t="s">
        <v>5</v>
      </c>
      <c r="D28" s="203">
        <v>158</v>
      </c>
      <c r="E28" s="204">
        <v>97</v>
      </c>
      <c r="F28" s="196">
        <v>61</v>
      </c>
      <c r="G28" s="195">
        <v>43</v>
      </c>
      <c r="H28" s="196">
        <v>26</v>
      </c>
      <c r="I28" s="195">
        <v>19</v>
      </c>
      <c r="J28" s="196">
        <v>77</v>
      </c>
      <c r="K28" s="195">
        <v>53</v>
      </c>
      <c r="L28" s="196">
        <v>50</v>
      </c>
      <c r="M28" s="195">
        <v>14</v>
      </c>
      <c r="N28" s="194">
        <v>16</v>
      </c>
      <c r="O28" s="195">
        <v>13</v>
      </c>
      <c r="P28" s="196">
        <v>48</v>
      </c>
      <c r="Q28" s="195">
        <v>47</v>
      </c>
      <c r="R28" s="195">
        <v>1</v>
      </c>
      <c r="S28" s="195">
        <v>1</v>
      </c>
      <c r="T28" s="196">
        <v>14</v>
      </c>
      <c r="U28" s="205">
        <v>6</v>
      </c>
      <c r="V28" s="10"/>
      <c r="W28" s="10"/>
      <c r="X28" s="10"/>
      <c r="Y28" s="10"/>
      <c r="Z28" s="10"/>
      <c r="AA28" s="10"/>
      <c r="AB28" s="10"/>
    </row>
    <row r="29" spans="1:28" ht="21" customHeight="1">
      <c r="A29" s="16">
        <v>8</v>
      </c>
      <c r="B29" s="15" t="s">
        <v>4</v>
      </c>
      <c r="C29" s="14" t="s">
        <v>3</v>
      </c>
      <c r="D29" s="203">
        <v>120</v>
      </c>
      <c r="E29" s="204">
        <v>78</v>
      </c>
      <c r="F29" s="196">
        <v>46</v>
      </c>
      <c r="G29" s="195">
        <v>29</v>
      </c>
      <c r="H29" s="196">
        <v>26</v>
      </c>
      <c r="I29" s="195">
        <v>17</v>
      </c>
      <c r="J29" s="196">
        <v>48</v>
      </c>
      <c r="K29" s="195">
        <v>38</v>
      </c>
      <c r="L29" s="196">
        <v>34</v>
      </c>
      <c r="M29" s="195">
        <v>15</v>
      </c>
      <c r="N29" s="194">
        <v>3</v>
      </c>
      <c r="O29" s="195">
        <v>2</v>
      </c>
      <c r="P29" s="196">
        <v>30</v>
      </c>
      <c r="Q29" s="195">
        <v>25</v>
      </c>
      <c r="R29" s="195">
        <v>1</v>
      </c>
      <c r="S29" s="195">
        <v>1</v>
      </c>
      <c r="T29" s="196">
        <v>5</v>
      </c>
      <c r="U29" s="205">
        <v>3</v>
      </c>
      <c r="V29" s="10"/>
      <c r="W29" s="10"/>
      <c r="X29" s="10"/>
      <c r="Y29" s="10"/>
      <c r="Z29" s="10"/>
      <c r="AA29" s="10"/>
      <c r="AB29" s="10"/>
    </row>
    <row r="30" spans="1:28" ht="21" customHeight="1" thickBot="1">
      <c r="A30" s="13">
        <v>9</v>
      </c>
      <c r="B30" s="12" t="s">
        <v>2</v>
      </c>
      <c r="C30" s="11" t="s">
        <v>1</v>
      </c>
      <c r="D30" s="206">
        <v>153</v>
      </c>
      <c r="E30" s="207">
        <v>100</v>
      </c>
      <c r="F30" s="191">
        <v>47</v>
      </c>
      <c r="G30" s="190">
        <v>29</v>
      </c>
      <c r="H30" s="191">
        <v>24</v>
      </c>
      <c r="I30" s="190">
        <v>15</v>
      </c>
      <c r="J30" s="191">
        <v>94</v>
      </c>
      <c r="K30" s="190">
        <v>69</v>
      </c>
      <c r="L30" s="191">
        <v>36</v>
      </c>
      <c r="M30" s="190">
        <v>17</v>
      </c>
      <c r="N30" s="189">
        <v>8</v>
      </c>
      <c r="O30" s="190">
        <v>7</v>
      </c>
      <c r="P30" s="191">
        <v>41</v>
      </c>
      <c r="Q30" s="190">
        <v>34</v>
      </c>
      <c r="R30" s="190">
        <v>1</v>
      </c>
      <c r="S30" s="190">
        <v>0</v>
      </c>
      <c r="T30" s="191">
        <v>13</v>
      </c>
      <c r="U30" s="202">
        <v>8</v>
      </c>
      <c r="V30" s="10"/>
      <c r="W30" s="10"/>
      <c r="X30" s="10"/>
      <c r="Y30" s="10"/>
      <c r="Z30" s="10"/>
      <c r="AA30" s="10"/>
      <c r="AB30" s="10"/>
    </row>
    <row r="31" spans="1:28" ht="27.75" customHeight="1" thickBot="1">
      <c r="A31" s="9"/>
      <c r="B31" s="493" t="s">
        <v>0</v>
      </c>
      <c r="C31" s="494"/>
      <c r="D31" s="7">
        <f aca="true" t="shared" si="3" ref="D31:U31">D22+D23+D24+D25+D26+D27+D28+D29+D30</f>
        <v>1229</v>
      </c>
      <c r="E31" s="5">
        <f t="shared" si="3"/>
        <v>761</v>
      </c>
      <c r="F31" s="8">
        <f t="shared" si="3"/>
        <v>374</v>
      </c>
      <c r="G31" s="6">
        <f t="shared" si="3"/>
        <v>253</v>
      </c>
      <c r="H31" s="6">
        <f t="shared" si="3"/>
        <v>170</v>
      </c>
      <c r="I31" s="6">
        <f t="shared" si="3"/>
        <v>114</v>
      </c>
      <c r="J31" s="6">
        <f t="shared" si="3"/>
        <v>631</v>
      </c>
      <c r="K31" s="6">
        <f t="shared" si="3"/>
        <v>435</v>
      </c>
      <c r="L31" s="6">
        <f t="shared" si="3"/>
        <v>395</v>
      </c>
      <c r="M31" s="6">
        <f t="shared" si="3"/>
        <v>164</v>
      </c>
      <c r="N31" s="6">
        <f t="shared" si="3"/>
        <v>96</v>
      </c>
      <c r="O31" s="6">
        <f t="shared" si="3"/>
        <v>70</v>
      </c>
      <c r="P31" s="6">
        <f t="shared" si="3"/>
        <v>320</v>
      </c>
      <c r="Q31" s="6">
        <f t="shared" si="3"/>
        <v>282</v>
      </c>
      <c r="R31" s="6">
        <f t="shared" si="3"/>
        <v>5</v>
      </c>
      <c r="S31" s="6">
        <f t="shared" si="3"/>
        <v>4</v>
      </c>
      <c r="T31" s="6">
        <f t="shared" si="3"/>
        <v>127</v>
      </c>
      <c r="U31" s="5">
        <f t="shared" si="3"/>
        <v>62</v>
      </c>
      <c r="V31" s="4"/>
      <c r="W31" s="4"/>
      <c r="X31" s="3"/>
      <c r="Y31" s="3"/>
      <c r="Z31" s="3"/>
      <c r="AA31" s="3"/>
      <c r="AB31" s="3"/>
    </row>
    <row r="32" ht="38.25" customHeight="1"/>
  </sheetData>
  <sheetProtection/>
  <mergeCells count="35">
    <mergeCell ref="B31:C31"/>
    <mergeCell ref="B19:B21"/>
    <mergeCell ref="C19:C21"/>
    <mergeCell ref="D19:E20"/>
    <mergeCell ref="F19:U19"/>
    <mergeCell ref="F20:G20"/>
    <mergeCell ref="H20:I20"/>
    <mergeCell ref="J20:K20"/>
    <mergeCell ref="L20:M20"/>
    <mergeCell ref="N20:O20"/>
    <mergeCell ref="P20:Q20"/>
    <mergeCell ref="AD5:AE6"/>
    <mergeCell ref="J6:K6"/>
    <mergeCell ref="L6:M6"/>
    <mergeCell ref="N6:O6"/>
    <mergeCell ref="R6:S6"/>
    <mergeCell ref="AB5:AC6"/>
    <mergeCell ref="R20:S20"/>
    <mergeCell ref="T20:U20"/>
    <mergeCell ref="B17:C17"/>
    <mergeCell ref="P5:Q6"/>
    <mergeCell ref="T5:U6"/>
    <mergeCell ref="V5:W6"/>
    <mergeCell ref="X5:Y6"/>
    <mergeCell ref="Z5:AA6"/>
    <mergeCell ref="A2:G3"/>
    <mergeCell ref="H2:AE2"/>
    <mergeCell ref="H3:S3"/>
    <mergeCell ref="T3:AE3"/>
    <mergeCell ref="B5:B7"/>
    <mergeCell ref="C5:C7"/>
    <mergeCell ref="D5:E6"/>
    <mergeCell ref="F5:G6"/>
    <mergeCell ref="H5:I6"/>
    <mergeCell ref="J5:O5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1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A7">
      <selection activeCell="AA21" sqref="AA21"/>
    </sheetView>
  </sheetViews>
  <sheetFormatPr defaultColWidth="9.00390625" defaultRowHeight="12.75"/>
  <cols>
    <col min="1" max="1" width="5.00390625" style="1" customWidth="1"/>
    <col min="2" max="2" width="13.75390625" style="1" customWidth="1"/>
    <col min="3" max="3" width="8.375" style="1" customWidth="1"/>
    <col min="4" max="31" width="6.75390625" style="1" customWidth="1"/>
    <col min="32" max="33" width="6.625" style="1" customWidth="1"/>
    <col min="34" max="16384" width="9.125" style="1" customWidth="1"/>
  </cols>
  <sheetData>
    <row r="1" spans="1:29" ht="45" customHeight="1">
      <c r="A1" s="518" t="s">
        <v>86</v>
      </c>
      <c r="B1" s="518"/>
      <c r="C1" s="518"/>
      <c r="D1" s="518"/>
      <c r="E1" s="518"/>
      <c r="F1" s="519" t="s">
        <v>85</v>
      </c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  <c r="AA1" s="520"/>
      <c r="AB1" s="520"/>
      <c r="AC1" s="520"/>
    </row>
    <row r="2" spans="1:29" ht="16.5" customHeight="1">
      <c r="A2" s="518"/>
      <c r="B2" s="518"/>
      <c r="C2" s="518"/>
      <c r="D2" s="518"/>
      <c r="E2" s="518"/>
      <c r="F2" s="521" t="str">
        <f>'ogolne (4)'!T3</f>
        <v>do 30 kwietnia 2021 roku</v>
      </c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522"/>
      <c r="AC2" s="523"/>
    </row>
    <row r="3" ht="22.5" customHeight="1" thickBot="1">
      <c r="F3" s="101"/>
    </row>
    <row r="4" spans="1:29" ht="24.75" customHeight="1">
      <c r="A4" s="88" t="s">
        <v>20</v>
      </c>
      <c r="B4" s="87" t="s">
        <v>20</v>
      </c>
      <c r="C4" s="100" t="s">
        <v>20</v>
      </c>
      <c r="D4" s="524" t="s">
        <v>82</v>
      </c>
      <c r="E4" s="525"/>
      <c r="F4" s="528" t="s">
        <v>84</v>
      </c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30"/>
      <c r="R4" s="528" t="s">
        <v>83</v>
      </c>
      <c r="S4" s="529"/>
      <c r="T4" s="529"/>
      <c r="U4" s="529"/>
      <c r="V4" s="529"/>
      <c r="W4" s="529"/>
      <c r="X4" s="529"/>
      <c r="Y4" s="529"/>
      <c r="Z4" s="529"/>
      <c r="AA4" s="530"/>
      <c r="AB4" s="531" t="s">
        <v>82</v>
      </c>
      <c r="AC4" s="525"/>
    </row>
    <row r="5" spans="1:29" ht="39" customHeight="1">
      <c r="A5" s="86" t="s">
        <v>29</v>
      </c>
      <c r="B5" s="85" t="s">
        <v>33</v>
      </c>
      <c r="C5" s="99" t="s">
        <v>32</v>
      </c>
      <c r="D5" s="526"/>
      <c r="E5" s="527"/>
      <c r="F5" s="533" t="s">
        <v>81</v>
      </c>
      <c r="G5" s="534"/>
      <c r="H5" s="535" t="s">
        <v>80</v>
      </c>
      <c r="I5" s="535"/>
      <c r="J5" s="535" t="s">
        <v>79</v>
      </c>
      <c r="K5" s="535"/>
      <c r="L5" s="535" t="s">
        <v>78</v>
      </c>
      <c r="M5" s="535"/>
      <c r="N5" s="535" t="s">
        <v>77</v>
      </c>
      <c r="O5" s="535"/>
      <c r="P5" s="535" t="s">
        <v>76</v>
      </c>
      <c r="Q5" s="537"/>
      <c r="R5" s="538" t="s">
        <v>75</v>
      </c>
      <c r="S5" s="539"/>
      <c r="T5" s="539" t="s">
        <v>74</v>
      </c>
      <c r="U5" s="539"/>
      <c r="V5" s="539" t="s">
        <v>73</v>
      </c>
      <c r="W5" s="539"/>
      <c r="X5" s="539" t="s">
        <v>72</v>
      </c>
      <c r="Y5" s="539"/>
      <c r="Z5" s="542" t="s">
        <v>71</v>
      </c>
      <c r="AA5" s="543"/>
      <c r="AB5" s="532"/>
      <c r="AC5" s="527"/>
    </row>
    <row r="6" spans="1:29" ht="12.75" customHeight="1" thickBot="1">
      <c r="A6" s="84" t="s">
        <v>20</v>
      </c>
      <c r="B6" s="83" t="s">
        <v>20</v>
      </c>
      <c r="C6" s="98" t="s">
        <v>20</v>
      </c>
      <c r="D6" s="97" t="s">
        <v>19</v>
      </c>
      <c r="E6" s="95" t="s">
        <v>18</v>
      </c>
      <c r="F6" s="80" t="s">
        <v>19</v>
      </c>
      <c r="G6" s="79" t="s">
        <v>18</v>
      </c>
      <c r="H6" s="78" t="s">
        <v>19</v>
      </c>
      <c r="I6" s="79" t="s">
        <v>18</v>
      </c>
      <c r="J6" s="78" t="s">
        <v>19</v>
      </c>
      <c r="K6" s="79" t="s">
        <v>18</v>
      </c>
      <c r="L6" s="78" t="s">
        <v>19</v>
      </c>
      <c r="M6" s="79" t="s">
        <v>18</v>
      </c>
      <c r="N6" s="78" t="s">
        <v>19</v>
      </c>
      <c r="O6" s="79" t="s">
        <v>18</v>
      </c>
      <c r="P6" s="78" t="s">
        <v>19</v>
      </c>
      <c r="Q6" s="77" t="s">
        <v>18</v>
      </c>
      <c r="R6" s="80" t="s">
        <v>19</v>
      </c>
      <c r="S6" s="79" t="s">
        <v>18</v>
      </c>
      <c r="T6" s="78" t="s">
        <v>19</v>
      </c>
      <c r="U6" s="79" t="s">
        <v>18</v>
      </c>
      <c r="V6" s="78" t="s">
        <v>19</v>
      </c>
      <c r="W6" s="79" t="s">
        <v>18</v>
      </c>
      <c r="X6" s="78" t="s">
        <v>19</v>
      </c>
      <c r="Y6" s="79" t="s">
        <v>18</v>
      </c>
      <c r="Z6" s="78" t="s">
        <v>19</v>
      </c>
      <c r="AA6" s="77" t="s">
        <v>18</v>
      </c>
      <c r="AB6" s="96" t="s">
        <v>19</v>
      </c>
      <c r="AC6" s="95" t="s">
        <v>18</v>
      </c>
    </row>
    <row r="7" spans="1:31" ht="24" customHeight="1">
      <c r="A7" s="67">
        <v>1</v>
      </c>
      <c r="B7" s="66" t="s">
        <v>4</v>
      </c>
      <c r="C7" s="65" t="s">
        <v>17</v>
      </c>
      <c r="D7" s="60">
        <f aca="true" t="shared" si="0" ref="D7:E15">SUM(F7+H7+J7+L7+N7+P7)</f>
        <v>532</v>
      </c>
      <c r="E7" s="92">
        <f t="shared" si="0"/>
        <v>290</v>
      </c>
      <c r="F7" s="208">
        <v>38</v>
      </c>
      <c r="G7" s="209">
        <v>22</v>
      </c>
      <c r="H7" s="209">
        <v>126</v>
      </c>
      <c r="I7" s="209">
        <v>84</v>
      </c>
      <c r="J7" s="209">
        <v>147</v>
      </c>
      <c r="K7" s="210">
        <v>86</v>
      </c>
      <c r="L7" s="211">
        <v>132</v>
      </c>
      <c r="M7" s="209">
        <v>70</v>
      </c>
      <c r="N7" s="209">
        <v>56</v>
      </c>
      <c r="O7" s="209">
        <v>28</v>
      </c>
      <c r="P7" s="209">
        <v>33</v>
      </c>
      <c r="Q7" s="212">
        <v>0</v>
      </c>
      <c r="R7" s="208">
        <v>105</v>
      </c>
      <c r="S7" s="209">
        <v>72</v>
      </c>
      <c r="T7" s="209">
        <v>124</v>
      </c>
      <c r="U7" s="209">
        <v>67</v>
      </c>
      <c r="V7" s="209">
        <v>62</v>
      </c>
      <c r="W7" s="209">
        <v>42</v>
      </c>
      <c r="X7" s="209">
        <v>131</v>
      </c>
      <c r="Y7" s="209">
        <v>58</v>
      </c>
      <c r="Z7" s="209">
        <v>110</v>
      </c>
      <c r="AA7" s="91">
        <v>51</v>
      </c>
      <c r="AB7" s="73">
        <f aca="true" t="shared" si="1" ref="AB7:AC15">R7+T7+V7+X7+Z7</f>
        <v>532</v>
      </c>
      <c r="AC7" s="73">
        <f t="shared" si="1"/>
        <v>290</v>
      </c>
      <c r="AE7" s="90"/>
    </row>
    <row r="8" spans="1:31" ht="24" customHeight="1">
      <c r="A8" s="72">
        <v>2</v>
      </c>
      <c r="B8" s="71" t="s">
        <v>16</v>
      </c>
      <c r="C8" s="94" t="s">
        <v>15</v>
      </c>
      <c r="D8" s="60">
        <f t="shared" si="0"/>
        <v>131</v>
      </c>
      <c r="E8" s="92">
        <f t="shared" si="0"/>
        <v>77</v>
      </c>
      <c r="F8" s="213">
        <v>12</v>
      </c>
      <c r="G8" s="214">
        <v>10</v>
      </c>
      <c r="H8" s="214">
        <v>47</v>
      </c>
      <c r="I8" s="214">
        <v>32</v>
      </c>
      <c r="J8" s="214">
        <v>38</v>
      </c>
      <c r="K8" s="214">
        <v>24</v>
      </c>
      <c r="L8" s="214">
        <v>18</v>
      </c>
      <c r="M8" s="214">
        <v>8</v>
      </c>
      <c r="N8" s="214">
        <v>7</v>
      </c>
      <c r="O8" s="214">
        <v>3</v>
      </c>
      <c r="P8" s="214">
        <v>9</v>
      </c>
      <c r="Q8" s="215">
        <v>0</v>
      </c>
      <c r="R8" s="213">
        <v>14</v>
      </c>
      <c r="S8" s="214">
        <v>9</v>
      </c>
      <c r="T8" s="214">
        <v>23</v>
      </c>
      <c r="U8" s="214">
        <v>18</v>
      </c>
      <c r="V8" s="214">
        <v>9</v>
      </c>
      <c r="W8" s="214">
        <v>7</v>
      </c>
      <c r="X8" s="214">
        <v>56</v>
      </c>
      <c r="Y8" s="214">
        <v>27</v>
      </c>
      <c r="Z8" s="214">
        <v>29</v>
      </c>
      <c r="AA8" s="93">
        <v>16</v>
      </c>
      <c r="AB8" s="68">
        <f t="shared" si="1"/>
        <v>131</v>
      </c>
      <c r="AC8" s="68">
        <f t="shared" si="1"/>
        <v>77</v>
      </c>
      <c r="AE8" s="90"/>
    </row>
    <row r="9" spans="1:31" ht="24" customHeight="1">
      <c r="A9" s="72">
        <v>3</v>
      </c>
      <c r="B9" s="71" t="s">
        <v>14</v>
      </c>
      <c r="C9" s="94" t="s">
        <v>13</v>
      </c>
      <c r="D9" s="60">
        <f t="shared" si="0"/>
        <v>94</v>
      </c>
      <c r="E9" s="92">
        <f t="shared" si="0"/>
        <v>52</v>
      </c>
      <c r="F9" s="213">
        <v>8</v>
      </c>
      <c r="G9" s="214">
        <v>4</v>
      </c>
      <c r="H9" s="214">
        <v>23</v>
      </c>
      <c r="I9" s="214">
        <v>15</v>
      </c>
      <c r="J9" s="214">
        <v>18</v>
      </c>
      <c r="K9" s="214">
        <v>11</v>
      </c>
      <c r="L9" s="214">
        <v>20</v>
      </c>
      <c r="M9" s="214">
        <v>10</v>
      </c>
      <c r="N9" s="214">
        <v>18</v>
      </c>
      <c r="O9" s="214">
        <v>12</v>
      </c>
      <c r="P9" s="214">
        <v>7</v>
      </c>
      <c r="Q9" s="215">
        <v>0</v>
      </c>
      <c r="R9" s="213">
        <v>8</v>
      </c>
      <c r="S9" s="214">
        <v>7</v>
      </c>
      <c r="T9" s="214">
        <v>20</v>
      </c>
      <c r="U9" s="214">
        <v>14</v>
      </c>
      <c r="V9" s="214">
        <v>4</v>
      </c>
      <c r="W9" s="214">
        <v>3</v>
      </c>
      <c r="X9" s="214">
        <v>35</v>
      </c>
      <c r="Y9" s="214">
        <v>18</v>
      </c>
      <c r="Z9" s="214">
        <v>27</v>
      </c>
      <c r="AA9" s="93">
        <v>10</v>
      </c>
      <c r="AB9" s="68">
        <f t="shared" si="1"/>
        <v>94</v>
      </c>
      <c r="AC9" s="68">
        <f t="shared" si="1"/>
        <v>52</v>
      </c>
      <c r="AE9" s="90"/>
    </row>
    <row r="10" spans="1:31" ht="24" customHeight="1">
      <c r="A10" s="72">
        <v>4</v>
      </c>
      <c r="B10" s="71" t="s">
        <v>12</v>
      </c>
      <c r="C10" s="94" t="s">
        <v>11</v>
      </c>
      <c r="D10" s="60">
        <f t="shared" si="0"/>
        <v>71</v>
      </c>
      <c r="E10" s="92">
        <f t="shared" si="0"/>
        <v>52</v>
      </c>
      <c r="F10" s="213">
        <v>9</v>
      </c>
      <c r="G10" s="214">
        <v>8</v>
      </c>
      <c r="H10" s="214">
        <v>19</v>
      </c>
      <c r="I10" s="214">
        <v>15</v>
      </c>
      <c r="J10" s="214">
        <v>24</v>
      </c>
      <c r="K10" s="214">
        <v>16</v>
      </c>
      <c r="L10" s="214">
        <v>12</v>
      </c>
      <c r="M10" s="214">
        <v>10</v>
      </c>
      <c r="N10" s="214">
        <v>6</v>
      </c>
      <c r="O10" s="214">
        <v>3</v>
      </c>
      <c r="P10" s="214">
        <v>1</v>
      </c>
      <c r="Q10" s="215">
        <v>0</v>
      </c>
      <c r="R10" s="213">
        <v>5</v>
      </c>
      <c r="S10" s="214">
        <v>5</v>
      </c>
      <c r="T10" s="214">
        <v>14</v>
      </c>
      <c r="U10" s="214">
        <v>11</v>
      </c>
      <c r="V10" s="214">
        <v>6</v>
      </c>
      <c r="W10" s="214">
        <v>5</v>
      </c>
      <c r="X10" s="214">
        <v>29</v>
      </c>
      <c r="Y10" s="214">
        <v>20</v>
      </c>
      <c r="Z10" s="214">
        <v>17</v>
      </c>
      <c r="AA10" s="93">
        <v>11</v>
      </c>
      <c r="AB10" s="68">
        <f t="shared" si="1"/>
        <v>71</v>
      </c>
      <c r="AC10" s="68">
        <f t="shared" si="1"/>
        <v>52</v>
      </c>
      <c r="AE10" s="90"/>
    </row>
    <row r="11" spans="1:31" ht="24" customHeight="1">
      <c r="A11" s="72">
        <v>5</v>
      </c>
      <c r="B11" s="71" t="s">
        <v>10</v>
      </c>
      <c r="C11" s="94" t="s">
        <v>9</v>
      </c>
      <c r="D11" s="60">
        <f t="shared" si="0"/>
        <v>87</v>
      </c>
      <c r="E11" s="92">
        <f t="shared" si="0"/>
        <v>55</v>
      </c>
      <c r="F11" s="213">
        <v>17</v>
      </c>
      <c r="G11" s="214">
        <v>12</v>
      </c>
      <c r="H11" s="214">
        <v>23</v>
      </c>
      <c r="I11" s="214">
        <v>18</v>
      </c>
      <c r="J11" s="214">
        <v>23</v>
      </c>
      <c r="K11" s="214">
        <v>14</v>
      </c>
      <c r="L11" s="214">
        <v>9</v>
      </c>
      <c r="M11" s="214">
        <v>4</v>
      </c>
      <c r="N11" s="214">
        <v>10</v>
      </c>
      <c r="O11" s="214">
        <v>7</v>
      </c>
      <c r="P11" s="214">
        <v>5</v>
      </c>
      <c r="Q11" s="215">
        <v>0</v>
      </c>
      <c r="R11" s="213">
        <v>18</v>
      </c>
      <c r="S11" s="214">
        <v>13</v>
      </c>
      <c r="T11" s="214">
        <v>17</v>
      </c>
      <c r="U11" s="214">
        <v>11</v>
      </c>
      <c r="V11" s="214">
        <v>8</v>
      </c>
      <c r="W11" s="214">
        <v>7</v>
      </c>
      <c r="X11" s="214">
        <v>27</v>
      </c>
      <c r="Y11" s="214">
        <v>16</v>
      </c>
      <c r="Z11" s="214">
        <v>17</v>
      </c>
      <c r="AA11" s="93">
        <v>8</v>
      </c>
      <c r="AB11" s="68">
        <f t="shared" si="1"/>
        <v>87</v>
      </c>
      <c r="AC11" s="68">
        <f t="shared" si="1"/>
        <v>55</v>
      </c>
      <c r="AE11" s="90"/>
    </row>
    <row r="12" spans="1:31" ht="24" customHeight="1">
      <c r="A12" s="72">
        <v>6</v>
      </c>
      <c r="B12" s="71" t="s">
        <v>8</v>
      </c>
      <c r="C12" s="94" t="s">
        <v>7</v>
      </c>
      <c r="D12" s="60">
        <f t="shared" si="0"/>
        <v>84</v>
      </c>
      <c r="E12" s="92">
        <f t="shared" si="0"/>
        <v>51</v>
      </c>
      <c r="F12" s="213">
        <v>10</v>
      </c>
      <c r="G12" s="214">
        <v>7</v>
      </c>
      <c r="H12" s="214">
        <v>22</v>
      </c>
      <c r="I12" s="214">
        <v>17</v>
      </c>
      <c r="J12" s="214">
        <v>18</v>
      </c>
      <c r="K12" s="214">
        <v>9</v>
      </c>
      <c r="L12" s="214">
        <v>21</v>
      </c>
      <c r="M12" s="214">
        <v>12</v>
      </c>
      <c r="N12" s="214">
        <v>10</v>
      </c>
      <c r="O12" s="214">
        <v>6</v>
      </c>
      <c r="P12" s="214">
        <v>3</v>
      </c>
      <c r="Q12" s="215">
        <v>0</v>
      </c>
      <c r="R12" s="213">
        <v>9</v>
      </c>
      <c r="S12" s="214">
        <v>8</v>
      </c>
      <c r="T12" s="214">
        <v>18</v>
      </c>
      <c r="U12" s="214">
        <v>14</v>
      </c>
      <c r="V12" s="214">
        <v>9</v>
      </c>
      <c r="W12" s="214">
        <v>7</v>
      </c>
      <c r="X12" s="214">
        <v>26</v>
      </c>
      <c r="Y12" s="214">
        <v>12</v>
      </c>
      <c r="Z12" s="214">
        <v>22</v>
      </c>
      <c r="AA12" s="93">
        <v>10</v>
      </c>
      <c r="AB12" s="68">
        <f t="shared" si="1"/>
        <v>84</v>
      </c>
      <c r="AC12" s="68">
        <f t="shared" si="1"/>
        <v>51</v>
      </c>
      <c r="AE12" s="90"/>
    </row>
    <row r="13" spans="1:31" ht="24" customHeight="1">
      <c r="A13" s="72">
        <v>7</v>
      </c>
      <c r="B13" s="71" t="s">
        <v>6</v>
      </c>
      <c r="C13" s="94" t="s">
        <v>5</v>
      </c>
      <c r="D13" s="60">
        <f t="shared" si="0"/>
        <v>189</v>
      </c>
      <c r="E13" s="92">
        <f t="shared" si="0"/>
        <v>111</v>
      </c>
      <c r="F13" s="213">
        <v>26</v>
      </c>
      <c r="G13" s="214">
        <v>19</v>
      </c>
      <c r="H13" s="214">
        <v>60</v>
      </c>
      <c r="I13" s="214">
        <v>44</v>
      </c>
      <c r="J13" s="214">
        <v>40</v>
      </c>
      <c r="K13" s="214">
        <v>27</v>
      </c>
      <c r="L13" s="214">
        <v>35</v>
      </c>
      <c r="M13" s="214">
        <v>14</v>
      </c>
      <c r="N13" s="214">
        <v>21</v>
      </c>
      <c r="O13" s="214">
        <v>7</v>
      </c>
      <c r="P13" s="214">
        <v>7</v>
      </c>
      <c r="Q13" s="215">
        <v>0</v>
      </c>
      <c r="R13" s="213">
        <v>26</v>
      </c>
      <c r="S13" s="214">
        <v>21</v>
      </c>
      <c r="T13" s="214">
        <v>56</v>
      </c>
      <c r="U13" s="214">
        <v>36</v>
      </c>
      <c r="V13" s="214">
        <v>18</v>
      </c>
      <c r="W13" s="214">
        <v>14</v>
      </c>
      <c r="X13" s="214">
        <v>44</v>
      </c>
      <c r="Y13" s="214">
        <v>23</v>
      </c>
      <c r="Z13" s="214">
        <v>45</v>
      </c>
      <c r="AA13" s="93">
        <v>17</v>
      </c>
      <c r="AB13" s="68">
        <f t="shared" si="1"/>
        <v>189</v>
      </c>
      <c r="AC13" s="68">
        <f t="shared" si="1"/>
        <v>111</v>
      </c>
      <c r="AE13" s="90"/>
    </row>
    <row r="14" spans="1:31" ht="24" customHeight="1">
      <c r="A14" s="72">
        <v>8</v>
      </c>
      <c r="B14" s="71" t="s">
        <v>4</v>
      </c>
      <c r="C14" s="94" t="s">
        <v>3</v>
      </c>
      <c r="D14" s="60">
        <f t="shared" si="0"/>
        <v>151</v>
      </c>
      <c r="E14" s="92">
        <f t="shared" si="0"/>
        <v>90</v>
      </c>
      <c r="F14" s="213">
        <v>26</v>
      </c>
      <c r="G14" s="214">
        <v>17</v>
      </c>
      <c r="H14" s="214">
        <v>39</v>
      </c>
      <c r="I14" s="214">
        <v>24</v>
      </c>
      <c r="J14" s="214">
        <v>40</v>
      </c>
      <c r="K14" s="214">
        <v>29</v>
      </c>
      <c r="L14" s="214">
        <v>24</v>
      </c>
      <c r="M14" s="214">
        <v>13</v>
      </c>
      <c r="N14" s="214">
        <v>13</v>
      </c>
      <c r="O14" s="214">
        <v>7</v>
      </c>
      <c r="P14" s="214">
        <v>9</v>
      </c>
      <c r="Q14" s="215">
        <v>0</v>
      </c>
      <c r="R14" s="213">
        <v>28</v>
      </c>
      <c r="S14" s="214">
        <v>22</v>
      </c>
      <c r="T14" s="214">
        <v>36</v>
      </c>
      <c r="U14" s="214">
        <v>25</v>
      </c>
      <c r="V14" s="214">
        <v>18</v>
      </c>
      <c r="W14" s="214">
        <v>10</v>
      </c>
      <c r="X14" s="214">
        <v>39</v>
      </c>
      <c r="Y14" s="214">
        <v>18</v>
      </c>
      <c r="Z14" s="214">
        <v>30</v>
      </c>
      <c r="AA14" s="93">
        <v>15</v>
      </c>
      <c r="AB14" s="68">
        <f t="shared" si="1"/>
        <v>151</v>
      </c>
      <c r="AC14" s="68">
        <f t="shared" si="1"/>
        <v>90</v>
      </c>
      <c r="AE14" s="90"/>
    </row>
    <row r="15" spans="1:31" ht="24" customHeight="1" thickBot="1">
      <c r="A15" s="67">
        <v>9</v>
      </c>
      <c r="B15" s="66" t="s">
        <v>2</v>
      </c>
      <c r="C15" s="65" t="s">
        <v>1</v>
      </c>
      <c r="D15" s="60">
        <f t="shared" si="0"/>
        <v>181</v>
      </c>
      <c r="E15" s="92">
        <f t="shared" si="0"/>
        <v>110</v>
      </c>
      <c r="F15" s="208">
        <v>24</v>
      </c>
      <c r="G15" s="209">
        <v>15</v>
      </c>
      <c r="H15" s="209">
        <v>56</v>
      </c>
      <c r="I15" s="209">
        <v>33</v>
      </c>
      <c r="J15" s="209">
        <v>46</v>
      </c>
      <c r="K15" s="210">
        <v>33</v>
      </c>
      <c r="L15" s="211">
        <v>33</v>
      </c>
      <c r="M15" s="209">
        <v>21</v>
      </c>
      <c r="N15" s="209">
        <v>15</v>
      </c>
      <c r="O15" s="209">
        <v>8</v>
      </c>
      <c r="P15" s="209">
        <v>7</v>
      </c>
      <c r="Q15" s="212">
        <v>0</v>
      </c>
      <c r="R15" s="208">
        <v>32</v>
      </c>
      <c r="S15" s="209">
        <v>23</v>
      </c>
      <c r="T15" s="209">
        <v>47</v>
      </c>
      <c r="U15" s="209">
        <v>34</v>
      </c>
      <c r="V15" s="209">
        <v>15</v>
      </c>
      <c r="W15" s="209">
        <v>9</v>
      </c>
      <c r="X15" s="209">
        <v>50</v>
      </c>
      <c r="Y15" s="209">
        <v>31</v>
      </c>
      <c r="Z15" s="209">
        <v>37</v>
      </c>
      <c r="AA15" s="91">
        <v>13</v>
      </c>
      <c r="AB15" s="73">
        <f t="shared" si="1"/>
        <v>181</v>
      </c>
      <c r="AC15" s="73">
        <f t="shared" si="1"/>
        <v>110</v>
      </c>
      <c r="AE15" s="90"/>
    </row>
    <row r="16" spans="1:29" ht="19.5" customHeight="1" thickBot="1">
      <c r="A16" s="284"/>
      <c r="B16" s="544" t="s">
        <v>54</v>
      </c>
      <c r="C16" s="544"/>
      <c r="D16" s="57">
        <f aca="true" t="shared" si="2" ref="D16:AC16">D7+D8+D9+D10+D11+D12+D13+D14+D15</f>
        <v>1520</v>
      </c>
      <c r="E16" s="55">
        <f t="shared" si="2"/>
        <v>888</v>
      </c>
      <c r="F16" s="57">
        <f t="shared" si="2"/>
        <v>170</v>
      </c>
      <c r="G16" s="56">
        <f t="shared" si="2"/>
        <v>114</v>
      </c>
      <c r="H16" s="56">
        <f t="shared" si="2"/>
        <v>415</v>
      </c>
      <c r="I16" s="56">
        <f t="shared" si="2"/>
        <v>282</v>
      </c>
      <c r="J16" s="56">
        <f t="shared" si="2"/>
        <v>394</v>
      </c>
      <c r="K16" s="56">
        <f t="shared" si="2"/>
        <v>249</v>
      </c>
      <c r="L16" s="56">
        <f t="shared" si="2"/>
        <v>304</v>
      </c>
      <c r="M16" s="56">
        <f t="shared" si="2"/>
        <v>162</v>
      </c>
      <c r="N16" s="56">
        <f t="shared" si="2"/>
        <v>156</v>
      </c>
      <c r="O16" s="56">
        <f t="shared" si="2"/>
        <v>81</v>
      </c>
      <c r="P16" s="56">
        <f t="shared" si="2"/>
        <v>81</v>
      </c>
      <c r="Q16" s="56">
        <f t="shared" si="2"/>
        <v>0</v>
      </c>
      <c r="R16" s="57">
        <f t="shared" si="2"/>
        <v>245</v>
      </c>
      <c r="S16" s="57">
        <f t="shared" si="2"/>
        <v>180</v>
      </c>
      <c r="T16" s="56">
        <f t="shared" si="2"/>
        <v>355</v>
      </c>
      <c r="U16" s="56">
        <f t="shared" si="2"/>
        <v>230</v>
      </c>
      <c r="V16" s="56">
        <f t="shared" si="2"/>
        <v>149</v>
      </c>
      <c r="W16" s="56">
        <f t="shared" si="2"/>
        <v>104</v>
      </c>
      <c r="X16" s="56">
        <f t="shared" si="2"/>
        <v>437</v>
      </c>
      <c r="Y16" s="56">
        <f t="shared" si="2"/>
        <v>223</v>
      </c>
      <c r="Z16" s="56">
        <f t="shared" si="2"/>
        <v>334</v>
      </c>
      <c r="AA16" s="56">
        <f t="shared" si="2"/>
        <v>151</v>
      </c>
      <c r="AB16" s="59">
        <f t="shared" si="2"/>
        <v>1520</v>
      </c>
      <c r="AC16" s="55">
        <f t="shared" si="2"/>
        <v>888</v>
      </c>
    </row>
    <row r="17" ht="42.75" customHeight="1" thickBot="1"/>
    <row r="18" spans="1:33" ht="23.25" customHeight="1">
      <c r="A18" s="88" t="s">
        <v>20</v>
      </c>
      <c r="B18" s="87" t="s">
        <v>20</v>
      </c>
      <c r="C18" s="545" t="s">
        <v>32</v>
      </c>
      <c r="D18" s="524" t="s">
        <v>68</v>
      </c>
      <c r="E18" s="525"/>
      <c r="F18" s="548" t="s">
        <v>70</v>
      </c>
      <c r="G18" s="549"/>
      <c r="H18" s="549"/>
      <c r="I18" s="549"/>
      <c r="J18" s="549"/>
      <c r="K18" s="549"/>
      <c r="L18" s="549"/>
      <c r="M18" s="549"/>
      <c r="N18" s="549"/>
      <c r="O18" s="549"/>
      <c r="P18" s="549"/>
      <c r="Q18" s="549"/>
      <c r="R18" s="549"/>
      <c r="S18" s="550"/>
      <c r="T18" s="551" t="s">
        <v>69</v>
      </c>
      <c r="U18" s="549"/>
      <c r="V18" s="549"/>
      <c r="W18" s="549"/>
      <c r="X18" s="549"/>
      <c r="Y18" s="549"/>
      <c r="Z18" s="549"/>
      <c r="AA18" s="549"/>
      <c r="AB18" s="549"/>
      <c r="AC18" s="549"/>
      <c r="AD18" s="549"/>
      <c r="AE18" s="552"/>
      <c r="AF18" s="548" t="s">
        <v>68</v>
      </c>
      <c r="AG18" s="552"/>
    </row>
    <row r="19" spans="1:33" ht="33" customHeight="1">
      <c r="A19" s="86" t="s">
        <v>29</v>
      </c>
      <c r="B19" s="85" t="s">
        <v>33</v>
      </c>
      <c r="C19" s="546"/>
      <c r="D19" s="526"/>
      <c r="E19" s="527"/>
      <c r="F19" s="536" t="s">
        <v>67</v>
      </c>
      <c r="G19" s="541"/>
      <c r="H19" s="536" t="s">
        <v>66</v>
      </c>
      <c r="I19" s="536"/>
      <c r="J19" s="536" t="s">
        <v>65</v>
      </c>
      <c r="K19" s="536"/>
      <c r="L19" s="536" t="s">
        <v>64</v>
      </c>
      <c r="M19" s="536"/>
      <c r="N19" s="536" t="s">
        <v>63</v>
      </c>
      <c r="O19" s="536"/>
      <c r="P19" s="536" t="s">
        <v>62</v>
      </c>
      <c r="Q19" s="536"/>
      <c r="R19" s="536" t="s">
        <v>61</v>
      </c>
      <c r="S19" s="558"/>
      <c r="T19" s="540" t="s">
        <v>60</v>
      </c>
      <c r="U19" s="541"/>
      <c r="V19" s="536" t="s">
        <v>59</v>
      </c>
      <c r="W19" s="536"/>
      <c r="X19" s="536" t="s">
        <v>58</v>
      </c>
      <c r="Y19" s="536"/>
      <c r="Z19" s="536" t="s">
        <v>57</v>
      </c>
      <c r="AA19" s="536"/>
      <c r="AB19" s="536" t="s">
        <v>56</v>
      </c>
      <c r="AC19" s="536"/>
      <c r="AD19" s="536" t="s">
        <v>55</v>
      </c>
      <c r="AE19" s="553"/>
      <c r="AF19" s="556"/>
      <c r="AG19" s="557"/>
    </row>
    <row r="20" spans="1:33" ht="12.75" customHeight="1" thickBot="1">
      <c r="A20" s="84" t="s">
        <v>20</v>
      </c>
      <c r="B20" s="83" t="s">
        <v>20</v>
      </c>
      <c r="C20" s="547"/>
      <c r="D20" s="80" t="s">
        <v>19</v>
      </c>
      <c r="E20" s="77" t="s">
        <v>18</v>
      </c>
      <c r="F20" s="79" t="s">
        <v>19</v>
      </c>
      <c r="G20" s="79" t="s">
        <v>18</v>
      </c>
      <c r="H20" s="78" t="s">
        <v>19</v>
      </c>
      <c r="I20" s="79" t="s">
        <v>18</v>
      </c>
      <c r="J20" s="78" t="s">
        <v>19</v>
      </c>
      <c r="K20" s="79" t="s">
        <v>18</v>
      </c>
      <c r="L20" s="78" t="s">
        <v>19</v>
      </c>
      <c r="M20" s="79" t="s">
        <v>18</v>
      </c>
      <c r="N20" s="78" t="s">
        <v>19</v>
      </c>
      <c r="O20" s="79" t="s">
        <v>18</v>
      </c>
      <c r="P20" s="82" t="s">
        <v>19</v>
      </c>
      <c r="Q20" s="79" t="s">
        <v>18</v>
      </c>
      <c r="R20" s="78" t="s">
        <v>19</v>
      </c>
      <c r="S20" s="81" t="s">
        <v>18</v>
      </c>
      <c r="T20" s="80" t="s">
        <v>19</v>
      </c>
      <c r="U20" s="79" t="s">
        <v>18</v>
      </c>
      <c r="V20" s="78" t="s">
        <v>19</v>
      </c>
      <c r="W20" s="79" t="s">
        <v>18</v>
      </c>
      <c r="X20" s="78" t="s">
        <v>19</v>
      </c>
      <c r="Y20" s="79" t="s">
        <v>18</v>
      </c>
      <c r="Z20" s="78" t="s">
        <v>19</v>
      </c>
      <c r="AA20" s="79" t="s">
        <v>18</v>
      </c>
      <c r="AB20" s="78" t="s">
        <v>19</v>
      </c>
      <c r="AC20" s="79" t="s">
        <v>18</v>
      </c>
      <c r="AD20" s="78" t="s">
        <v>19</v>
      </c>
      <c r="AE20" s="77" t="s">
        <v>18</v>
      </c>
      <c r="AF20" s="76" t="s">
        <v>19</v>
      </c>
      <c r="AG20" s="75" t="s">
        <v>18</v>
      </c>
    </row>
    <row r="21" spans="1:33" ht="24.75" customHeight="1">
      <c r="A21" s="67">
        <v>1</v>
      </c>
      <c r="B21" s="66" t="s">
        <v>4</v>
      </c>
      <c r="C21" s="65" t="s">
        <v>17</v>
      </c>
      <c r="D21" s="60">
        <f aca="true" t="shared" si="3" ref="D21:E29">SUM(F21+H21+J21+L21+N21+P21+R21)</f>
        <v>532</v>
      </c>
      <c r="E21" s="60">
        <f t="shared" si="3"/>
        <v>290</v>
      </c>
      <c r="F21" s="216">
        <v>71</v>
      </c>
      <c r="G21" s="216">
        <v>49</v>
      </c>
      <c r="H21" s="216">
        <v>138</v>
      </c>
      <c r="I21" s="216">
        <v>93</v>
      </c>
      <c r="J21" s="216">
        <v>95</v>
      </c>
      <c r="K21" s="216">
        <v>57</v>
      </c>
      <c r="L21" s="216">
        <v>100</v>
      </c>
      <c r="M21" s="216">
        <v>48</v>
      </c>
      <c r="N21" s="216">
        <v>61</v>
      </c>
      <c r="O21" s="216">
        <v>18</v>
      </c>
      <c r="P21" s="218">
        <v>42</v>
      </c>
      <c r="Q21" s="216">
        <v>11</v>
      </c>
      <c r="R21" s="216">
        <v>25</v>
      </c>
      <c r="S21" s="216">
        <v>14</v>
      </c>
      <c r="T21" s="219">
        <v>81</v>
      </c>
      <c r="U21" s="216">
        <v>32</v>
      </c>
      <c r="V21" s="216">
        <v>94</v>
      </c>
      <c r="W21" s="216">
        <v>49</v>
      </c>
      <c r="X21" s="216">
        <v>101</v>
      </c>
      <c r="Y21" s="216">
        <v>52</v>
      </c>
      <c r="Z21" s="216">
        <v>108</v>
      </c>
      <c r="AA21" s="216">
        <v>66</v>
      </c>
      <c r="AB21" s="216">
        <v>99</v>
      </c>
      <c r="AC21" s="216">
        <v>64</v>
      </c>
      <c r="AD21" s="216">
        <v>49</v>
      </c>
      <c r="AE21" s="223">
        <v>27</v>
      </c>
      <c r="AF21" s="74">
        <f aca="true" t="shared" si="4" ref="AF21:AG29">T21+V21+X21+Z21+AB21+AD21</f>
        <v>532</v>
      </c>
      <c r="AG21" s="73">
        <f t="shared" si="4"/>
        <v>290</v>
      </c>
    </row>
    <row r="22" spans="1:33" ht="24.75" customHeight="1">
      <c r="A22" s="72">
        <v>2</v>
      </c>
      <c r="B22" s="71" t="s">
        <v>16</v>
      </c>
      <c r="C22" s="70" t="s">
        <v>15</v>
      </c>
      <c r="D22" s="60">
        <f t="shared" si="3"/>
        <v>131</v>
      </c>
      <c r="E22" s="60">
        <f t="shared" si="3"/>
        <v>77</v>
      </c>
      <c r="F22" s="217">
        <v>19</v>
      </c>
      <c r="G22" s="217">
        <v>11</v>
      </c>
      <c r="H22" s="217">
        <v>37</v>
      </c>
      <c r="I22" s="217">
        <v>28</v>
      </c>
      <c r="J22" s="217">
        <v>30</v>
      </c>
      <c r="K22" s="217">
        <v>18</v>
      </c>
      <c r="L22" s="217">
        <v>27</v>
      </c>
      <c r="M22" s="217">
        <v>13</v>
      </c>
      <c r="N22" s="217">
        <v>10</v>
      </c>
      <c r="O22" s="217">
        <v>3</v>
      </c>
      <c r="P22" s="220">
        <v>4</v>
      </c>
      <c r="Q22" s="217">
        <v>0</v>
      </c>
      <c r="R22" s="217">
        <v>4</v>
      </c>
      <c r="S22" s="217">
        <v>4</v>
      </c>
      <c r="T22" s="221">
        <v>15</v>
      </c>
      <c r="U22" s="217">
        <v>9</v>
      </c>
      <c r="V22" s="217">
        <v>25</v>
      </c>
      <c r="W22" s="217">
        <v>13</v>
      </c>
      <c r="X22" s="217">
        <v>22</v>
      </c>
      <c r="Y22" s="217">
        <v>10</v>
      </c>
      <c r="Z22" s="217">
        <v>25</v>
      </c>
      <c r="AA22" s="217">
        <v>14</v>
      </c>
      <c r="AB22" s="217">
        <v>28</v>
      </c>
      <c r="AC22" s="217">
        <v>19</v>
      </c>
      <c r="AD22" s="217">
        <v>16</v>
      </c>
      <c r="AE22" s="224">
        <v>12</v>
      </c>
      <c r="AF22" s="69">
        <f t="shared" si="4"/>
        <v>131</v>
      </c>
      <c r="AG22" s="68">
        <f t="shared" si="4"/>
        <v>77</v>
      </c>
    </row>
    <row r="23" spans="1:33" ht="24.75" customHeight="1">
      <c r="A23" s="72">
        <v>3</v>
      </c>
      <c r="B23" s="71" t="s">
        <v>14</v>
      </c>
      <c r="C23" s="70" t="s">
        <v>13</v>
      </c>
      <c r="D23" s="60">
        <f t="shared" si="3"/>
        <v>94</v>
      </c>
      <c r="E23" s="60">
        <f t="shared" si="3"/>
        <v>52</v>
      </c>
      <c r="F23" s="217">
        <v>8</v>
      </c>
      <c r="G23" s="217">
        <v>7</v>
      </c>
      <c r="H23" s="217">
        <v>31</v>
      </c>
      <c r="I23" s="217">
        <v>19</v>
      </c>
      <c r="J23" s="217">
        <v>20</v>
      </c>
      <c r="K23" s="217">
        <v>10</v>
      </c>
      <c r="L23" s="217">
        <v>13</v>
      </c>
      <c r="M23" s="217">
        <v>6</v>
      </c>
      <c r="N23" s="217">
        <v>8</v>
      </c>
      <c r="O23" s="217">
        <v>5</v>
      </c>
      <c r="P23" s="220">
        <v>5</v>
      </c>
      <c r="Q23" s="217">
        <v>1</v>
      </c>
      <c r="R23" s="217">
        <v>9</v>
      </c>
      <c r="S23" s="217">
        <v>4</v>
      </c>
      <c r="T23" s="221">
        <v>11</v>
      </c>
      <c r="U23" s="217">
        <v>4</v>
      </c>
      <c r="V23" s="217">
        <v>10</v>
      </c>
      <c r="W23" s="217">
        <v>5</v>
      </c>
      <c r="X23" s="217">
        <v>19</v>
      </c>
      <c r="Y23" s="217">
        <v>9</v>
      </c>
      <c r="Z23" s="217">
        <v>24</v>
      </c>
      <c r="AA23" s="217">
        <v>16</v>
      </c>
      <c r="AB23" s="217">
        <v>14</v>
      </c>
      <c r="AC23" s="217">
        <v>8</v>
      </c>
      <c r="AD23" s="217">
        <v>16</v>
      </c>
      <c r="AE23" s="224">
        <v>10</v>
      </c>
      <c r="AF23" s="69">
        <f t="shared" si="4"/>
        <v>94</v>
      </c>
      <c r="AG23" s="68">
        <f t="shared" si="4"/>
        <v>52</v>
      </c>
    </row>
    <row r="24" spans="1:33" ht="24.75" customHeight="1">
      <c r="A24" s="72">
        <v>4</v>
      </c>
      <c r="B24" s="71" t="s">
        <v>12</v>
      </c>
      <c r="C24" s="70" t="s">
        <v>11</v>
      </c>
      <c r="D24" s="60">
        <f t="shared" si="3"/>
        <v>71</v>
      </c>
      <c r="E24" s="60">
        <f t="shared" si="3"/>
        <v>52</v>
      </c>
      <c r="F24" s="217">
        <v>10</v>
      </c>
      <c r="G24" s="217">
        <v>8</v>
      </c>
      <c r="H24" s="217">
        <v>19</v>
      </c>
      <c r="I24" s="217">
        <v>17</v>
      </c>
      <c r="J24" s="217">
        <v>17</v>
      </c>
      <c r="K24" s="217">
        <v>12</v>
      </c>
      <c r="L24" s="217">
        <v>12</v>
      </c>
      <c r="M24" s="217">
        <v>8</v>
      </c>
      <c r="N24" s="217">
        <v>2</v>
      </c>
      <c r="O24" s="217">
        <v>2</v>
      </c>
      <c r="P24" s="220">
        <v>6</v>
      </c>
      <c r="Q24" s="217">
        <v>2</v>
      </c>
      <c r="R24" s="217">
        <v>5</v>
      </c>
      <c r="S24" s="217">
        <v>3</v>
      </c>
      <c r="T24" s="221">
        <v>7</v>
      </c>
      <c r="U24" s="217">
        <v>5</v>
      </c>
      <c r="V24" s="217">
        <v>15</v>
      </c>
      <c r="W24" s="217">
        <v>10</v>
      </c>
      <c r="X24" s="217">
        <v>12</v>
      </c>
      <c r="Y24" s="217">
        <v>7</v>
      </c>
      <c r="Z24" s="217">
        <v>13</v>
      </c>
      <c r="AA24" s="217">
        <v>10</v>
      </c>
      <c r="AB24" s="217">
        <v>9</v>
      </c>
      <c r="AC24" s="217">
        <v>7</v>
      </c>
      <c r="AD24" s="217">
        <v>15</v>
      </c>
      <c r="AE24" s="224">
        <v>13</v>
      </c>
      <c r="AF24" s="69">
        <f t="shared" si="4"/>
        <v>71</v>
      </c>
      <c r="AG24" s="68">
        <f t="shared" si="4"/>
        <v>52</v>
      </c>
    </row>
    <row r="25" spans="1:33" ht="24.75" customHeight="1">
      <c r="A25" s="72">
        <v>5</v>
      </c>
      <c r="B25" s="71" t="s">
        <v>10</v>
      </c>
      <c r="C25" s="70" t="s">
        <v>9</v>
      </c>
      <c r="D25" s="60">
        <f t="shared" si="3"/>
        <v>87</v>
      </c>
      <c r="E25" s="60">
        <f t="shared" si="3"/>
        <v>55</v>
      </c>
      <c r="F25" s="217">
        <v>8</v>
      </c>
      <c r="G25" s="217">
        <v>5</v>
      </c>
      <c r="H25" s="217">
        <v>28</v>
      </c>
      <c r="I25" s="217">
        <v>20</v>
      </c>
      <c r="J25" s="217">
        <v>19</v>
      </c>
      <c r="K25" s="217">
        <v>10</v>
      </c>
      <c r="L25" s="217">
        <v>16</v>
      </c>
      <c r="M25" s="217">
        <v>10</v>
      </c>
      <c r="N25" s="217">
        <v>10</v>
      </c>
      <c r="O25" s="217">
        <v>5</v>
      </c>
      <c r="P25" s="220">
        <v>1</v>
      </c>
      <c r="Q25" s="217">
        <v>1</v>
      </c>
      <c r="R25" s="217">
        <v>5</v>
      </c>
      <c r="S25" s="217">
        <v>4</v>
      </c>
      <c r="T25" s="221">
        <v>14</v>
      </c>
      <c r="U25" s="217">
        <v>4</v>
      </c>
      <c r="V25" s="217">
        <v>16</v>
      </c>
      <c r="W25" s="217">
        <v>13</v>
      </c>
      <c r="X25" s="217">
        <v>10</v>
      </c>
      <c r="Y25" s="217">
        <v>7</v>
      </c>
      <c r="Z25" s="217">
        <v>18</v>
      </c>
      <c r="AA25" s="217">
        <v>12</v>
      </c>
      <c r="AB25" s="217">
        <v>19</v>
      </c>
      <c r="AC25" s="217">
        <v>10</v>
      </c>
      <c r="AD25" s="217">
        <v>10</v>
      </c>
      <c r="AE25" s="224">
        <v>9</v>
      </c>
      <c r="AF25" s="69">
        <f t="shared" si="4"/>
        <v>87</v>
      </c>
      <c r="AG25" s="68">
        <f t="shared" si="4"/>
        <v>55</v>
      </c>
    </row>
    <row r="26" spans="1:33" ht="24.75" customHeight="1">
      <c r="A26" s="72">
        <v>6</v>
      </c>
      <c r="B26" s="71" t="s">
        <v>8</v>
      </c>
      <c r="C26" s="70" t="s">
        <v>7</v>
      </c>
      <c r="D26" s="60">
        <f t="shared" si="3"/>
        <v>84</v>
      </c>
      <c r="E26" s="60">
        <f t="shared" si="3"/>
        <v>51</v>
      </c>
      <c r="F26" s="217">
        <v>14</v>
      </c>
      <c r="G26" s="217">
        <v>11</v>
      </c>
      <c r="H26" s="217">
        <v>25</v>
      </c>
      <c r="I26" s="217">
        <v>20</v>
      </c>
      <c r="J26" s="217">
        <v>19</v>
      </c>
      <c r="K26" s="217">
        <v>12</v>
      </c>
      <c r="L26" s="217">
        <v>13</v>
      </c>
      <c r="M26" s="217">
        <v>3</v>
      </c>
      <c r="N26" s="217">
        <v>7</v>
      </c>
      <c r="O26" s="217">
        <v>1</v>
      </c>
      <c r="P26" s="220">
        <v>4</v>
      </c>
      <c r="Q26" s="217">
        <v>2</v>
      </c>
      <c r="R26" s="217">
        <v>2</v>
      </c>
      <c r="S26" s="217">
        <v>2</v>
      </c>
      <c r="T26" s="221">
        <v>12</v>
      </c>
      <c r="U26" s="217">
        <v>3</v>
      </c>
      <c r="V26" s="217">
        <v>14</v>
      </c>
      <c r="W26" s="217">
        <v>6</v>
      </c>
      <c r="X26" s="217">
        <v>16</v>
      </c>
      <c r="Y26" s="217">
        <v>13</v>
      </c>
      <c r="Z26" s="217">
        <v>20</v>
      </c>
      <c r="AA26" s="217">
        <v>11</v>
      </c>
      <c r="AB26" s="217">
        <v>15</v>
      </c>
      <c r="AC26" s="217">
        <v>11</v>
      </c>
      <c r="AD26" s="217">
        <v>7</v>
      </c>
      <c r="AE26" s="224">
        <v>7</v>
      </c>
      <c r="AF26" s="69">
        <f t="shared" si="4"/>
        <v>84</v>
      </c>
      <c r="AG26" s="68">
        <f t="shared" si="4"/>
        <v>51</v>
      </c>
    </row>
    <row r="27" spans="1:33" ht="24.75" customHeight="1">
      <c r="A27" s="72">
        <v>7</v>
      </c>
      <c r="B27" s="71" t="s">
        <v>6</v>
      </c>
      <c r="C27" s="70" t="s">
        <v>5</v>
      </c>
      <c r="D27" s="60">
        <f t="shared" si="3"/>
        <v>189</v>
      </c>
      <c r="E27" s="60">
        <f t="shared" si="3"/>
        <v>111</v>
      </c>
      <c r="F27" s="217">
        <v>32</v>
      </c>
      <c r="G27" s="217">
        <v>20</v>
      </c>
      <c r="H27" s="217">
        <v>52</v>
      </c>
      <c r="I27" s="217">
        <v>40</v>
      </c>
      <c r="J27" s="217">
        <v>35</v>
      </c>
      <c r="K27" s="217">
        <v>20</v>
      </c>
      <c r="L27" s="217">
        <v>29</v>
      </c>
      <c r="M27" s="217">
        <v>10</v>
      </c>
      <c r="N27" s="217">
        <v>15</v>
      </c>
      <c r="O27" s="217">
        <v>4</v>
      </c>
      <c r="P27" s="220">
        <v>6</v>
      </c>
      <c r="Q27" s="217">
        <v>1</v>
      </c>
      <c r="R27" s="217">
        <v>20</v>
      </c>
      <c r="S27" s="217">
        <v>16</v>
      </c>
      <c r="T27" s="221">
        <v>14</v>
      </c>
      <c r="U27" s="217">
        <v>6</v>
      </c>
      <c r="V27" s="217">
        <v>34</v>
      </c>
      <c r="W27" s="217">
        <v>15</v>
      </c>
      <c r="X27" s="217">
        <v>31</v>
      </c>
      <c r="Y27" s="217">
        <v>20</v>
      </c>
      <c r="Z27" s="217">
        <v>50</v>
      </c>
      <c r="AA27" s="217">
        <v>29</v>
      </c>
      <c r="AB27" s="217">
        <v>30</v>
      </c>
      <c r="AC27" s="217">
        <v>21</v>
      </c>
      <c r="AD27" s="217">
        <v>30</v>
      </c>
      <c r="AE27" s="224">
        <v>20</v>
      </c>
      <c r="AF27" s="69">
        <f t="shared" si="4"/>
        <v>189</v>
      </c>
      <c r="AG27" s="68">
        <f t="shared" si="4"/>
        <v>111</v>
      </c>
    </row>
    <row r="28" spans="1:33" ht="24.75" customHeight="1">
      <c r="A28" s="72">
        <v>8</v>
      </c>
      <c r="B28" s="71" t="s">
        <v>4</v>
      </c>
      <c r="C28" s="70" t="s">
        <v>3</v>
      </c>
      <c r="D28" s="60">
        <f t="shared" si="3"/>
        <v>151</v>
      </c>
      <c r="E28" s="60">
        <f t="shared" si="3"/>
        <v>90</v>
      </c>
      <c r="F28" s="217">
        <v>27</v>
      </c>
      <c r="G28" s="217">
        <v>18</v>
      </c>
      <c r="H28" s="217">
        <v>41</v>
      </c>
      <c r="I28" s="217">
        <v>28</v>
      </c>
      <c r="J28" s="217">
        <v>30</v>
      </c>
      <c r="K28" s="217">
        <v>20</v>
      </c>
      <c r="L28" s="217">
        <v>23</v>
      </c>
      <c r="M28" s="217">
        <v>7</v>
      </c>
      <c r="N28" s="217">
        <v>12</v>
      </c>
      <c r="O28" s="217">
        <v>9</v>
      </c>
      <c r="P28" s="220">
        <v>11</v>
      </c>
      <c r="Q28" s="217">
        <v>1</v>
      </c>
      <c r="R28" s="217">
        <v>7</v>
      </c>
      <c r="S28" s="217">
        <v>7</v>
      </c>
      <c r="T28" s="221">
        <v>21</v>
      </c>
      <c r="U28" s="217">
        <v>13</v>
      </c>
      <c r="V28" s="217">
        <v>32</v>
      </c>
      <c r="W28" s="217">
        <v>16</v>
      </c>
      <c r="X28" s="217">
        <v>26</v>
      </c>
      <c r="Y28" s="217">
        <v>12</v>
      </c>
      <c r="Z28" s="217">
        <v>37</v>
      </c>
      <c r="AA28" s="217">
        <v>23</v>
      </c>
      <c r="AB28" s="217">
        <v>23</v>
      </c>
      <c r="AC28" s="217">
        <v>16</v>
      </c>
      <c r="AD28" s="217">
        <v>12</v>
      </c>
      <c r="AE28" s="224">
        <v>10</v>
      </c>
      <c r="AF28" s="69">
        <f t="shared" si="4"/>
        <v>151</v>
      </c>
      <c r="AG28" s="68">
        <f t="shared" si="4"/>
        <v>90</v>
      </c>
    </row>
    <row r="29" spans="1:33" ht="24.75" customHeight="1" thickBot="1">
      <c r="A29" s="67">
        <v>9</v>
      </c>
      <c r="B29" s="66" t="s">
        <v>2</v>
      </c>
      <c r="C29" s="65" t="s">
        <v>1</v>
      </c>
      <c r="D29" s="60">
        <f t="shared" si="3"/>
        <v>181</v>
      </c>
      <c r="E29" s="60">
        <f t="shared" si="3"/>
        <v>110</v>
      </c>
      <c r="F29" s="216">
        <v>32</v>
      </c>
      <c r="G29" s="216">
        <v>21</v>
      </c>
      <c r="H29" s="216">
        <v>57</v>
      </c>
      <c r="I29" s="216">
        <v>39</v>
      </c>
      <c r="J29" s="216">
        <v>30</v>
      </c>
      <c r="K29" s="216">
        <v>19</v>
      </c>
      <c r="L29" s="216">
        <v>36</v>
      </c>
      <c r="M29" s="216">
        <v>22</v>
      </c>
      <c r="N29" s="216">
        <v>15</v>
      </c>
      <c r="O29" s="216">
        <v>6</v>
      </c>
      <c r="P29" s="222">
        <v>6</v>
      </c>
      <c r="Q29" s="216">
        <v>1</v>
      </c>
      <c r="R29" s="216">
        <v>5</v>
      </c>
      <c r="S29" s="216">
        <v>2</v>
      </c>
      <c r="T29" s="219">
        <v>17</v>
      </c>
      <c r="U29" s="216">
        <v>8</v>
      </c>
      <c r="V29" s="216">
        <v>38</v>
      </c>
      <c r="W29" s="216">
        <v>17</v>
      </c>
      <c r="X29" s="216">
        <v>20</v>
      </c>
      <c r="Y29" s="216">
        <v>11</v>
      </c>
      <c r="Z29" s="216">
        <v>32</v>
      </c>
      <c r="AA29" s="216">
        <v>19</v>
      </c>
      <c r="AB29" s="216">
        <v>46</v>
      </c>
      <c r="AC29" s="216">
        <v>32</v>
      </c>
      <c r="AD29" s="216">
        <v>28</v>
      </c>
      <c r="AE29" s="223">
        <v>23</v>
      </c>
      <c r="AF29" s="64">
        <f t="shared" si="4"/>
        <v>181</v>
      </c>
      <c r="AG29" s="63">
        <f t="shared" si="4"/>
        <v>110</v>
      </c>
    </row>
    <row r="30" spans="1:33" ht="19.5" customHeight="1" thickBot="1">
      <c r="A30" s="62"/>
      <c r="B30" s="554" t="s">
        <v>54</v>
      </c>
      <c r="C30" s="555"/>
      <c r="D30" s="61">
        <f>D21+D22+D24+D23+D25+D26+D27+D28+D29</f>
        <v>1520</v>
      </c>
      <c r="E30" s="60">
        <f>SUM(G30+I30+K30+M30+O30+Q30+S30)</f>
        <v>888</v>
      </c>
      <c r="F30" s="59">
        <f aca="true" t="shared" si="5" ref="F30:AE30">F21+F22+F23+F24+F25+F26+F27+F28+F29</f>
        <v>221</v>
      </c>
      <c r="G30" s="56">
        <f t="shared" si="5"/>
        <v>150</v>
      </c>
      <c r="H30" s="56">
        <f t="shared" si="5"/>
        <v>428</v>
      </c>
      <c r="I30" s="56">
        <f t="shared" si="5"/>
        <v>304</v>
      </c>
      <c r="J30" s="56">
        <f t="shared" si="5"/>
        <v>295</v>
      </c>
      <c r="K30" s="56">
        <f t="shared" si="5"/>
        <v>178</v>
      </c>
      <c r="L30" s="56">
        <f t="shared" si="5"/>
        <v>269</v>
      </c>
      <c r="M30" s="56">
        <f t="shared" si="5"/>
        <v>127</v>
      </c>
      <c r="N30" s="56">
        <f t="shared" si="5"/>
        <v>140</v>
      </c>
      <c r="O30" s="56">
        <f t="shared" si="5"/>
        <v>53</v>
      </c>
      <c r="P30" s="58">
        <f t="shared" si="5"/>
        <v>85</v>
      </c>
      <c r="Q30" s="56">
        <f t="shared" si="5"/>
        <v>20</v>
      </c>
      <c r="R30" s="56">
        <f t="shared" si="5"/>
        <v>82</v>
      </c>
      <c r="S30" s="56">
        <f t="shared" si="5"/>
        <v>56</v>
      </c>
      <c r="T30" s="57">
        <f t="shared" si="5"/>
        <v>192</v>
      </c>
      <c r="U30" s="56">
        <f t="shared" si="5"/>
        <v>84</v>
      </c>
      <c r="V30" s="56">
        <f t="shared" si="5"/>
        <v>278</v>
      </c>
      <c r="W30" s="56">
        <f t="shared" si="5"/>
        <v>144</v>
      </c>
      <c r="X30" s="56">
        <f t="shared" si="5"/>
        <v>257</v>
      </c>
      <c r="Y30" s="56">
        <f t="shared" si="5"/>
        <v>141</v>
      </c>
      <c r="Z30" s="56">
        <f t="shared" si="5"/>
        <v>327</v>
      </c>
      <c r="AA30" s="56">
        <f t="shared" si="5"/>
        <v>200</v>
      </c>
      <c r="AB30" s="56">
        <f t="shared" si="5"/>
        <v>283</v>
      </c>
      <c r="AC30" s="56">
        <f t="shared" si="5"/>
        <v>188</v>
      </c>
      <c r="AD30" s="56">
        <f t="shared" si="5"/>
        <v>183</v>
      </c>
      <c r="AE30" s="55">
        <f t="shared" si="5"/>
        <v>131</v>
      </c>
      <c r="AF30" s="54">
        <f>AF21+AF22+AF24+AF23+AF25+AF26+AF27+AF28+AF29</f>
        <v>1520</v>
      </c>
      <c r="AG30" s="53">
        <f>AG21+AG22+AG24+AG23+AG25+AG26+AG27+AG28+AG29</f>
        <v>888</v>
      </c>
    </row>
  </sheetData>
  <sheetProtection/>
  <mergeCells count="38"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AB19:AC19"/>
    <mergeCell ref="B16:C16"/>
    <mergeCell ref="C18:C20"/>
    <mergeCell ref="D18:E19"/>
    <mergeCell ref="F18:S18"/>
    <mergeCell ref="T18:AE18"/>
    <mergeCell ref="X19:Y19"/>
    <mergeCell ref="AD19:AE19"/>
    <mergeCell ref="Z19:AA19"/>
    <mergeCell ref="AB4:AC5"/>
    <mergeCell ref="F5:G5"/>
    <mergeCell ref="L5:M5"/>
    <mergeCell ref="N5:O5"/>
    <mergeCell ref="P5:Q5"/>
    <mergeCell ref="R5:S5"/>
    <mergeCell ref="T5:U5"/>
    <mergeCell ref="V5:W5"/>
    <mergeCell ref="X5:Y5"/>
    <mergeCell ref="Z5:AA5"/>
    <mergeCell ref="H5:I5"/>
    <mergeCell ref="J5:K5"/>
    <mergeCell ref="T19:U19"/>
    <mergeCell ref="V19:W19"/>
    <mergeCell ref="A1:E2"/>
    <mergeCell ref="F1:AC1"/>
    <mergeCell ref="F2:AC2"/>
    <mergeCell ref="D4:E5"/>
    <mergeCell ref="F4:Q4"/>
    <mergeCell ref="R4:AA4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A1">
      <selection activeCell="AN13" sqref="AN13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559" t="s">
        <v>86</v>
      </c>
      <c r="B2" s="559"/>
      <c r="C2" s="559"/>
      <c r="D2" s="560" t="s">
        <v>126</v>
      </c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561"/>
      <c r="AH2" s="561"/>
      <c r="AI2" s="561"/>
      <c r="AJ2" s="561"/>
      <c r="AK2" s="561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2"/>
      <c r="AW2" s="132"/>
      <c r="AX2" s="132"/>
    </row>
    <row r="3" spans="1:50" ht="19.5" customHeight="1">
      <c r="A3" s="559"/>
      <c r="B3" s="559"/>
      <c r="C3" s="559"/>
      <c r="D3" s="562" t="str">
        <f>'ogolne (4)'!H3</f>
        <v>od 01 kwietnia 2021 roku</v>
      </c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3"/>
      <c r="T3" s="564" t="str">
        <f>'ogolne (4)'!T3</f>
        <v>do 30 kwietnia 2021 roku</v>
      </c>
      <c r="U3" s="564"/>
      <c r="V3" s="564"/>
      <c r="W3" s="564"/>
      <c r="X3" s="564"/>
      <c r="Y3" s="564"/>
      <c r="Z3" s="564"/>
      <c r="AA3" s="564"/>
      <c r="AB3" s="564"/>
      <c r="AC3" s="564"/>
      <c r="AD3" s="564"/>
      <c r="AE3" s="564"/>
      <c r="AF3" s="564"/>
      <c r="AG3" s="564"/>
      <c r="AH3" s="564"/>
      <c r="AI3" s="564"/>
      <c r="AJ3" s="564"/>
      <c r="AK3" s="565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2"/>
      <c r="AW3" s="132"/>
      <c r="AX3" s="132"/>
    </row>
    <row r="4" spans="1:47" ht="13.5" customHeight="1" thickBo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</row>
    <row r="5" spans="1:47" ht="22.5" customHeight="1">
      <c r="A5" s="566" t="s">
        <v>108</v>
      </c>
      <c r="B5" s="569" t="s">
        <v>107</v>
      </c>
      <c r="C5" s="570"/>
      <c r="D5" s="573" t="s">
        <v>125</v>
      </c>
      <c r="E5" s="574"/>
      <c r="F5" s="577" t="s">
        <v>106</v>
      </c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579"/>
      <c r="AL5" s="130"/>
      <c r="AM5" s="130"/>
      <c r="AN5" s="130"/>
      <c r="AO5" s="130"/>
      <c r="AP5" s="130"/>
      <c r="AQ5" s="130"/>
      <c r="AR5" s="130"/>
      <c r="AS5" s="130"/>
      <c r="AT5" s="130"/>
      <c r="AU5" s="130"/>
    </row>
    <row r="6" spans="1:47" ht="21.75" customHeight="1">
      <c r="A6" s="567"/>
      <c r="B6" s="571"/>
      <c r="C6" s="572"/>
      <c r="D6" s="575"/>
      <c r="E6" s="576"/>
      <c r="F6" s="580" t="s">
        <v>124</v>
      </c>
      <c r="G6" s="580"/>
      <c r="H6" s="582" t="s">
        <v>123</v>
      </c>
      <c r="I6" s="582"/>
      <c r="J6" s="583" t="s">
        <v>122</v>
      </c>
      <c r="K6" s="580"/>
      <c r="L6" s="582" t="s">
        <v>121</v>
      </c>
      <c r="M6" s="582"/>
      <c r="N6" s="585" t="s">
        <v>106</v>
      </c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586"/>
      <c r="AG6" s="586"/>
      <c r="AH6" s="586"/>
      <c r="AI6" s="586"/>
      <c r="AJ6" s="586"/>
      <c r="AK6" s="587"/>
      <c r="AL6" s="129"/>
      <c r="AM6" s="129"/>
      <c r="AN6" s="129"/>
      <c r="AO6" s="129"/>
      <c r="AP6" s="129"/>
      <c r="AQ6" s="129"/>
      <c r="AR6" s="129"/>
      <c r="AS6" s="129"/>
      <c r="AT6" s="129"/>
      <c r="AU6" s="129"/>
    </row>
    <row r="7" spans="1:47" ht="86.25" customHeight="1">
      <c r="A7" s="567"/>
      <c r="B7" s="571"/>
      <c r="C7" s="572"/>
      <c r="D7" s="575"/>
      <c r="E7" s="576"/>
      <c r="F7" s="581"/>
      <c r="G7" s="581"/>
      <c r="H7" s="582"/>
      <c r="I7" s="582"/>
      <c r="J7" s="584"/>
      <c r="K7" s="581"/>
      <c r="L7" s="582"/>
      <c r="M7" s="582"/>
      <c r="N7" s="588" t="s">
        <v>120</v>
      </c>
      <c r="O7" s="589"/>
      <c r="P7" s="588" t="s">
        <v>119</v>
      </c>
      <c r="Q7" s="589"/>
      <c r="R7" s="588" t="s">
        <v>118</v>
      </c>
      <c r="S7" s="589"/>
      <c r="T7" s="588" t="s">
        <v>117</v>
      </c>
      <c r="U7" s="589"/>
      <c r="V7" s="582" t="s">
        <v>116</v>
      </c>
      <c r="W7" s="582"/>
      <c r="X7" s="582" t="s">
        <v>115</v>
      </c>
      <c r="Y7" s="582"/>
      <c r="Z7" s="582" t="s">
        <v>114</v>
      </c>
      <c r="AA7" s="582"/>
      <c r="AB7" s="590" t="s">
        <v>113</v>
      </c>
      <c r="AC7" s="590"/>
      <c r="AD7" s="588" t="s">
        <v>112</v>
      </c>
      <c r="AE7" s="589"/>
      <c r="AF7" s="588" t="s">
        <v>111</v>
      </c>
      <c r="AG7" s="589"/>
      <c r="AH7" s="588" t="s">
        <v>110</v>
      </c>
      <c r="AI7" s="589"/>
      <c r="AJ7" s="588" t="s">
        <v>109</v>
      </c>
      <c r="AK7" s="591"/>
      <c r="AL7" s="129"/>
      <c r="AM7" s="129"/>
      <c r="AN7" s="129"/>
      <c r="AO7" s="129"/>
      <c r="AP7" s="129"/>
      <c r="AQ7" s="129"/>
      <c r="AR7" s="129"/>
      <c r="AS7" s="129"/>
      <c r="AT7" s="129"/>
      <c r="AU7" s="129"/>
    </row>
    <row r="8" spans="1:47" ht="19.5" customHeight="1" thickBot="1">
      <c r="A8" s="568"/>
      <c r="B8" s="128" t="s">
        <v>19</v>
      </c>
      <c r="C8" s="127" t="s">
        <v>18</v>
      </c>
      <c r="D8" s="20" t="s">
        <v>19</v>
      </c>
      <c r="E8" s="20" t="s">
        <v>18</v>
      </c>
      <c r="F8" s="20" t="s">
        <v>19</v>
      </c>
      <c r="G8" s="20" t="s">
        <v>18</v>
      </c>
      <c r="H8" s="283" t="s">
        <v>19</v>
      </c>
      <c r="I8" s="20" t="s">
        <v>18</v>
      </c>
      <c r="J8" s="22" t="s">
        <v>19</v>
      </c>
      <c r="K8" s="21" t="s">
        <v>18</v>
      </c>
      <c r="L8" s="283" t="s">
        <v>19</v>
      </c>
      <c r="M8" s="20" t="s">
        <v>18</v>
      </c>
      <c r="N8" s="22" t="s">
        <v>19</v>
      </c>
      <c r="O8" s="21" t="s">
        <v>18</v>
      </c>
      <c r="P8" s="22" t="s">
        <v>19</v>
      </c>
      <c r="Q8" s="21" t="s">
        <v>18</v>
      </c>
      <c r="R8" s="22" t="s">
        <v>19</v>
      </c>
      <c r="S8" s="21" t="s">
        <v>18</v>
      </c>
      <c r="T8" s="22" t="s">
        <v>19</v>
      </c>
      <c r="U8" s="21" t="s">
        <v>18</v>
      </c>
      <c r="V8" s="283" t="s">
        <v>19</v>
      </c>
      <c r="W8" s="20" t="s">
        <v>18</v>
      </c>
      <c r="X8" s="283" t="s">
        <v>19</v>
      </c>
      <c r="Y8" s="20" t="s">
        <v>18</v>
      </c>
      <c r="Z8" s="283" t="s">
        <v>19</v>
      </c>
      <c r="AA8" s="126" t="s">
        <v>18</v>
      </c>
      <c r="AB8" s="125" t="s">
        <v>19</v>
      </c>
      <c r="AC8" s="20" t="s">
        <v>18</v>
      </c>
      <c r="AD8" s="125" t="s">
        <v>19</v>
      </c>
      <c r="AE8" s="20" t="s">
        <v>18</v>
      </c>
      <c r="AF8" s="22" t="s">
        <v>19</v>
      </c>
      <c r="AG8" s="21" t="s">
        <v>18</v>
      </c>
      <c r="AH8" s="22" t="s">
        <v>19</v>
      </c>
      <c r="AI8" s="21" t="s">
        <v>18</v>
      </c>
      <c r="AJ8" s="22" t="s">
        <v>19</v>
      </c>
      <c r="AK8" s="24" t="s">
        <v>18</v>
      </c>
      <c r="AL8" s="124"/>
      <c r="AM8" s="124"/>
      <c r="AN8" s="124"/>
      <c r="AO8" s="124"/>
      <c r="AP8" s="124"/>
      <c r="AQ8" s="124"/>
      <c r="AR8" s="124"/>
      <c r="AS8" s="124"/>
      <c r="AT8" s="124"/>
      <c r="AU8" s="124"/>
    </row>
    <row r="9" spans="1:47" ht="21" customHeight="1">
      <c r="A9" s="123" t="s">
        <v>88</v>
      </c>
      <c r="B9" s="186">
        <f aca="true" t="shared" si="0" ref="B9:C17">SUM(D9+D24+H24+L24+R24+T24,V24,X24,Z24,AB24,AD24,AF24,AH24+AJ24)</f>
        <v>118</v>
      </c>
      <c r="C9" s="186">
        <f t="shared" si="0"/>
        <v>60</v>
      </c>
      <c r="D9" s="227">
        <v>67</v>
      </c>
      <c r="E9" s="227">
        <v>33</v>
      </c>
      <c r="F9" s="225">
        <v>59</v>
      </c>
      <c r="G9" s="225">
        <v>26</v>
      </c>
      <c r="H9" s="225">
        <v>2</v>
      </c>
      <c r="I9" s="225">
        <v>1</v>
      </c>
      <c r="J9" s="225">
        <v>0</v>
      </c>
      <c r="K9" s="225">
        <v>0</v>
      </c>
      <c r="L9" s="225">
        <v>8</v>
      </c>
      <c r="M9" s="225">
        <v>7</v>
      </c>
      <c r="N9" s="225">
        <v>3</v>
      </c>
      <c r="O9" s="225">
        <v>1</v>
      </c>
      <c r="P9" s="225">
        <v>0</v>
      </c>
      <c r="Q9" s="225">
        <v>0</v>
      </c>
      <c r="R9" s="225">
        <v>0</v>
      </c>
      <c r="S9" s="225">
        <v>0</v>
      </c>
      <c r="T9" s="225">
        <v>0</v>
      </c>
      <c r="U9" s="225">
        <v>0</v>
      </c>
      <c r="V9" s="225">
        <v>2</v>
      </c>
      <c r="W9" s="225">
        <v>1</v>
      </c>
      <c r="X9" s="225">
        <v>2</v>
      </c>
      <c r="Y9" s="225">
        <v>2</v>
      </c>
      <c r="Z9" s="225">
        <v>0</v>
      </c>
      <c r="AA9" s="225">
        <v>0</v>
      </c>
      <c r="AB9" s="225">
        <v>0</v>
      </c>
      <c r="AC9" s="225">
        <v>0</v>
      </c>
      <c r="AD9" s="225">
        <v>0</v>
      </c>
      <c r="AE9" s="225">
        <v>0</v>
      </c>
      <c r="AF9" s="225">
        <v>0</v>
      </c>
      <c r="AG9" s="225">
        <v>0</v>
      </c>
      <c r="AH9" s="225">
        <v>1</v>
      </c>
      <c r="AI9" s="225">
        <v>0</v>
      </c>
      <c r="AJ9" s="225">
        <v>0</v>
      </c>
      <c r="AK9" s="225">
        <v>0</v>
      </c>
      <c r="AL9" s="121"/>
      <c r="AM9" s="121"/>
      <c r="AN9" s="121"/>
      <c r="AO9" s="121"/>
      <c r="AP9" s="121"/>
      <c r="AQ9" s="121"/>
      <c r="AR9" s="121"/>
      <c r="AS9" s="121"/>
      <c r="AT9" s="121"/>
      <c r="AU9" s="121"/>
    </row>
    <row r="10" spans="1:47" ht="21" customHeight="1">
      <c r="A10" s="122" t="s">
        <v>16</v>
      </c>
      <c r="B10" s="186">
        <f t="shared" si="0"/>
        <v>25</v>
      </c>
      <c r="C10" s="186">
        <f t="shared" si="0"/>
        <v>10</v>
      </c>
      <c r="D10" s="227">
        <v>7</v>
      </c>
      <c r="E10" s="227">
        <v>3</v>
      </c>
      <c r="F10" s="226">
        <v>7</v>
      </c>
      <c r="G10" s="226">
        <v>3</v>
      </c>
      <c r="H10" s="226">
        <v>0</v>
      </c>
      <c r="I10" s="226">
        <v>0</v>
      </c>
      <c r="J10" s="226">
        <v>0</v>
      </c>
      <c r="K10" s="226">
        <v>0</v>
      </c>
      <c r="L10" s="226">
        <v>0</v>
      </c>
      <c r="M10" s="226">
        <v>0</v>
      </c>
      <c r="N10" s="226">
        <v>0</v>
      </c>
      <c r="O10" s="226">
        <v>0</v>
      </c>
      <c r="P10" s="226">
        <v>0</v>
      </c>
      <c r="Q10" s="226">
        <v>0</v>
      </c>
      <c r="R10" s="226">
        <v>0</v>
      </c>
      <c r="S10" s="226">
        <v>0</v>
      </c>
      <c r="T10" s="226">
        <v>0</v>
      </c>
      <c r="U10" s="226">
        <v>0</v>
      </c>
      <c r="V10" s="226">
        <v>0</v>
      </c>
      <c r="W10" s="226">
        <v>0</v>
      </c>
      <c r="X10" s="226">
        <v>0</v>
      </c>
      <c r="Y10" s="226">
        <v>0</v>
      </c>
      <c r="Z10" s="226">
        <v>0</v>
      </c>
      <c r="AA10" s="226">
        <v>0</v>
      </c>
      <c r="AB10" s="226">
        <v>0</v>
      </c>
      <c r="AC10" s="226">
        <v>0</v>
      </c>
      <c r="AD10" s="226">
        <v>0</v>
      </c>
      <c r="AE10" s="226">
        <v>0</v>
      </c>
      <c r="AF10" s="226">
        <v>0</v>
      </c>
      <c r="AG10" s="226">
        <v>0</v>
      </c>
      <c r="AH10" s="226">
        <v>0</v>
      </c>
      <c r="AI10" s="226">
        <v>0</v>
      </c>
      <c r="AJ10" s="226">
        <v>0</v>
      </c>
      <c r="AK10" s="226">
        <v>0</v>
      </c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</row>
    <row r="11" spans="1:47" ht="21" customHeight="1">
      <c r="A11" s="122" t="s">
        <v>14</v>
      </c>
      <c r="B11" s="186">
        <f t="shared" si="0"/>
        <v>17</v>
      </c>
      <c r="C11" s="186">
        <f t="shared" si="0"/>
        <v>8</v>
      </c>
      <c r="D11" s="227">
        <v>2</v>
      </c>
      <c r="E11" s="227">
        <v>2</v>
      </c>
      <c r="F11" s="226">
        <v>2</v>
      </c>
      <c r="G11" s="226">
        <v>2</v>
      </c>
      <c r="H11" s="226">
        <v>0</v>
      </c>
      <c r="I11" s="226">
        <v>0</v>
      </c>
      <c r="J11" s="226">
        <v>0</v>
      </c>
      <c r="K11" s="226">
        <v>0</v>
      </c>
      <c r="L11" s="226">
        <v>0</v>
      </c>
      <c r="M11" s="226">
        <v>0</v>
      </c>
      <c r="N11" s="226">
        <v>0</v>
      </c>
      <c r="O11" s="226">
        <v>0</v>
      </c>
      <c r="P11" s="226">
        <v>0</v>
      </c>
      <c r="Q11" s="226">
        <v>0</v>
      </c>
      <c r="R11" s="226">
        <v>0</v>
      </c>
      <c r="S11" s="226">
        <v>0</v>
      </c>
      <c r="T11" s="226">
        <v>0</v>
      </c>
      <c r="U11" s="226">
        <v>0</v>
      </c>
      <c r="V11" s="226">
        <v>0</v>
      </c>
      <c r="W11" s="226">
        <v>0</v>
      </c>
      <c r="X11" s="226">
        <v>0</v>
      </c>
      <c r="Y11" s="226">
        <v>0</v>
      </c>
      <c r="Z11" s="226">
        <v>0</v>
      </c>
      <c r="AA11" s="226">
        <v>0</v>
      </c>
      <c r="AB11" s="226">
        <v>0</v>
      </c>
      <c r="AC11" s="226">
        <v>0</v>
      </c>
      <c r="AD11" s="226">
        <v>0</v>
      </c>
      <c r="AE11" s="226">
        <v>0</v>
      </c>
      <c r="AF11" s="226">
        <v>0</v>
      </c>
      <c r="AG11" s="226">
        <v>0</v>
      </c>
      <c r="AH11" s="226">
        <v>0</v>
      </c>
      <c r="AI11" s="226">
        <v>0</v>
      </c>
      <c r="AJ11" s="226">
        <v>0</v>
      </c>
      <c r="AK11" s="226">
        <v>0</v>
      </c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</row>
    <row r="12" spans="1:47" ht="21" customHeight="1">
      <c r="A12" s="122" t="s">
        <v>12</v>
      </c>
      <c r="B12" s="186">
        <f t="shared" si="0"/>
        <v>14</v>
      </c>
      <c r="C12" s="186">
        <f t="shared" si="0"/>
        <v>7</v>
      </c>
      <c r="D12" s="227">
        <v>6</v>
      </c>
      <c r="E12" s="227">
        <v>3</v>
      </c>
      <c r="F12" s="226">
        <v>6</v>
      </c>
      <c r="G12" s="226">
        <v>3</v>
      </c>
      <c r="H12" s="226">
        <v>0</v>
      </c>
      <c r="I12" s="226">
        <v>0</v>
      </c>
      <c r="J12" s="226">
        <v>0</v>
      </c>
      <c r="K12" s="226">
        <v>0</v>
      </c>
      <c r="L12" s="226">
        <v>0</v>
      </c>
      <c r="M12" s="226">
        <v>0</v>
      </c>
      <c r="N12" s="226">
        <v>0</v>
      </c>
      <c r="O12" s="226">
        <v>0</v>
      </c>
      <c r="P12" s="226">
        <v>0</v>
      </c>
      <c r="Q12" s="226">
        <v>0</v>
      </c>
      <c r="R12" s="226">
        <v>0</v>
      </c>
      <c r="S12" s="226">
        <v>0</v>
      </c>
      <c r="T12" s="226">
        <v>0</v>
      </c>
      <c r="U12" s="226">
        <v>0</v>
      </c>
      <c r="V12" s="226">
        <v>0</v>
      </c>
      <c r="W12" s="226">
        <v>0</v>
      </c>
      <c r="X12" s="226">
        <v>0</v>
      </c>
      <c r="Y12" s="226">
        <v>0</v>
      </c>
      <c r="Z12" s="226">
        <v>0</v>
      </c>
      <c r="AA12" s="226">
        <v>0</v>
      </c>
      <c r="AB12" s="226">
        <v>0</v>
      </c>
      <c r="AC12" s="226">
        <v>0</v>
      </c>
      <c r="AD12" s="226">
        <v>0</v>
      </c>
      <c r="AE12" s="226">
        <v>0</v>
      </c>
      <c r="AF12" s="226">
        <v>0</v>
      </c>
      <c r="AG12" s="226">
        <v>0</v>
      </c>
      <c r="AH12" s="226">
        <v>0</v>
      </c>
      <c r="AI12" s="226">
        <v>0</v>
      </c>
      <c r="AJ12" s="226">
        <v>0</v>
      </c>
      <c r="AK12" s="226">
        <v>0</v>
      </c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</row>
    <row r="13" spans="1:47" ht="21" customHeight="1">
      <c r="A13" s="122" t="s">
        <v>10</v>
      </c>
      <c r="B13" s="186">
        <f t="shared" si="0"/>
        <v>21</v>
      </c>
      <c r="C13" s="186">
        <f t="shared" si="0"/>
        <v>12</v>
      </c>
      <c r="D13" s="227">
        <v>7</v>
      </c>
      <c r="E13" s="227">
        <v>4</v>
      </c>
      <c r="F13" s="226">
        <v>5</v>
      </c>
      <c r="G13" s="226">
        <v>3</v>
      </c>
      <c r="H13" s="226">
        <v>2</v>
      </c>
      <c r="I13" s="226">
        <v>1</v>
      </c>
      <c r="J13" s="226">
        <v>0</v>
      </c>
      <c r="K13" s="226">
        <v>0</v>
      </c>
      <c r="L13" s="226">
        <v>2</v>
      </c>
      <c r="M13" s="226">
        <v>1</v>
      </c>
      <c r="N13" s="226">
        <v>1</v>
      </c>
      <c r="O13" s="226">
        <v>1</v>
      </c>
      <c r="P13" s="226">
        <v>0</v>
      </c>
      <c r="Q13" s="226">
        <v>0</v>
      </c>
      <c r="R13" s="226">
        <v>1</v>
      </c>
      <c r="S13" s="226">
        <v>0</v>
      </c>
      <c r="T13" s="226">
        <v>0</v>
      </c>
      <c r="U13" s="226">
        <v>0</v>
      </c>
      <c r="V13" s="226">
        <v>0</v>
      </c>
      <c r="W13" s="226">
        <v>0</v>
      </c>
      <c r="X13" s="226">
        <v>0</v>
      </c>
      <c r="Y13" s="226">
        <v>0</v>
      </c>
      <c r="Z13" s="226">
        <v>0</v>
      </c>
      <c r="AA13" s="226">
        <v>0</v>
      </c>
      <c r="AB13" s="226">
        <v>0</v>
      </c>
      <c r="AC13" s="226">
        <v>0</v>
      </c>
      <c r="AD13" s="226">
        <v>0</v>
      </c>
      <c r="AE13" s="226">
        <v>0</v>
      </c>
      <c r="AF13" s="226">
        <v>0</v>
      </c>
      <c r="AG13" s="226">
        <v>0</v>
      </c>
      <c r="AH13" s="226">
        <v>0</v>
      </c>
      <c r="AI13" s="226">
        <v>0</v>
      </c>
      <c r="AJ13" s="226">
        <v>0</v>
      </c>
      <c r="AK13" s="226">
        <v>0</v>
      </c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</row>
    <row r="14" spans="1:47" ht="21" customHeight="1">
      <c r="A14" s="122" t="s">
        <v>8</v>
      </c>
      <c r="B14" s="186">
        <f t="shared" si="0"/>
        <v>20</v>
      </c>
      <c r="C14" s="186">
        <f t="shared" si="0"/>
        <v>5</v>
      </c>
      <c r="D14" s="227">
        <v>10</v>
      </c>
      <c r="E14" s="227">
        <v>1</v>
      </c>
      <c r="F14" s="226">
        <v>6</v>
      </c>
      <c r="G14" s="226">
        <v>1</v>
      </c>
      <c r="H14" s="226">
        <v>0</v>
      </c>
      <c r="I14" s="226">
        <v>0</v>
      </c>
      <c r="J14" s="226">
        <v>0</v>
      </c>
      <c r="K14" s="226">
        <v>0</v>
      </c>
      <c r="L14" s="226">
        <v>4</v>
      </c>
      <c r="M14" s="226">
        <v>0</v>
      </c>
      <c r="N14" s="226">
        <v>2</v>
      </c>
      <c r="O14" s="226">
        <v>0</v>
      </c>
      <c r="P14" s="226">
        <v>0</v>
      </c>
      <c r="Q14" s="226">
        <v>0</v>
      </c>
      <c r="R14" s="226">
        <v>2</v>
      </c>
      <c r="S14" s="226">
        <v>0</v>
      </c>
      <c r="T14" s="226">
        <v>0</v>
      </c>
      <c r="U14" s="226">
        <v>0</v>
      </c>
      <c r="V14" s="226">
        <v>0</v>
      </c>
      <c r="W14" s="226">
        <v>0</v>
      </c>
      <c r="X14" s="226">
        <v>0</v>
      </c>
      <c r="Y14" s="226">
        <v>0</v>
      </c>
      <c r="Z14" s="226">
        <v>0</v>
      </c>
      <c r="AA14" s="226">
        <v>0</v>
      </c>
      <c r="AB14" s="226">
        <v>0</v>
      </c>
      <c r="AC14" s="226">
        <v>0</v>
      </c>
      <c r="AD14" s="226">
        <v>0</v>
      </c>
      <c r="AE14" s="226">
        <v>0</v>
      </c>
      <c r="AF14" s="226">
        <v>0</v>
      </c>
      <c r="AG14" s="226">
        <v>0</v>
      </c>
      <c r="AH14" s="226">
        <v>0</v>
      </c>
      <c r="AI14" s="226">
        <v>0</v>
      </c>
      <c r="AJ14" s="226">
        <v>0</v>
      </c>
      <c r="AK14" s="226">
        <v>0</v>
      </c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</row>
    <row r="15" spans="1:47" ht="21" customHeight="1">
      <c r="A15" s="122" t="s">
        <v>6</v>
      </c>
      <c r="B15" s="186">
        <f t="shared" si="0"/>
        <v>43</v>
      </c>
      <c r="C15" s="186">
        <f t="shared" si="0"/>
        <v>22</v>
      </c>
      <c r="D15" s="227">
        <v>19</v>
      </c>
      <c r="E15" s="227">
        <v>9</v>
      </c>
      <c r="F15" s="226">
        <v>14</v>
      </c>
      <c r="G15" s="226">
        <v>7</v>
      </c>
      <c r="H15" s="226">
        <v>0</v>
      </c>
      <c r="I15" s="226">
        <v>0</v>
      </c>
      <c r="J15" s="226">
        <v>0</v>
      </c>
      <c r="K15" s="226">
        <v>0</v>
      </c>
      <c r="L15" s="226">
        <v>5</v>
      </c>
      <c r="M15" s="226">
        <v>2</v>
      </c>
      <c r="N15" s="226">
        <v>2</v>
      </c>
      <c r="O15" s="226">
        <v>0</v>
      </c>
      <c r="P15" s="226">
        <v>0</v>
      </c>
      <c r="Q15" s="226">
        <v>0</v>
      </c>
      <c r="R15" s="226">
        <v>1</v>
      </c>
      <c r="S15" s="226">
        <v>0</v>
      </c>
      <c r="T15" s="226">
        <v>0</v>
      </c>
      <c r="U15" s="226">
        <v>0</v>
      </c>
      <c r="V15" s="226">
        <v>1</v>
      </c>
      <c r="W15" s="226">
        <v>1</v>
      </c>
      <c r="X15" s="226">
        <v>1</v>
      </c>
      <c r="Y15" s="226">
        <v>1</v>
      </c>
      <c r="Z15" s="226">
        <v>0</v>
      </c>
      <c r="AA15" s="226">
        <v>0</v>
      </c>
      <c r="AB15" s="226">
        <v>0</v>
      </c>
      <c r="AC15" s="226">
        <v>0</v>
      </c>
      <c r="AD15" s="226">
        <v>0</v>
      </c>
      <c r="AE15" s="226">
        <v>0</v>
      </c>
      <c r="AF15" s="226">
        <v>0</v>
      </c>
      <c r="AG15" s="226">
        <v>0</v>
      </c>
      <c r="AH15" s="226">
        <v>0</v>
      </c>
      <c r="AI15" s="226">
        <v>0</v>
      </c>
      <c r="AJ15" s="226">
        <v>0</v>
      </c>
      <c r="AK15" s="226">
        <v>0</v>
      </c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</row>
    <row r="16" spans="1:47" ht="21" customHeight="1">
      <c r="A16" s="122" t="s">
        <v>87</v>
      </c>
      <c r="B16" s="186">
        <f t="shared" si="0"/>
        <v>48</v>
      </c>
      <c r="C16" s="186">
        <f t="shared" si="0"/>
        <v>26</v>
      </c>
      <c r="D16" s="227">
        <v>26</v>
      </c>
      <c r="E16" s="227">
        <v>9</v>
      </c>
      <c r="F16" s="226">
        <v>21</v>
      </c>
      <c r="G16" s="226">
        <v>8</v>
      </c>
      <c r="H16" s="226">
        <v>0</v>
      </c>
      <c r="I16" s="226">
        <v>0</v>
      </c>
      <c r="J16" s="226">
        <v>0</v>
      </c>
      <c r="K16" s="226">
        <v>0</v>
      </c>
      <c r="L16" s="226">
        <v>5</v>
      </c>
      <c r="M16" s="226">
        <v>1</v>
      </c>
      <c r="N16" s="226">
        <v>2</v>
      </c>
      <c r="O16" s="226">
        <v>0</v>
      </c>
      <c r="P16" s="226">
        <v>0</v>
      </c>
      <c r="Q16" s="226">
        <v>0</v>
      </c>
      <c r="R16" s="226">
        <v>2</v>
      </c>
      <c r="S16" s="226">
        <v>0</v>
      </c>
      <c r="T16" s="226">
        <v>0</v>
      </c>
      <c r="U16" s="226">
        <v>0</v>
      </c>
      <c r="V16" s="226">
        <v>0</v>
      </c>
      <c r="W16" s="226">
        <v>0</v>
      </c>
      <c r="X16" s="226">
        <v>1</v>
      </c>
      <c r="Y16" s="226">
        <v>1</v>
      </c>
      <c r="Z16" s="226">
        <v>0</v>
      </c>
      <c r="AA16" s="226">
        <v>0</v>
      </c>
      <c r="AB16" s="226">
        <v>0</v>
      </c>
      <c r="AC16" s="226">
        <v>0</v>
      </c>
      <c r="AD16" s="226">
        <v>0</v>
      </c>
      <c r="AE16" s="226">
        <v>0</v>
      </c>
      <c r="AF16" s="226">
        <v>0</v>
      </c>
      <c r="AG16" s="226">
        <v>0</v>
      </c>
      <c r="AH16" s="226">
        <v>0</v>
      </c>
      <c r="AI16" s="226">
        <v>0</v>
      </c>
      <c r="AJ16" s="226">
        <v>0</v>
      </c>
      <c r="AK16" s="226">
        <v>0</v>
      </c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</row>
    <row r="17" spans="1:47" ht="21" customHeight="1">
      <c r="A17" s="122" t="s">
        <v>2</v>
      </c>
      <c r="B17" s="186">
        <f t="shared" si="0"/>
        <v>22</v>
      </c>
      <c r="C17" s="186">
        <f t="shared" si="0"/>
        <v>12</v>
      </c>
      <c r="D17" s="227">
        <v>10</v>
      </c>
      <c r="E17" s="227">
        <v>8</v>
      </c>
      <c r="F17" s="226">
        <v>7</v>
      </c>
      <c r="G17" s="226">
        <v>6</v>
      </c>
      <c r="H17" s="226">
        <v>1</v>
      </c>
      <c r="I17" s="226">
        <v>1</v>
      </c>
      <c r="J17" s="226">
        <v>0</v>
      </c>
      <c r="K17" s="226">
        <v>0</v>
      </c>
      <c r="L17" s="226">
        <v>3</v>
      </c>
      <c r="M17" s="226">
        <v>2</v>
      </c>
      <c r="N17" s="226">
        <v>1</v>
      </c>
      <c r="O17" s="226">
        <v>0</v>
      </c>
      <c r="P17" s="226">
        <v>0</v>
      </c>
      <c r="Q17" s="226">
        <v>0</v>
      </c>
      <c r="R17" s="226">
        <v>2</v>
      </c>
      <c r="S17" s="226">
        <v>2</v>
      </c>
      <c r="T17" s="226">
        <v>0</v>
      </c>
      <c r="U17" s="226">
        <v>0</v>
      </c>
      <c r="V17" s="226">
        <v>0</v>
      </c>
      <c r="W17" s="226">
        <v>0</v>
      </c>
      <c r="X17" s="226">
        <v>0</v>
      </c>
      <c r="Y17" s="226">
        <v>0</v>
      </c>
      <c r="Z17" s="226">
        <v>0</v>
      </c>
      <c r="AA17" s="226">
        <v>0</v>
      </c>
      <c r="AB17" s="226">
        <v>0</v>
      </c>
      <c r="AC17" s="226">
        <v>0</v>
      </c>
      <c r="AD17" s="226">
        <v>0</v>
      </c>
      <c r="AE17" s="226">
        <v>0</v>
      </c>
      <c r="AF17" s="226">
        <v>0</v>
      </c>
      <c r="AG17" s="226">
        <v>0</v>
      </c>
      <c r="AH17" s="226">
        <v>0</v>
      </c>
      <c r="AI17" s="226">
        <v>0</v>
      </c>
      <c r="AJ17" s="226">
        <v>0</v>
      </c>
      <c r="AK17" s="226">
        <v>0</v>
      </c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</row>
    <row r="18" spans="1:47" ht="30" customHeight="1" thickBot="1">
      <c r="A18" s="120" t="s">
        <v>0</v>
      </c>
      <c r="B18" s="119">
        <f aca="true" t="shared" si="1" ref="B18:AK18">B9+B10+B11+B12+B13+B14+B15+B16+B17</f>
        <v>328</v>
      </c>
      <c r="C18" s="118">
        <f t="shared" si="1"/>
        <v>162</v>
      </c>
      <c r="D18" s="118">
        <f t="shared" si="1"/>
        <v>154</v>
      </c>
      <c r="E18" s="118">
        <f t="shared" si="1"/>
        <v>72</v>
      </c>
      <c r="F18" s="118">
        <f t="shared" si="1"/>
        <v>127</v>
      </c>
      <c r="G18" s="118">
        <f t="shared" si="1"/>
        <v>59</v>
      </c>
      <c r="H18" s="118">
        <f t="shared" si="1"/>
        <v>5</v>
      </c>
      <c r="I18" s="118">
        <f t="shared" si="1"/>
        <v>3</v>
      </c>
      <c r="J18" s="118">
        <f t="shared" si="1"/>
        <v>0</v>
      </c>
      <c r="K18" s="118">
        <f t="shared" si="1"/>
        <v>0</v>
      </c>
      <c r="L18" s="118">
        <f t="shared" si="1"/>
        <v>27</v>
      </c>
      <c r="M18" s="118">
        <f t="shared" si="1"/>
        <v>13</v>
      </c>
      <c r="N18" s="118">
        <f t="shared" si="1"/>
        <v>11</v>
      </c>
      <c r="O18" s="118">
        <f t="shared" si="1"/>
        <v>2</v>
      </c>
      <c r="P18" s="118">
        <f t="shared" si="1"/>
        <v>0</v>
      </c>
      <c r="Q18" s="118">
        <f t="shared" si="1"/>
        <v>0</v>
      </c>
      <c r="R18" s="118">
        <f t="shared" si="1"/>
        <v>8</v>
      </c>
      <c r="S18" s="118">
        <f t="shared" si="1"/>
        <v>2</v>
      </c>
      <c r="T18" s="118">
        <f t="shared" si="1"/>
        <v>0</v>
      </c>
      <c r="U18" s="118">
        <f t="shared" si="1"/>
        <v>0</v>
      </c>
      <c r="V18" s="118">
        <f t="shared" si="1"/>
        <v>3</v>
      </c>
      <c r="W18" s="118">
        <f t="shared" si="1"/>
        <v>2</v>
      </c>
      <c r="X18" s="118">
        <f t="shared" si="1"/>
        <v>4</v>
      </c>
      <c r="Y18" s="118">
        <f t="shared" si="1"/>
        <v>4</v>
      </c>
      <c r="Z18" s="118">
        <f t="shared" si="1"/>
        <v>0</v>
      </c>
      <c r="AA18" s="118">
        <f t="shared" si="1"/>
        <v>0</v>
      </c>
      <c r="AB18" s="118">
        <f t="shared" si="1"/>
        <v>0</v>
      </c>
      <c r="AC18" s="118">
        <f t="shared" si="1"/>
        <v>0</v>
      </c>
      <c r="AD18" s="118">
        <f t="shared" si="1"/>
        <v>0</v>
      </c>
      <c r="AE18" s="118">
        <f t="shared" si="1"/>
        <v>0</v>
      </c>
      <c r="AF18" s="118">
        <f t="shared" si="1"/>
        <v>0</v>
      </c>
      <c r="AG18" s="118">
        <f t="shared" si="1"/>
        <v>0</v>
      </c>
      <c r="AH18" s="118">
        <f t="shared" si="1"/>
        <v>1</v>
      </c>
      <c r="AI18" s="118">
        <f t="shared" si="1"/>
        <v>0</v>
      </c>
      <c r="AJ18" s="118">
        <f t="shared" si="1"/>
        <v>0</v>
      </c>
      <c r="AK18" s="118">
        <f t="shared" si="1"/>
        <v>0</v>
      </c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</row>
    <row r="19" ht="41.25" customHeight="1" thickBot="1"/>
    <row r="20" spans="1:37" ht="13.5" customHeight="1">
      <c r="A20" s="592" t="s">
        <v>108</v>
      </c>
      <c r="B20" s="569" t="s">
        <v>107</v>
      </c>
      <c r="C20" s="595"/>
      <c r="D20" s="597" t="s">
        <v>106</v>
      </c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8"/>
      <c r="AF20" s="578"/>
      <c r="AG20" s="578"/>
      <c r="AH20" s="578"/>
      <c r="AI20" s="578"/>
      <c r="AJ20" s="578"/>
      <c r="AK20" s="579"/>
    </row>
    <row r="21" spans="1:37" ht="13.5" customHeight="1">
      <c r="A21" s="593"/>
      <c r="B21" s="571"/>
      <c r="C21" s="596"/>
      <c r="D21" s="598" t="s">
        <v>105</v>
      </c>
      <c r="E21" s="580"/>
      <c r="F21" s="601" t="s">
        <v>46</v>
      </c>
      <c r="G21" s="601"/>
      <c r="H21" s="606" t="s">
        <v>104</v>
      </c>
      <c r="I21" s="606"/>
      <c r="J21" s="607" t="s">
        <v>46</v>
      </c>
      <c r="K21" s="608"/>
      <c r="L21" s="602" t="s">
        <v>103</v>
      </c>
      <c r="M21" s="609"/>
      <c r="N21" s="606" t="s">
        <v>102</v>
      </c>
      <c r="O21" s="606"/>
      <c r="P21" s="611" t="s">
        <v>46</v>
      </c>
      <c r="Q21" s="611"/>
      <c r="R21" s="602" t="s">
        <v>101</v>
      </c>
      <c r="S21" s="603"/>
      <c r="T21" s="606" t="s">
        <v>100</v>
      </c>
      <c r="U21" s="606"/>
      <c r="V21" s="602" t="s">
        <v>99</v>
      </c>
      <c r="W21" s="603"/>
      <c r="X21" s="606" t="s">
        <v>98</v>
      </c>
      <c r="Y21" s="606"/>
      <c r="Z21" s="606" t="s">
        <v>97</v>
      </c>
      <c r="AA21" s="606"/>
      <c r="AB21" s="602" t="s">
        <v>96</v>
      </c>
      <c r="AC21" s="603"/>
      <c r="AD21" s="606" t="s">
        <v>95</v>
      </c>
      <c r="AE21" s="606"/>
      <c r="AF21" s="606" t="s">
        <v>94</v>
      </c>
      <c r="AG21" s="606"/>
      <c r="AH21" s="606" t="s">
        <v>93</v>
      </c>
      <c r="AI21" s="606"/>
      <c r="AJ21" s="606" t="s">
        <v>92</v>
      </c>
      <c r="AK21" s="614"/>
    </row>
    <row r="22" spans="1:37" ht="67.5" customHeight="1">
      <c r="A22" s="593"/>
      <c r="B22" s="571"/>
      <c r="C22" s="596"/>
      <c r="D22" s="599"/>
      <c r="E22" s="600"/>
      <c r="F22" s="582" t="s">
        <v>91</v>
      </c>
      <c r="G22" s="582"/>
      <c r="H22" s="606"/>
      <c r="I22" s="606"/>
      <c r="J22" s="615" t="s">
        <v>90</v>
      </c>
      <c r="K22" s="582"/>
      <c r="L22" s="604"/>
      <c r="M22" s="610"/>
      <c r="N22" s="606"/>
      <c r="O22" s="606"/>
      <c r="P22" s="616" t="s">
        <v>89</v>
      </c>
      <c r="Q22" s="589"/>
      <c r="R22" s="612"/>
      <c r="S22" s="613"/>
      <c r="T22" s="606"/>
      <c r="U22" s="606"/>
      <c r="V22" s="604"/>
      <c r="W22" s="605"/>
      <c r="X22" s="606"/>
      <c r="Y22" s="606"/>
      <c r="Z22" s="606"/>
      <c r="AA22" s="606"/>
      <c r="AB22" s="604"/>
      <c r="AC22" s="605"/>
      <c r="AD22" s="606"/>
      <c r="AE22" s="606"/>
      <c r="AF22" s="606"/>
      <c r="AG22" s="606"/>
      <c r="AH22" s="606"/>
      <c r="AI22" s="606"/>
      <c r="AJ22" s="606"/>
      <c r="AK22" s="614"/>
    </row>
    <row r="23" spans="1:37" ht="15" customHeight="1" thickBot="1">
      <c r="A23" s="594"/>
      <c r="B23" s="43" t="s">
        <v>19</v>
      </c>
      <c r="C23" s="44" t="s">
        <v>18</v>
      </c>
      <c r="D23" s="280" t="s">
        <v>19</v>
      </c>
      <c r="E23" s="111" t="s">
        <v>18</v>
      </c>
      <c r="F23" s="282" t="s">
        <v>19</v>
      </c>
      <c r="G23" s="111" t="s">
        <v>18</v>
      </c>
      <c r="H23" s="282" t="s">
        <v>19</v>
      </c>
      <c r="I23" s="111" t="s">
        <v>18</v>
      </c>
      <c r="J23" s="282" t="s">
        <v>19</v>
      </c>
      <c r="K23" s="111" t="s">
        <v>18</v>
      </c>
      <c r="L23" s="282" t="s">
        <v>19</v>
      </c>
      <c r="M23" s="111" t="s">
        <v>18</v>
      </c>
      <c r="N23" s="282" t="s">
        <v>19</v>
      </c>
      <c r="O23" s="111" t="s">
        <v>18</v>
      </c>
      <c r="P23" s="115" t="s">
        <v>19</v>
      </c>
      <c r="Q23" s="114" t="s">
        <v>18</v>
      </c>
      <c r="R23" s="115" t="s">
        <v>19</v>
      </c>
      <c r="S23" s="114" t="s">
        <v>18</v>
      </c>
      <c r="T23" s="282" t="s">
        <v>19</v>
      </c>
      <c r="U23" s="111" t="s">
        <v>18</v>
      </c>
      <c r="V23" s="282" t="s">
        <v>19</v>
      </c>
      <c r="W23" s="111" t="s">
        <v>18</v>
      </c>
      <c r="X23" s="282" t="s">
        <v>19</v>
      </c>
      <c r="Y23" s="111" t="s">
        <v>18</v>
      </c>
      <c r="Z23" s="282" t="s">
        <v>19</v>
      </c>
      <c r="AA23" s="113" t="s">
        <v>18</v>
      </c>
      <c r="AB23" s="112" t="s">
        <v>19</v>
      </c>
      <c r="AC23" s="111" t="s">
        <v>18</v>
      </c>
      <c r="AD23" s="282" t="s">
        <v>19</v>
      </c>
      <c r="AE23" s="111" t="s">
        <v>18</v>
      </c>
      <c r="AF23" s="282" t="s">
        <v>19</v>
      </c>
      <c r="AG23" s="111" t="s">
        <v>18</v>
      </c>
      <c r="AH23" s="282" t="s">
        <v>19</v>
      </c>
      <c r="AI23" s="111" t="s">
        <v>18</v>
      </c>
      <c r="AJ23" s="282" t="s">
        <v>19</v>
      </c>
      <c r="AK23" s="109" t="s">
        <v>18</v>
      </c>
    </row>
    <row r="24" spans="1:37" ht="21" customHeight="1" thickBot="1">
      <c r="A24" s="108" t="s">
        <v>88</v>
      </c>
      <c r="B24" s="106">
        <f aca="true" t="shared" si="2" ref="B24:C32">B9</f>
        <v>118</v>
      </c>
      <c r="C24" s="106">
        <f t="shared" si="2"/>
        <v>60</v>
      </c>
      <c r="D24" s="228">
        <v>6</v>
      </c>
      <c r="E24" s="228">
        <v>0</v>
      </c>
      <c r="F24" s="228">
        <v>0</v>
      </c>
      <c r="G24" s="228">
        <v>0</v>
      </c>
      <c r="H24" s="228">
        <v>9</v>
      </c>
      <c r="I24" s="228">
        <v>7</v>
      </c>
      <c r="J24" s="228">
        <v>0</v>
      </c>
      <c r="K24" s="228">
        <v>0</v>
      </c>
      <c r="L24" s="228">
        <v>0</v>
      </c>
      <c r="M24" s="228">
        <v>0</v>
      </c>
      <c r="N24" s="228">
        <v>0</v>
      </c>
      <c r="O24" s="228">
        <v>0</v>
      </c>
      <c r="P24" s="228">
        <v>0</v>
      </c>
      <c r="Q24" s="228">
        <v>0</v>
      </c>
      <c r="R24" s="228">
        <v>0</v>
      </c>
      <c r="S24" s="228">
        <v>0</v>
      </c>
      <c r="T24" s="228">
        <v>12</v>
      </c>
      <c r="U24" s="228">
        <v>5</v>
      </c>
      <c r="V24" s="228">
        <v>0</v>
      </c>
      <c r="W24" s="228">
        <v>0</v>
      </c>
      <c r="X24" s="228">
        <v>7</v>
      </c>
      <c r="Y24" s="228">
        <v>3</v>
      </c>
      <c r="Z24" s="228">
        <v>3</v>
      </c>
      <c r="AA24" s="228">
        <v>2</v>
      </c>
      <c r="AB24" s="228">
        <v>0</v>
      </c>
      <c r="AC24" s="228">
        <v>0</v>
      </c>
      <c r="AD24" s="228">
        <v>1</v>
      </c>
      <c r="AE24" s="228">
        <v>0</v>
      </c>
      <c r="AF24" s="228">
        <v>0</v>
      </c>
      <c r="AG24" s="228">
        <v>0</v>
      </c>
      <c r="AH24" s="228">
        <v>2</v>
      </c>
      <c r="AI24" s="228">
        <v>1</v>
      </c>
      <c r="AJ24" s="258">
        <v>11</v>
      </c>
      <c r="AK24" s="259">
        <v>9</v>
      </c>
    </row>
    <row r="25" spans="1:37" ht="21" customHeight="1" thickBot="1">
      <c r="A25" s="107" t="s">
        <v>16</v>
      </c>
      <c r="B25" s="106">
        <f t="shared" si="2"/>
        <v>25</v>
      </c>
      <c r="C25" s="106">
        <f t="shared" si="2"/>
        <v>10</v>
      </c>
      <c r="D25" s="229">
        <v>2</v>
      </c>
      <c r="E25" s="229">
        <v>0</v>
      </c>
      <c r="F25" s="229">
        <v>0</v>
      </c>
      <c r="G25" s="229">
        <v>0</v>
      </c>
      <c r="H25" s="229">
        <v>1</v>
      </c>
      <c r="I25" s="229">
        <v>0</v>
      </c>
      <c r="J25" s="229">
        <v>0</v>
      </c>
      <c r="K25" s="229">
        <v>0</v>
      </c>
      <c r="L25" s="229">
        <v>0</v>
      </c>
      <c r="M25" s="229">
        <v>0</v>
      </c>
      <c r="N25" s="229">
        <v>0</v>
      </c>
      <c r="O25" s="229">
        <v>0</v>
      </c>
      <c r="P25" s="229">
        <v>0</v>
      </c>
      <c r="Q25" s="229">
        <v>0</v>
      </c>
      <c r="R25" s="229">
        <v>0</v>
      </c>
      <c r="S25" s="229">
        <v>0</v>
      </c>
      <c r="T25" s="229">
        <v>5</v>
      </c>
      <c r="U25" s="229">
        <v>3</v>
      </c>
      <c r="V25" s="229">
        <v>0</v>
      </c>
      <c r="W25" s="229">
        <v>0</v>
      </c>
      <c r="X25" s="229">
        <v>4</v>
      </c>
      <c r="Y25" s="229">
        <v>1</v>
      </c>
      <c r="Z25" s="229">
        <v>1</v>
      </c>
      <c r="AA25" s="229">
        <v>1</v>
      </c>
      <c r="AB25" s="229">
        <v>0</v>
      </c>
      <c r="AC25" s="229">
        <v>0</v>
      </c>
      <c r="AD25" s="229">
        <v>0</v>
      </c>
      <c r="AE25" s="229">
        <v>0</v>
      </c>
      <c r="AF25" s="229">
        <v>1</v>
      </c>
      <c r="AG25" s="229">
        <v>0</v>
      </c>
      <c r="AH25" s="229">
        <v>0</v>
      </c>
      <c r="AI25" s="229">
        <v>0</v>
      </c>
      <c r="AJ25" s="230">
        <v>4</v>
      </c>
      <c r="AK25" s="231">
        <v>2</v>
      </c>
    </row>
    <row r="26" spans="1:37" ht="21" customHeight="1" thickBot="1">
      <c r="A26" s="107" t="s">
        <v>14</v>
      </c>
      <c r="B26" s="106">
        <f t="shared" si="2"/>
        <v>17</v>
      </c>
      <c r="C26" s="106">
        <f t="shared" si="2"/>
        <v>8</v>
      </c>
      <c r="D26" s="229">
        <v>0</v>
      </c>
      <c r="E26" s="229">
        <v>0</v>
      </c>
      <c r="F26" s="229">
        <v>0</v>
      </c>
      <c r="G26" s="229">
        <v>0</v>
      </c>
      <c r="H26" s="229">
        <v>4</v>
      </c>
      <c r="I26" s="229">
        <v>3</v>
      </c>
      <c r="J26" s="229">
        <v>0</v>
      </c>
      <c r="K26" s="229">
        <v>0</v>
      </c>
      <c r="L26" s="229">
        <v>0</v>
      </c>
      <c r="M26" s="229">
        <v>0</v>
      </c>
      <c r="N26" s="229">
        <v>0</v>
      </c>
      <c r="O26" s="229">
        <v>0</v>
      </c>
      <c r="P26" s="229">
        <v>0</v>
      </c>
      <c r="Q26" s="229">
        <v>0</v>
      </c>
      <c r="R26" s="229">
        <v>0</v>
      </c>
      <c r="S26" s="229">
        <v>0</v>
      </c>
      <c r="T26" s="229">
        <v>2</v>
      </c>
      <c r="U26" s="229">
        <v>0</v>
      </c>
      <c r="V26" s="229">
        <v>0</v>
      </c>
      <c r="W26" s="229">
        <v>0</v>
      </c>
      <c r="X26" s="229">
        <v>2</v>
      </c>
      <c r="Y26" s="229">
        <v>0</v>
      </c>
      <c r="Z26" s="229">
        <v>1</v>
      </c>
      <c r="AA26" s="229">
        <v>1</v>
      </c>
      <c r="AB26" s="229">
        <v>0</v>
      </c>
      <c r="AC26" s="229">
        <v>0</v>
      </c>
      <c r="AD26" s="229">
        <v>1</v>
      </c>
      <c r="AE26" s="229">
        <v>0</v>
      </c>
      <c r="AF26" s="229">
        <v>0</v>
      </c>
      <c r="AG26" s="229">
        <v>0</v>
      </c>
      <c r="AH26" s="229">
        <v>0</v>
      </c>
      <c r="AI26" s="229">
        <v>0</v>
      </c>
      <c r="AJ26" s="230">
        <v>5</v>
      </c>
      <c r="AK26" s="231">
        <v>2</v>
      </c>
    </row>
    <row r="27" spans="1:37" ht="21" customHeight="1" thickBot="1">
      <c r="A27" s="107" t="s">
        <v>12</v>
      </c>
      <c r="B27" s="106">
        <f t="shared" si="2"/>
        <v>14</v>
      </c>
      <c r="C27" s="106">
        <f t="shared" si="2"/>
        <v>7</v>
      </c>
      <c r="D27" s="229">
        <v>0</v>
      </c>
      <c r="E27" s="229">
        <v>0</v>
      </c>
      <c r="F27" s="229">
        <v>0</v>
      </c>
      <c r="G27" s="229">
        <v>0</v>
      </c>
      <c r="H27" s="229">
        <v>3</v>
      </c>
      <c r="I27" s="229">
        <v>2</v>
      </c>
      <c r="J27" s="229">
        <v>0</v>
      </c>
      <c r="K27" s="229">
        <v>0</v>
      </c>
      <c r="L27" s="229">
        <v>0</v>
      </c>
      <c r="M27" s="229">
        <v>0</v>
      </c>
      <c r="N27" s="229">
        <v>0</v>
      </c>
      <c r="O27" s="229">
        <v>0</v>
      </c>
      <c r="P27" s="229">
        <v>0</v>
      </c>
      <c r="Q27" s="229">
        <v>0</v>
      </c>
      <c r="R27" s="229">
        <v>0</v>
      </c>
      <c r="S27" s="229">
        <v>0</v>
      </c>
      <c r="T27" s="229">
        <v>0</v>
      </c>
      <c r="U27" s="229">
        <v>0</v>
      </c>
      <c r="V27" s="229">
        <v>0</v>
      </c>
      <c r="W27" s="229">
        <v>0</v>
      </c>
      <c r="X27" s="229">
        <v>1</v>
      </c>
      <c r="Y27" s="229">
        <v>0</v>
      </c>
      <c r="Z27" s="229">
        <v>1</v>
      </c>
      <c r="AA27" s="229">
        <v>1</v>
      </c>
      <c r="AB27" s="229">
        <v>0</v>
      </c>
      <c r="AC27" s="229">
        <v>0</v>
      </c>
      <c r="AD27" s="229">
        <v>0</v>
      </c>
      <c r="AE27" s="229">
        <v>0</v>
      </c>
      <c r="AF27" s="229">
        <v>0</v>
      </c>
      <c r="AG27" s="229">
        <v>0</v>
      </c>
      <c r="AH27" s="229">
        <v>0</v>
      </c>
      <c r="AI27" s="229">
        <v>0</v>
      </c>
      <c r="AJ27" s="230">
        <v>3</v>
      </c>
      <c r="AK27" s="231">
        <v>1</v>
      </c>
    </row>
    <row r="28" spans="1:37" ht="21" customHeight="1" thickBot="1">
      <c r="A28" s="107" t="s">
        <v>10</v>
      </c>
      <c r="B28" s="106">
        <f t="shared" si="2"/>
        <v>21</v>
      </c>
      <c r="C28" s="106">
        <f t="shared" si="2"/>
        <v>12</v>
      </c>
      <c r="D28" s="229">
        <v>1</v>
      </c>
      <c r="E28" s="229">
        <v>0</v>
      </c>
      <c r="F28" s="229">
        <v>0</v>
      </c>
      <c r="G28" s="229">
        <v>0</v>
      </c>
      <c r="H28" s="229">
        <v>1</v>
      </c>
      <c r="I28" s="229">
        <v>1</v>
      </c>
      <c r="J28" s="229">
        <v>0</v>
      </c>
      <c r="K28" s="229">
        <v>0</v>
      </c>
      <c r="L28" s="229">
        <v>0</v>
      </c>
      <c r="M28" s="229">
        <v>0</v>
      </c>
      <c r="N28" s="229">
        <v>0</v>
      </c>
      <c r="O28" s="229">
        <v>0</v>
      </c>
      <c r="P28" s="229">
        <v>0</v>
      </c>
      <c r="Q28" s="229">
        <v>0</v>
      </c>
      <c r="R28" s="229">
        <v>0</v>
      </c>
      <c r="S28" s="229">
        <v>0</v>
      </c>
      <c r="T28" s="229">
        <v>0</v>
      </c>
      <c r="U28" s="229">
        <v>0</v>
      </c>
      <c r="V28" s="229">
        <v>0</v>
      </c>
      <c r="W28" s="229">
        <v>0</v>
      </c>
      <c r="X28" s="229">
        <v>5</v>
      </c>
      <c r="Y28" s="229">
        <v>4</v>
      </c>
      <c r="Z28" s="229">
        <v>2</v>
      </c>
      <c r="AA28" s="229">
        <v>1</v>
      </c>
      <c r="AB28" s="229">
        <v>0</v>
      </c>
      <c r="AC28" s="229">
        <v>0</v>
      </c>
      <c r="AD28" s="229">
        <v>0</v>
      </c>
      <c r="AE28" s="229">
        <v>0</v>
      </c>
      <c r="AF28" s="229">
        <v>1</v>
      </c>
      <c r="AG28" s="229">
        <v>0</v>
      </c>
      <c r="AH28" s="229">
        <v>0</v>
      </c>
      <c r="AI28" s="229">
        <v>0</v>
      </c>
      <c r="AJ28" s="230">
        <v>4</v>
      </c>
      <c r="AK28" s="231">
        <v>2</v>
      </c>
    </row>
    <row r="29" spans="1:37" ht="21" customHeight="1" thickBot="1">
      <c r="A29" s="107" t="s">
        <v>8</v>
      </c>
      <c r="B29" s="106">
        <f t="shared" si="2"/>
        <v>20</v>
      </c>
      <c r="C29" s="106">
        <f t="shared" si="2"/>
        <v>5</v>
      </c>
      <c r="D29" s="229">
        <v>1</v>
      </c>
      <c r="E29" s="229">
        <v>0</v>
      </c>
      <c r="F29" s="229">
        <v>0</v>
      </c>
      <c r="G29" s="229">
        <v>0</v>
      </c>
      <c r="H29" s="229">
        <v>1</v>
      </c>
      <c r="I29" s="229">
        <v>1</v>
      </c>
      <c r="J29" s="229">
        <v>0</v>
      </c>
      <c r="K29" s="229">
        <v>0</v>
      </c>
      <c r="L29" s="229">
        <v>0</v>
      </c>
      <c r="M29" s="229">
        <v>0</v>
      </c>
      <c r="N29" s="229">
        <v>0</v>
      </c>
      <c r="O29" s="229">
        <v>0</v>
      </c>
      <c r="P29" s="229">
        <v>0</v>
      </c>
      <c r="Q29" s="229">
        <v>0</v>
      </c>
      <c r="R29" s="229">
        <v>0</v>
      </c>
      <c r="S29" s="229">
        <v>0</v>
      </c>
      <c r="T29" s="229">
        <v>2</v>
      </c>
      <c r="U29" s="229">
        <v>0</v>
      </c>
      <c r="V29" s="229">
        <v>0</v>
      </c>
      <c r="W29" s="229">
        <v>0</v>
      </c>
      <c r="X29" s="229">
        <v>0</v>
      </c>
      <c r="Y29" s="229">
        <v>0</v>
      </c>
      <c r="Z29" s="229">
        <v>3</v>
      </c>
      <c r="AA29" s="229">
        <v>2</v>
      </c>
      <c r="AB29" s="229">
        <v>0</v>
      </c>
      <c r="AC29" s="229">
        <v>0</v>
      </c>
      <c r="AD29" s="229">
        <v>0</v>
      </c>
      <c r="AE29" s="229">
        <v>0</v>
      </c>
      <c r="AF29" s="229">
        <v>0</v>
      </c>
      <c r="AG29" s="229">
        <v>0</v>
      </c>
      <c r="AH29" s="229">
        <v>0</v>
      </c>
      <c r="AI29" s="229">
        <v>0</v>
      </c>
      <c r="AJ29" s="230">
        <v>3</v>
      </c>
      <c r="AK29" s="231">
        <v>1</v>
      </c>
    </row>
    <row r="30" spans="1:37" ht="21" customHeight="1" thickBot="1">
      <c r="A30" s="107" t="s">
        <v>6</v>
      </c>
      <c r="B30" s="106">
        <f t="shared" si="2"/>
        <v>43</v>
      </c>
      <c r="C30" s="106">
        <f t="shared" si="2"/>
        <v>22</v>
      </c>
      <c r="D30" s="229">
        <v>0</v>
      </c>
      <c r="E30" s="229">
        <v>0</v>
      </c>
      <c r="F30" s="229">
        <v>0</v>
      </c>
      <c r="G30" s="229">
        <v>0</v>
      </c>
      <c r="H30" s="229">
        <v>4</v>
      </c>
      <c r="I30" s="229">
        <v>3</v>
      </c>
      <c r="J30" s="229">
        <v>0</v>
      </c>
      <c r="K30" s="229">
        <v>0</v>
      </c>
      <c r="L30" s="229">
        <v>0</v>
      </c>
      <c r="M30" s="229">
        <v>0</v>
      </c>
      <c r="N30" s="229">
        <v>0</v>
      </c>
      <c r="O30" s="229">
        <v>0</v>
      </c>
      <c r="P30" s="229">
        <v>0</v>
      </c>
      <c r="Q30" s="229">
        <v>0</v>
      </c>
      <c r="R30" s="229">
        <v>0</v>
      </c>
      <c r="S30" s="229">
        <v>0</v>
      </c>
      <c r="T30" s="229">
        <v>7</v>
      </c>
      <c r="U30" s="229">
        <v>1</v>
      </c>
      <c r="V30" s="229">
        <v>0</v>
      </c>
      <c r="W30" s="229">
        <v>0</v>
      </c>
      <c r="X30" s="229">
        <v>3</v>
      </c>
      <c r="Y30" s="229">
        <v>2</v>
      </c>
      <c r="Z30" s="229">
        <v>7</v>
      </c>
      <c r="AA30" s="229">
        <v>4</v>
      </c>
      <c r="AB30" s="229">
        <v>0</v>
      </c>
      <c r="AC30" s="229">
        <v>0</v>
      </c>
      <c r="AD30" s="229">
        <v>0</v>
      </c>
      <c r="AE30" s="229">
        <v>0</v>
      </c>
      <c r="AF30" s="229">
        <v>0</v>
      </c>
      <c r="AG30" s="229">
        <v>0</v>
      </c>
      <c r="AH30" s="229">
        <v>0</v>
      </c>
      <c r="AI30" s="229">
        <v>0</v>
      </c>
      <c r="AJ30" s="230">
        <v>3</v>
      </c>
      <c r="AK30" s="231">
        <v>3</v>
      </c>
    </row>
    <row r="31" spans="1:37" ht="21" customHeight="1" thickBot="1">
      <c r="A31" s="107" t="s">
        <v>87</v>
      </c>
      <c r="B31" s="106">
        <f t="shared" si="2"/>
        <v>48</v>
      </c>
      <c r="C31" s="106">
        <f t="shared" si="2"/>
        <v>26</v>
      </c>
      <c r="D31" s="229">
        <v>0</v>
      </c>
      <c r="E31" s="229">
        <v>0</v>
      </c>
      <c r="F31" s="229">
        <v>0</v>
      </c>
      <c r="G31" s="229">
        <v>0</v>
      </c>
      <c r="H31" s="229">
        <v>7</v>
      </c>
      <c r="I31" s="229">
        <v>6</v>
      </c>
      <c r="J31" s="229">
        <v>0</v>
      </c>
      <c r="K31" s="229">
        <v>0</v>
      </c>
      <c r="L31" s="229">
        <v>0</v>
      </c>
      <c r="M31" s="229">
        <v>0</v>
      </c>
      <c r="N31" s="229">
        <v>0</v>
      </c>
      <c r="O31" s="229">
        <v>0</v>
      </c>
      <c r="P31" s="229">
        <v>0</v>
      </c>
      <c r="Q31" s="229">
        <v>0</v>
      </c>
      <c r="R31" s="229">
        <v>0</v>
      </c>
      <c r="S31" s="229">
        <v>0</v>
      </c>
      <c r="T31" s="229">
        <v>3</v>
      </c>
      <c r="U31" s="229">
        <v>2</v>
      </c>
      <c r="V31" s="229">
        <v>0</v>
      </c>
      <c r="W31" s="229">
        <v>0</v>
      </c>
      <c r="X31" s="229">
        <v>2</v>
      </c>
      <c r="Y31" s="229">
        <v>1</v>
      </c>
      <c r="Z31" s="229">
        <v>3</v>
      </c>
      <c r="AA31" s="229">
        <v>2</v>
      </c>
      <c r="AB31" s="229">
        <v>0</v>
      </c>
      <c r="AC31" s="229">
        <v>0</v>
      </c>
      <c r="AD31" s="229">
        <v>0</v>
      </c>
      <c r="AE31" s="229">
        <v>0</v>
      </c>
      <c r="AF31" s="229">
        <v>0</v>
      </c>
      <c r="AG31" s="229">
        <v>0</v>
      </c>
      <c r="AH31" s="229">
        <v>0</v>
      </c>
      <c r="AI31" s="229">
        <v>0</v>
      </c>
      <c r="AJ31" s="230">
        <v>7</v>
      </c>
      <c r="AK31" s="231">
        <v>6</v>
      </c>
    </row>
    <row r="32" spans="1:37" ht="21" customHeight="1">
      <c r="A32" s="107" t="s">
        <v>2</v>
      </c>
      <c r="B32" s="106">
        <f t="shared" si="2"/>
        <v>22</v>
      </c>
      <c r="C32" s="106">
        <f t="shared" si="2"/>
        <v>12</v>
      </c>
      <c r="D32" s="229">
        <v>1</v>
      </c>
      <c r="E32" s="229">
        <v>0</v>
      </c>
      <c r="F32" s="229">
        <v>0</v>
      </c>
      <c r="G32" s="229">
        <v>0</v>
      </c>
      <c r="H32" s="229">
        <v>4</v>
      </c>
      <c r="I32" s="229">
        <v>2</v>
      </c>
      <c r="J32" s="229">
        <v>0</v>
      </c>
      <c r="K32" s="229">
        <v>0</v>
      </c>
      <c r="L32" s="229">
        <v>0</v>
      </c>
      <c r="M32" s="229">
        <v>0</v>
      </c>
      <c r="N32" s="229">
        <v>0</v>
      </c>
      <c r="O32" s="229">
        <v>0</v>
      </c>
      <c r="P32" s="229">
        <v>0</v>
      </c>
      <c r="Q32" s="229">
        <v>0</v>
      </c>
      <c r="R32" s="229">
        <v>0</v>
      </c>
      <c r="S32" s="229">
        <v>0</v>
      </c>
      <c r="T32" s="229">
        <v>2</v>
      </c>
      <c r="U32" s="229">
        <v>0</v>
      </c>
      <c r="V32" s="229">
        <v>0</v>
      </c>
      <c r="W32" s="229">
        <v>0</v>
      </c>
      <c r="X32" s="229">
        <v>1</v>
      </c>
      <c r="Y32" s="229">
        <v>0</v>
      </c>
      <c r="Z32" s="229">
        <v>0</v>
      </c>
      <c r="AA32" s="229">
        <v>0</v>
      </c>
      <c r="AB32" s="229">
        <v>0</v>
      </c>
      <c r="AC32" s="229">
        <v>0</v>
      </c>
      <c r="AD32" s="229">
        <v>0</v>
      </c>
      <c r="AE32" s="229">
        <v>0</v>
      </c>
      <c r="AF32" s="229">
        <v>0</v>
      </c>
      <c r="AG32" s="229">
        <v>0</v>
      </c>
      <c r="AH32" s="229">
        <v>0</v>
      </c>
      <c r="AI32" s="229">
        <v>0</v>
      </c>
      <c r="AJ32" s="230">
        <v>4</v>
      </c>
      <c r="AK32" s="231">
        <v>2</v>
      </c>
    </row>
    <row r="33" spans="1:37" ht="31.5" customHeight="1" thickBot="1">
      <c r="A33" s="105" t="s">
        <v>0</v>
      </c>
      <c r="B33" s="103">
        <f>B24+B25+B26+B27+B28+B29+B30+B31+B32</f>
        <v>328</v>
      </c>
      <c r="C33" s="104">
        <f>C24+C25+C26+C27+C28+C29+C30+C31+C32</f>
        <v>162</v>
      </c>
      <c r="D33" s="103">
        <f aca="true" t="shared" si="3" ref="D33:AK33">SUM(D24:D32)</f>
        <v>11</v>
      </c>
      <c r="E33" s="102">
        <f t="shared" si="3"/>
        <v>0</v>
      </c>
      <c r="F33" s="102">
        <f t="shared" si="3"/>
        <v>0</v>
      </c>
      <c r="G33" s="102">
        <f t="shared" si="3"/>
        <v>0</v>
      </c>
      <c r="H33" s="102">
        <f t="shared" si="3"/>
        <v>34</v>
      </c>
      <c r="I33" s="102">
        <f t="shared" si="3"/>
        <v>25</v>
      </c>
      <c r="J33" s="102">
        <f t="shared" si="3"/>
        <v>0</v>
      </c>
      <c r="K33" s="102">
        <f t="shared" si="3"/>
        <v>0</v>
      </c>
      <c r="L33" s="102">
        <f t="shared" si="3"/>
        <v>0</v>
      </c>
      <c r="M33" s="102">
        <f t="shared" si="3"/>
        <v>0</v>
      </c>
      <c r="N33" s="102">
        <f t="shared" si="3"/>
        <v>0</v>
      </c>
      <c r="O33" s="102">
        <f t="shared" si="3"/>
        <v>0</v>
      </c>
      <c r="P33" s="102">
        <f t="shared" si="3"/>
        <v>0</v>
      </c>
      <c r="Q33" s="102">
        <f t="shared" si="3"/>
        <v>0</v>
      </c>
      <c r="R33" s="102">
        <f t="shared" si="3"/>
        <v>0</v>
      </c>
      <c r="S33" s="102">
        <f t="shared" si="3"/>
        <v>0</v>
      </c>
      <c r="T33" s="102">
        <f t="shared" si="3"/>
        <v>33</v>
      </c>
      <c r="U33" s="102">
        <f t="shared" si="3"/>
        <v>11</v>
      </c>
      <c r="V33" s="102">
        <f t="shared" si="3"/>
        <v>0</v>
      </c>
      <c r="W33" s="102">
        <f t="shared" si="3"/>
        <v>0</v>
      </c>
      <c r="X33" s="102">
        <f t="shared" si="3"/>
        <v>25</v>
      </c>
      <c r="Y33" s="102">
        <f t="shared" si="3"/>
        <v>11</v>
      </c>
      <c r="Z33" s="102">
        <f t="shared" si="3"/>
        <v>21</v>
      </c>
      <c r="AA33" s="102">
        <f t="shared" si="3"/>
        <v>14</v>
      </c>
      <c r="AB33" s="102">
        <f t="shared" si="3"/>
        <v>0</v>
      </c>
      <c r="AC33" s="102">
        <f t="shared" si="3"/>
        <v>0</v>
      </c>
      <c r="AD33" s="102">
        <f t="shared" si="3"/>
        <v>2</v>
      </c>
      <c r="AE33" s="102">
        <f t="shared" si="3"/>
        <v>0</v>
      </c>
      <c r="AF33" s="102">
        <f t="shared" si="3"/>
        <v>2</v>
      </c>
      <c r="AG33" s="102">
        <f t="shared" si="3"/>
        <v>0</v>
      </c>
      <c r="AH33" s="102">
        <f t="shared" si="3"/>
        <v>2</v>
      </c>
      <c r="AI33" s="102">
        <f t="shared" si="3"/>
        <v>1</v>
      </c>
      <c r="AJ33" s="102">
        <f t="shared" si="3"/>
        <v>44</v>
      </c>
      <c r="AK33" s="102">
        <f t="shared" si="3"/>
        <v>28</v>
      </c>
    </row>
  </sheetData>
  <sheetProtection/>
  <mergeCells count="48"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  <mergeCell ref="AB21:AC22"/>
    <mergeCell ref="AD21:AE22"/>
    <mergeCell ref="H21:I22"/>
    <mergeCell ref="J21:K21"/>
    <mergeCell ref="L21:M22"/>
    <mergeCell ref="N21:O22"/>
    <mergeCell ref="P21:Q21"/>
    <mergeCell ref="R21:S22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A10">
      <selection activeCell="AA21" sqref="AA21"/>
    </sheetView>
  </sheetViews>
  <sheetFormatPr defaultColWidth="9.00390625" defaultRowHeight="12.75"/>
  <cols>
    <col min="1" max="1" width="3.625" style="135" customWidth="1"/>
    <col min="2" max="2" width="14.25390625" style="135" customWidth="1"/>
    <col min="3" max="3" width="8.125" style="135" customWidth="1"/>
    <col min="4" max="31" width="5.875" style="135" customWidth="1"/>
    <col min="32" max="16384" width="9.125" style="135" customWidth="1"/>
  </cols>
  <sheetData>
    <row r="1" spans="1:27" ht="19.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</row>
    <row r="2" spans="1:31" ht="25.5" customHeight="1">
      <c r="A2" s="617" t="s">
        <v>156</v>
      </c>
      <c r="B2" s="617"/>
      <c r="C2" s="617"/>
      <c r="D2" s="617"/>
      <c r="E2" s="617"/>
      <c r="F2" s="618" t="s">
        <v>155</v>
      </c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</row>
    <row r="3" spans="1:31" ht="15" customHeight="1">
      <c r="A3" s="617"/>
      <c r="B3" s="617"/>
      <c r="C3" s="617"/>
      <c r="D3" s="617"/>
      <c r="E3" s="617"/>
      <c r="F3" s="619" t="str">
        <f>'ogolne (4)'!H3</f>
        <v>od 01 kwietnia 2021 roku</v>
      </c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20"/>
      <c r="R3" s="621" t="str">
        <f>'ogolne (4)'!T3</f>
        <v>do 30 kwietnia 2021 roku</v>
      </c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</row>
    <row r="4" spans="1:27" ht="12.75" customHeight="1" thickBot="1">
      <c r="A4" s="623" t="s">
        <v>154</v>
      </c>
      <c r="B4" s="623"/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3"/>
      <c r="R4" s="623"/>
      <c r="S4" s="623"/>
      <c r="T4" s="623"/>
      <c r="U4" s="623"/>
      <c r="V4" s="623"/>
      <c r="W4" s="623"/>
      <c r="X4" s="623"/>
      <c r="Y4" s="623"/>
      <c r="Z4" s="623"/>
      <c r="AA4" s="623"/>
    </row>
    <row r="5" spans="1:31" ht="25.5" customHeight="1" thickBot="1">
      <c r="A5" s="624" t="s">
        <v>29</v>
      </c>
      <c r="B5" s="627" t="s">
        <v>33</v>
      </c>
      <c r="C5" s="630" t="s">
        <v>32</v>
      </c>
      <c r="D5" s="486" t="s">
        <v>82</v>
      </c>
      <c r="E5" s="487"/>
      <c r="F5" s="633" t="s">
        <v>153</v>
      </c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  <c r="S5" s="634"/>
      <c r="T5" s="634"/>
      <c r="U5" s="634"/>
      <c r="V5" s="634"/>
      <c r="W5" s="634"/>
      <c r="X5" s="634"/>
      <c r="Y5" s="634"/>
      <c r="Z5" s="634"/>
      <c r="AA5" s="634"/>
      <c r="AB5" s="634"/>
      <c r="AC5" s="634"/>
      <c r="AD5" s="634"/>
      <c r="AE5" s="635"/>
    </row>
    <row r="6" spans="1:31" ht="52.5" customHeight="1">
      <c r="A6" s="625"/>
      <c r="B6" s="628"/>
      <c r="C6" s="631"/>
      <c r="D6" s="488"/>
      <c r="E6" s="489"/>
      <c r="F6" s="636" t="s">
        <v>152</v>
      </c>
      <c r="G6" s="637"/>
      <c r="H6" s="638" t="s">
        <v>151</v>
      </c>
      <c r="I6" s="637"/>
      <c r="J6" s="638" t="s">
        <v>150</v>
      </c>
      <c r="K6" s="637"/>
      <c r="L6" s="638" t="s">
        <v>149</v>
      </c>
      <c r="M6" s="637"/>
      <c r="N6" s="638" t="s">
        <v>148</v>
      </c>
      <c r="O6" s="637"/>
      <c r="P6" s="638" t="s">
        <v>147</v>
      </c>
      <c r="Q6" s="637"/>
      <c r="R6" s="638" t="s">
        <v>146</v>
      </c>
      <c r="S6" s="637"/>
      <c r="T6" s="638" t="s">
        <v>145</v>
      </c>
      <c r="U6" s="637"/>
      <c r="V6" s="638" t="s">
        <v>144</v>
      </c>
      <c r="W6" s="637"/>
      <c r="X6" s="638" t="s">
        <v>143</v>
      </c>
      <c r="Y6" s="637"/>
      <c r="Z6" s="638" t="s">
        <v>142</v>
      </c>
      <c r="AA6" s="637"/>
      <c r="AB6" s="638" t="s">
        <v>141</v>
      </c>
      <c r="AC6" s="637"/>
      <c r="AD6" s="638" t="s">
        <v>140</v>
      </c>
      <c r="AE6" s="641"/>
    </row>
    <row r="7" spans="1:31" ht="13.5" customHeight="1" thickBot="1">
      <c r="A7" s="626"/>
      <c r="B7" s="629"/>
      <c r="C7" s="632"/>
      <c r="D7" s="167" t="s">
        <v>19</v>
      </c>
      <c r="E7" s="160" t="s">
        <v>18</v>
      </c>
      <c r="F7" s="167" t="s">
        <v>19</v>
      </c>
      <c r="G7" s="166" t="s">
        <v>18</v>
      </c>
      <c r="H7" s="163" t="s">
        <v>19</v>
      </c>
      <c r="I7" s="166" t="s">
        <v>18</v>
      </c>
      <c r="J7" s="163" t="s">
        <v>19</v>
      </c>
      <c r="K7" s="166" t="s">
        <v>18</v>
      </c>
      <c r="L7" s="165" t="s">
        <v>19</v>
      </c>
      <c r="M7" s="164" t="s">
        <v>18</v>
      </c>
      <c r="N7" s="165" t="s">
        <v>19</v>
      </c>
      <c r="O7" s="164" t="s">
        <v>18</v>
      </c>
      <c r="P7" s="163" t="s">
        <v>19</v>
      </c>
      <c r="Q7" s="166" t="s">
        <v>18</v>
      </c>
      <c r="R7" s="165" t="s">
        <v>19</v>
      </c>
      <c r="S7" s="164" t="s">
        <v>18</v>
      </c>
      <c r="T7" s="163" t="s">
        <v>19</v>
      </c>
      <c r="U7" s="166" t="s">
        <v>18</v>
      </c>
      <c r="V7" s="165" t="s">
        <v>19</v>
      </c>
      <c r="W7" s="164" t="s">
        <v>18</v>
      </c>
      <c r="X7" s="165" t="s">
        <v>19</v>
      </c>
      <c r="Y7" s="164" t="s">
        <v>18</v>
      </c>
      <c r="Z7" s="163" t="s">
        <v>19</v>
      </c>
      <c r="AA7" s="162" t="s">
        <v>18</v>
      </c>
      <c r="AB7" s="161" t="s">
        <v>19</v>
      </c>
      <c r="AC7" s="162" t="s">
        <v>18</v>
      </c>
      <c r="AD7" s="161" t="s">
        <v>19</v>
      </c>
      <c r="AE7" s="160" t="s">
        <v>18</v>
      </c>
    </row>
    <row r="8" spans="1:31" ht="21.75" customHeight="1">
      <c r="A8" s="147">
        <v>1</v>
      </c>
      <c r="B8" s="146" t="s">
        <v>4</v>
      </c>
      <c r="C8" s="159" t="s">
        <v>17</v>
      </c>
      <c r="D8" s="256">
        <v>92</v>
      </c>
      <c r="E8" s="257">
        <v>34</v>
      </c>
      <c r="F8" s="260">
        <v>16</v>
      </c>
      <c r="G8" s="241">
        <v>5</v>
      </c>
      <c r="H8" s="241">
        <v>1</v>
      </c>
      <c r="I8" s="241">
        <v>0</v>
      </c>
      <c r="J8" s="241">
        <v>20</v>
      </c>
      <c r="K8" s="241">
        <v>3</v>
      </c>
      <c r="L8" s="242">
        <v>0</v>
      </c>
      <c r="M8" s="242">
        <v>0</v>
      </c>
      <c r="N8" s="242">
        <v>0</v>
      </c>
      <c r="O8" s="242">
        <v>0</v>
      </c>
      <c r="P8" s="242">
        <v>0</v>
      </c>
      <c r="Q8" s="242">
        <v>0</v>
      </c>
      <c r="R8" s="242">
        <v>0</v>
      </c>
      <c r="S8" s="242">
        <v>0</v>
      </c>
      <c r="T8" s="242">
        <v>3</v>
      </c>
      <c r="U8" s="242">
        <v>0</v>
      </c>
      <c r="V8" s="242">
        <v>0</v>
      </c>
      <c r="W8" s="242">
        <v>0</v>
      </c>
      <c r="X8" s="242">
        <v>0</v>
      </c>
      <c r="Y8" s="242">
        <v>0</v>
      </c>
      <c r="Z8" s="245">
        <v>9</v>
      </c>
      <c r="AA8" s="248">
        <v>3</v>
      </c>
      <c r="AB8" s="251">
        <v>13</v>
      </c>
      <c r="AC8" s="241">
        <v>5</v>
      </c>
      <c r="AD8" s="243">
        <v>30</v>
      </c>
      <c r="AE8" s="254">
        <v>18</v>
      </c>
    </row>
    <row r="9" spans="1:31" ht="21.75" customHeight="1">
      <c r="A9" s="158">
        <v>2</v>
      </c>
      <c r="B9" s="157" t="s">
        <v>16</v>
      </c>
      <c r="C9" s="156" t="s">
        <v>15</v>
      </c>
      <c r="D9" s="256">
        <v>16</v>
      </c>
      <c r="E9" s="257">
        <v>9</v>
      </c>
      <c r="F9" s="261">
        <v>5</v>
      </c>
      <c r="G9" s="243">
        <v>2</v>
      </c>
      <c r="H9" s="243">
        <v>0</v>
      </c>
      <c r="I9" s="243">
        <v>0</v>
      </c>
      <c r="J9" s="243">
        <v>5</v>
      </c>
      <c r="K9" s="243">
        <v>3</v>
      </c>
      <c r="L9" s="242">
        <v>0</v>
      </c>
      <c r="M9" s="242">
        <v>0</v>
      </c>
      <c r="N9" s="242">
        <v>0</v>
      </c>
      <c r="O9" s="242">
        <v>0</v>
      </c>
      <c r="P9" s="242">
        <v>0</v>
      </c>
      <c r="Q9" s="242">
        <v>0</v>
      </c>
      <c r="R9" s="242">
        <v>0</v>
      </c>
      <c r="S9" s="242">
        <v>0</v>
      </c>
      <c r="T9" s="242">
        <v>0</v>
      </c>
      <c r="U9" s="242">
        <v>0</v>
      </c>
      <c r="V9" s="242">
        <v>0</v>
      </c>
      <c r="W9" s="242">
        <v>0</v>
      </c>
      <c r="X9" s="242">
        <v>0</v>
      </c>
      <c r="Y9" s="242">
        <v>0</v>
      </c>
      <c r="Z9" s="246">
        <v>1</v>
      </c>
      <c r="AA9" s="249">
        <v>1</v>
      </c>
      <c r="AB9" s="252">
        <v>1</v>
      </c>
      <c r="AC9" s="243">
        <v>1</v>
      </c>
      <c r="AD9" s="243">
        <v>4</v>
      </c>
      <c r="AE9" s="254">
        <v>2</v>
      </c>
    </row>
    <row r="10" spans="1:31" ht="21.75" customHeight="1">
      <c r="A10" s="158">
        <v>3</v>
      </c>
      <c r="B10" s="157" t="s">
        <v>14</v>
      </c>
      <c r="C10" s="156" t="s">
        <v>13</v>
      </c>
      <c r="D10" s="256">
        <v>13</v>
      </c>
      <c r="E10" s="257">
        <v>5</v>
      </c>
      <c r="F10" s="261">
        <v>5</v>
      </c>
      <c r="G10" s="243">
        <v>3</v>
      </c>
      <c r="H10" s="243">
        <v>0</v>
      </c>
      <c r="I10" s="243">
        <v>0</v>
      </c>
      <c r="J10" s="243">
        <v>0</v>
      </c>
      <c r="K10" s="243">
        <v>0</v>
      </c>
      <c r="L10" s="242">
        <v>0</v>
      </c>
      <c r="M10" s="242">
        <v>0</v>
      </c>
      <c r="N10" s="242">
        <v>0</v>
      </c>
      <c r="O10" s="242">
        <v>0</v>
      </c>
      <c r="P10" s="242">
        <v>0</v>
      </c>
      <c r="Q10" s="242">
        <v>0</v>
      </c>
      <c r="R10" s="242">
        <v>0</v>
      </c>
      <c r="S10" s="242">
        <v>0</v>
      </c>
      <c r="T10" s="242">
        <v>0</v>
      </c>
      <c r="U10" s="242">
        <v>0</v>
      </c>
      <c r="V10" s="242">
        <v>0</v>
      </c>
      <c r="W10" s="242">
        <v>0</v>
      </c>
      <c r="X10" s="242">
        <v>0</v>
      </c>
      <c r="Y10" s="242">
        <v>0</v>
      </c>
      <c r="Z10" s="246">
        <v>1</v>
      </c>
      <c r="AA10" s="249">
        <v>1</v>
      </c>
      <c r="AB10" s="252">
        <v>1</v>
      </c>
      <c r="AC10" s="243">
        <v>0</v>
      </c>
      <c r="AD10" s="243">
        <v>6</v>
      </c>
      <c r="AE10" s="254">
        <v>1</v>
      </c>
    </row>
    <row r="11" spans="1:31" ht="21.75" customHeight="1">
      <c r="A11" s="158">
        <v>4</v>
      </c>
      <c r="B11" s="157" t="s">
        <v>12</v>
      </c>
      <c r="C11" s="156" t="s">
        <v>11</v>
      </c>
      <c r="D11" s="256">
        <v>8</v>
      </c>
      <c r="E11" s="257">
        <v>5</v>
      </c>
      <c r="F11" s="261">
        <v>3</v>
      </c>
      <c r="G11" s="243">
        <v>2</v>
      </c>
      <c r="H11" s="243">
        <v>0</v>
      </c>
      <c r="I11" s="243">
        <v>0</v>
      </c>
      <c r="J11" s="243">
        <v>0</v>
      </c>
      <c r="K11" s="243">
        <v>0</v>
      </c>
      <c r="L11" s="242">
        <v>0</v>
      </c>
      <c r="M11" s="242">
        <v>0</v>
      </c>
      <c r="N11" s="242">
        <v>0</v>
      </c>
      <c r="O11" s="242">
        <v>0</v>
      </c>
      <c r="P11" s="242">
        <v>0</v>
      </c>
      <c r="Q11" s="242">
        <v>0</v>
      </c>
      <c r="R11" s="242">
        <v>0</v>
      </c>
      <c r="S11" s="242">
        <v>0</v>
      </c>
      <c r="T11" s="242">
        <v>0</v>
      </c>
      <c r="U11" s="242">
        <v>0</v>
      </c>
      <c r="V11" s="242">
        <v>0</v>
      </c>
      <c r="W11" s="242">
        <v>0</v>
      </c>
      <c r="X11" s="242">
        <v>0</v>
      </c>
      <c r="Y11" s="242">
        <v>0</v>
      </c>
      <c r="Z11" s="246">
        <v>0</v>
      </c>
      <c r="AA11" s="249">
        <v>0</v>
      </c>
      <c r="AB11" s="252">
        <v>3</v>
      </c>
      <c r="AC11" s="243">
        <v>2</v>
      </c>
      <c r="AD11" s="243">
        <v>2</v>
      </c>
      <c r="AE11" s="254">
        <v>1</v>
      </c>
    </row>
    <row r="12" spans="1:31" ht="21.75" customHeight="1">
      <c r="A12" s="158">
        <v>5</v>
      </c>
      <c r="B12" s="157" t="s">
        <v>10</v>
      </c>
      <c r="C12" s="156" t="s">
        <v>9</v>
      </c>
      <c r="D12" s="256">
        <v>14</v>
      </c>
      <c r="E12" s="257">
        <v>4</v>
      </c>
      <c r="F12" s="261">
        <v>2</v>
      </c>
      <c r="G12" s="243">
        <v>1</v>
      </c>
      <c r="H12" s="243">
        <v>1</v>
      </c>
      <c r="I12" s="243">
        <v>1</v>
      </c>
      <c r="J12" s="243">
        <v>1</v>
      </c>
      <c r="K12" s="243">
        <v>0</v>
      </c>
      <c r="L12" s="242">
        <v>0</v>
      </c>
      <c r="M12" s="242">
        <v>0</v>
      </c>
      <c r="N12" s="242">
        <v>0</v>
      </c>
      <c r="O12" s="242">
        <v>0</v>
      </c>
      <c r="P12" s="242">
        <v>0</v>
      </c>
      <c r="Q12" s="242">
        <v>0</v>
      </c>
      <c r="R12" s="242">
        <v>0</v>
      </c>
      <c r="S12" s="242">
        <v>0</v>
      </c>
      <c r="T12" s="242">
        <v>1</v>
      </c>
      <c r="U12" s="242">
        <v>0</v>
      </c>
      <c r="V12" s="242">
        <v>0</v>
      </c>
      <c r="W12" s="242">
        <v>0</v>
      </c>
      <c r="X12" s="242">
        <v>0</v>
      </c>
      <c r="Y12" s="242">
        <v>0</v>
      </c>
      <c r="Z12" s="246">
        <v>0</v>
      </c>
      <c r="AA12" s="249">
        <v>0</v>
      </c>
      <c r="AB12" s="252">
        <v>2</v>
      </c>
      <c r="AC12" s="243">
        <v>0</v>
      </c>
      <c r="AD12" s="243">
        <v>7</v>
      </c>
      <c r="AE12" s="254">
        <v>2</v>
      </c>
    </row>
    <row r="13" spans="1:31" ht="21.75" customHeight="1">
      <c r="A13" s="158">
        <v>6</v>
      </c>
      <c r="B13" s="157" t="s">
        <v>8</v>
      </c>
      <c r="C13" s="156" t="s">
        <v>7</v>
      </c>
      <c r="D13" s="256">
        <v>13</v>
      </c>
      <c r="E13" s="257">
        <v>3</v>
      </c>
      <c r="F13" s="261">
        <v>4</v>
      </c>
      <c r="G13" s="243">
        <v>1</v>
      </c>
      <c r="H13" s="243">
        <v>1</v>
      </c>
      <c r="I13" s="243">
        <v>0</v>
      </c>
      <c r="J13" s="243">
        <v>1</v>
      </c>
      <c r="K13" s="243">
        <v>0</v>
      </c>
      <c r="L13" s="242">
        <v>0</v>
      </c>
      <c r="M13" s="242">
        <v>0</v>
      </c>
      <c r="N13" s="242">
        <v>0</v>
      </c>
      <c r="O13" s="242">
        <v>0</v>
      </c>
      <c r="P13" s="242">
        <v>0</v>
      </c>
      <c r="Q13" s="242">
        <v>0</v>
      </c>
      <c r="R13" s="242">
        <v>0</v>
      </c>
      <c r="S13" s="242">
        <v>0</v>
      </c>
      <c r="T13" s="242">
        <v>1</v>
      </c>
      <c r="U13" s="242">
        <v>0</v>
      </c>
      <c r="V13" s="242">
        <v>0</v>
      </c>
      <c r="W13" s="242">
        <v>0</v>
      </c>
      <c r="X13" s="242">
        <v>0</v>
      </c>
      <c r="Y13" s="242">
        <v>0</v>
      </c>
      <c r="Z13" s="246">
        <v>1</v>
      </c>
      <c r="AA13" s="249">
        <v>1</v>
      </c>
      <c r="AB13" s="252">
        <v>3</v>
      </c>
      <c r="AC13" s="243">
        <v>1</v>
      </c>
      <c r="AD13" s="243">
        <v>2</v>
      </c>
      <c r="AE13" s="254">
        <v>0</v>
      </c>
    </row>
    <row r="14" spans="1:31" ht="21.75" customHeight="1">
      <c r="A14" s="158">
        <v>7</v>
      </c>
      <c r="B14" s="157" t="s">
        <v>6</v>
      </c>
      <c r="C14" s="156" t="s">
        <v>5</v>
      </c>
      <c r="D14" s="256">
        <v>17</v>
      </c>
      <c r="E14" s="257">
        <v>6</v>
      </c>
      <c r="F14" s="261">
        <v>3</v>
      </c>
      <c r="G14" s="243">
        <v>2</v>
      </c>
      <c r="H14" s="243">
        <v>0</v>
      </c>
      <c r="I14" s="243">
        <v>0</v>
      </c>
      <c r="J14" s="243">
        <v>1</v>
      </c>
      <c r="K14" s="243">
        <v>0</v>
      </c>
      <c r="L14" s="242">
        <v>0</v>
      </c>
      <c r="M14" s="242">
        <v>0</v>
      </c>
      <c r="N14" s="242">
        <v>0</v>
      </c>
      <c r="O14" s="242">
        <v>0</v>
      </c>
      <c r="P14" s="242">
        <v>0</v>
      </c>
      <c r="Q14" s="242">
        <v>0</v>
      </c>
      <c r="R14" s="242">
        <v>0</v>
      </c>
      <c r="S14" s="242">
        <v>0</v>
      </c>
      <c r="T14" s="242">
        <v>0</v>
      </c>
      <c r="U14" s="242">
        <v>0</v>
      </c>
      <c r="V14" s="242">
        <v>0</v>
      </c>
      <c r="W14" s="242">
        <v>0</v>
      </c>
      <c r="X14" s="242">
        <v>0</v>
      </c>
      <c r="Y14" s="242">
        <v>0</v>
      </c>
      <c r="Z14" s="246">
        <v>0</v>
      </c>
      <c r="AA14" s="249">
        <v>0</v>
      </c>
      <c r="AB14" s="252">
        <v>3</v>
      </c>
      <c r="AC14" s="243">
        <v>1</v>
      </c>
      <c r="AD14" s="243">
        <v>10</v>
      </c>
      <c r="AE14" s="254">
        <v>3</v>
      </c>
    </row>
    <row r="15" spans="1:31" ht="21.75" customHeight="1">
      <c r="A15" s="158">
        <v>8</v>
      </c>
      <c r="B15" s="157" t="s">
        <v>4</v>
      </c>
      <c r="C15" s="156" t="s">
        <v>3</v>
      </c>
      <c r="D15" s="256">
        <v>27</v>
      </c>
      <c r="E15" s="257">
        <v>14</v>
      </c>
      <c r="F15" s="261">
        <v>3</v>
      </c>
      <c r="G15" s="243">
        <v>2</v>
      </c>
      <c r="H15" s="243">
        <v>0</v>
      </c>
      <c r="I15" s="243">
        <v>0</v>
      </c>
      <c r="J15" s="243">
        <v>8</v>
      </c>
      <c r="K15" s="243">
        <v>2</v>
      </c>
      <c r="L15" s="242">
        <v>0</v>
      </c>
      <c r="M15" s="242">
        <v>0</v>
      </c>
      <c r="N15" s="242">
        <v>0</v>
      </c>
      <c r="O15" s="242">
        <v>0</v>
      </c>
      <c r="P15" s="242">
        <v>0</v>
      </c>
      <c r="Q15" s="242">
        <v>0</v>
      </c>
      <c r="R15" s="242">
        <v>0</v>
      </c>
      <c r="S15" s="242">
        <v>0</v>
      </c>
      <c r="T15" s="242">
        <v>0</v>
      </c>
      <c r="U15" s="242">
        <v>0</v>
      </c>
      <c r="V15" s="242">
        <v>0</v>
      </c>
      <c r="W15" s="242">
        <v>0</v>
      </c>
      <c r="X15" s="242">
        <v>0</v>
      </c>
      <c r="Y15" s="242">
        <v>0</v>
      </c>
      <c r="Z15" s="246">
        <v>2</v>
      </c>
      <c r="AA15" s="249">
        <v>1</v>
      </c>
      <c r="AB15" s="252">
        <v>6</v>
      </c>
      <c r="AC15" s="243">
        <v>3</v>
      </c>
      <c r="AD15" s="244">
        <v>8</v>
      </c>
      <c r="AE15" s="255">
        <v>6</v>
      </c>
    </row>
    <row r="16" spans="1:31" ht="21.75" customHeight="1">
      <c r="A16" s="154">
        <v>9</v>
      </c>
      <c r="B16" s="153" t="s">
        <v>2</v>
      </c>
      <c r="C16" s="152" t="s">
        <v>1</v>
      </c>
      <c r="D16" s="256">
        <v>18</v>
      </c>
      <c r="E16" s="257">
        <v>8</v>
      </c>
      <c r="F16" s="262">
        <v>1</v>
      </c>
      <c r="G16" s="244">
        <v>0</v>
      </c>
      <c r="H16" s="244">
        <v>0</v>
      </c>
      <c r="I16" s="244">
        <v>0</v>
      </c>
      <c r="J16" s="244">
        <v>2</v>
      </c>
      <c r="K16" s="244">
        <v>2</v>
      </c>
      <c r="L16" s="242">
        <v>0</v>
      </c>
      <c r="M16" s="242">
        <v>0</v>
      </c>
      <c r="N16" s="242">
        <v>0</v>
      </c>
      <c r="O16" s="242">
        <v>0</v>
      </c>
      <c r="P16" s="242">
        <v>0</v>
      </c>
      <c r="Q16" s="242">
        <v>0</v>
      </c>
      <c r="R16" s="242">
        <v>0</v>
      </c>
      <c r="S16" s="242">
        <v>0</v>
      </c>
      <c r="T16" s="242">
        <v>2</v>
      </c>
      <c r="U16" s="242">
        <v>0</v>
      </c>
      <c r="V16" s="242">
        <v>0</v>
      </c>
      <c r="W16" s="242">
        <v>0</v>
      </c>
      <c r="X16" s="242">
        <v>0</v>
      </c>
      <c r="Y16" s="242">
        <v>0</v>
      </c>
      <c r="Z16" s="247">
        <v>1</v>
      </c>
      <c r="AA16" s="250">
        <v>0</v>
      </c>
      <c r="AB16" s="253">
        <v>7</v>
      </c>
      <c r="AC16" s="244">
        <v>4</v>
      </c>
      <c r="AD16" s="244">
        <v>5</v>
      </c>
      <c r="AE16" s="255">
        <v>2</v>
      </c>
    </row>
    <row r="17" spans="1:31" ht="21.75" customHeight="1" thickBot="1">
      <c r="A17" s="642" t="s">
        <v>139</v>
      </c>
      <c r="B17" s="643"/>
      <c r="C17" s="643"/>
      <c r="D17" s="151">
        <f>D8+D9+D10+D11+D12+D13+D14+D15+D16</f>
        <v>218</v>
      </c>
      <c r="E17" s="150">
        <f>E8+E9+E10+E11+E12+E13+E14+E15+E16</f>
        <v>88</v>
      </c>
      <c r="F17" s="149">
        <f aca="true" t="shared" si="0" ref="F17:AE17">SUM(F8:F16)</f>
        <v>42</v>
      </c>
      <c r="G17" s="148">
        <f t="shared" si="0"/>
        <v>18</v>
      </c>
      <c r="H17" s="148">
        <f t="shared" si="0"/>
        <v>3</v>
      </c>
      <c r="I17" s="148">
        <f t="shared" si="0"/>
        <v>1</v>
      </c>
      <c r="J17" s="148">
        <f t="shared" si="0"/>
        <v>38</v>
      </c>
      <c r="K17" s="148">
        <f t="shared" si="0"/>
        <v>10</v>
      </c>
      <c r="L17" s="148">
        <f t="shared" si="0"/>
        <v>0</v>
      </c>
      <c r="M17" s="148">
        <f t="shared" si="0"/>
        <v>0</v>
      </c>
      <c r="N17" s="148">
        <f t="shared" si="0"/>
        <v>0</v>
      </c>
      <c r="O17" s="148">
        <f t="shared" si="0"/>
        <v>0</v>
      </c>
      <c r="P17" s="148">
        <f t="shared" si="0"/>
        <v>0</v>
      </c>
      <c r="Q17" s="148">
        <f t="shared" si="0"/>
        <v>0</v>
      </c>
      <c r="R17" s="148">
        <f t="shared" si="0"/>
        <v>0</v>
      </c>
      <c r="S17" s="148">
        <f t="shared" si="0"/>
        <v>0</v>
      </c>
      <c r="T17" s="148">
        <f t="shared" si="0"/>
        <v>7</v>
      </c>
      <c r="U17" s="148">
        <f t="shared" si="0"/>
        <v>0</v>
      </c>
      <c r="V17" s="148">
        <f t="shared" si="0"/>
        <v>0</v>
      </c>
      <c r="W17" s="148">
        <f t="shared" si="0"/>
        <v>0</v>
      </c>
      <c r="X17" s="148">
        <f t="shared" si="0"/>
        <v>0</v>
      </c>
      <c r="Y17" s="148">
        <f t="shared" si="0"/>
        <v>0</v>
      </c>
      <c r="Z17" s="148">
        <f t="shared" si="0"/>
        <v>15</v>
      </c>
      <c r="AA17" s="148">
        <f t="shared" si="0"/>
        <v>7</v>
      </c>
      <c r="AB17" s="148">
        <f t="shared" si="0"/>
        <v>39</v>
      </c>
      <c r="AC17" s="148">
        <f t="shared" si="0"/>
        <v>17</v>
      </c>
      <c r="AD17" s="148">
        <f t="shared" si="0"/>
        <v>74</v>
      </c>
      <c r="AE17" s="148">
        <f t="shared" si="0"/>
        <v>35</v>
      </c>
    </row>
    <row r="18" ht="30.75" customHeight="1" thickBot="1"/>
    <row r="19" spans="1:23" ht="28.5" customHeight="1">
      <c r="A19" s="644" t="s">
        <v>29</v>
      </c>
      <c r="B19" s="647" t="s">
        <v>33</v>
      </c>
      <c r="C19" s="650" t="s">
        <v>32</v>
      </c>
      <c r="D19" s="653" t="s">
        <v>138</v>
      </c>
      <c r="E19" s="654"/>
      <c r="F19" s="654"/>
      <c r="G19" s="654"/>
      <c r="H19" s="654"/>
      <c r="I19" s="654"/>
      <c r="J19" s="654"/>
      <c r="K19" s="654"/>
      <c r="L19" s="654"/>
      <c r="M19" s="654"/>
      <c r="N19" s="654"/>
      <c r="O19" s="654"/>
      <c r="P19" s="654"/>
      <c r="Q19" s="654"/>
      <c r="R19" s="654"/>
      <c r="S19" s="654"/>
      <c r="T19" s="654"/>
      <c r="U19" s="654"/>
      <c r="V19" s="654"/>
      <c r="W19" s="655"/>
    </row>
    <row r="20" spans="1:23" ht="41.25" customHeight="1">
      <c r="A20" s="645"/>
      <c r="B20" s="648"/>
      <c r="C20" s="651"/>
      <c r="D20" s="656" t="s">
        <v>137</v>
      </c>
      <c r="E20" s="657"/>
      <c r="F20" s="639" t="s">
        <v>136</v>
      </c>
      <c r="G20" s="639"/>
      <c r="H20" s="658" t="s">
        <v>135</v>
      </c>
      <c r="I20" s="657"/>
      <c r="J20" s="639" t="s">
        <v>134</v>
      </c>
      <c r="K20" s="639"/>
      <c r="L20" s="639" t="s">
        <v>133</v>
      </c>
      <c r="M20" s="639"/>
      <c r="N20" s="639" t="s">
        <v>132</v>
      </c>
      <c r="O20" s="639"/>
      <c r="P20" s="639" t="s">
        <v>131</v>
      </c>
      <c r="Q20" s="639"/>
      <c r="R20" s="639" t="s">
        <v>130</v>
      </c>
      <c r="S20" s="639"/>
      <c r="T20" s="639" t="s">
        <v>129</v>
      </c>
      <c r="U20" s="662"/>
      <c r="V20" s="639" t="s">
        <v>128</v>
      </c>
      <c r="W20" s="640"/>
    </row>
    <row r="21" spans="1:23" ht="14.25" customHeight="1" thickBot="1">
      <c r="A21" s="646"/>
      <c r="B21" s="649"/>
      <c r="C21" s="652"/>
      <c r="D21" s="80" t="s">
        <v>127</v>
      </c>
      <c r="E21" s="79" t="s">
        <v>18</v>
      </c>
      <c r="F21" s="78" t="s">
        <v>19</v>
      </c>
      <c r="G21" s="79" t="s">
        <v>18</v>
      </c>
      <c r="H21" s="78" t="s">
        <v>19</v>
      </c>
      <c r="I21" s="79" t="s">
        <v>18</v>
      </c>
      <c r="J21" s="78" t="s">
        <v>19</v>
      </c>
      <c r="K21" s="79" t="s">
        <v>18</v>
      </c>
      <c r="L21" s="78" t="s">
        <v>19</v>
      </c>
      <c r="M21" s="79" t="s">
        <v>18</v>
      </c>
      <c r="N21" s="78" t="s">
        <v>19</v>
      </c>
      <c r="O21" s="79" t="s">
        <v>18</v>
      </c>
      <c r="P21" s="78" t="s">
        <v>19</v>
      </c>
      <c r="Q21" s="79" t="s">
        <v>18</v>
      </c>
      <c r="R21" s="78" t="s">
        <v>19</v>
      </c>
      <c r="S21" s="79" t="s">
        <v>18</v>
      </c>
      <c r="T21" s="78" t="s">
        <v>19</v>
      </c>
      <c r="U21" s="79" t="s">
        <v>18</v>
      </c>
      <c r="V21" s="78" t="s">
        <v>19</v>
      </c>
      <c r="W21" s="77" t="s">
        <v>18</v>
      </c>
    </row>
    <row r="22" spans="1:23" ht="21" customHeight="1">
      <c r="A22" s="147">
        <v>1</v>
      </c>
      <c r="B22" s="146" t="s">
        <v>4</v>
      </c>
      <c r="C22" s="145" t="s">
        <v>17</v>
      </c>
      <c r="D22" s="232">
        <v>34</v>
      </c>
      <c r="E22" s="233">
        <v>7</v>
      </c>
      <c r="F22" s="233">
        <v>13</v>
      </c>
      <c r="G22" s="233">
        <v>7</v>
      </c>
      <c r="H22" s="233">
        <v>79</v>
      </c>
      <c r="I22" s="233">
        <v>27</v>
      </c>
      <c r="J22" s="233">
        <v>92</v>
      </c>
      <c r="K22" s="233">
        <v>34</v>
      </c>
      <c r="L22" s="233">
        <v>0</v>
      </c>
      <c r="M22" s="233">
        <v>0</v>
      </c>
      <c r="N22" s="233">
        <v>10</v>
      </c>
      <c r="O22" s="233">
        <v>1</v>
      </c>
      <c r="P22" s="233">
        <v>2</v>
      </c>
      <c r="Q22" s="233">
        <v>2</v>
      </c>
      <c r="R22" s="233">
        <v>4</v>
      </c>
      <c r="S22" s="233">
        <v>2</v>
      </c>
      <c r="T22" s="233">
        <v>7</v>
      </c>
      <c r="U22" s="233">
        <v>3</v>
      </c>
      <c r="V22" s="233">
        <v>7</v>
      </c>
      <c r="W22" s="238">
        <v>3</v>
      </c>
    </row>
    <row r="23" spans="1:23" ht="21" customHeight="1">
      <c r="A23" s="144">
        <v>2</v>
      </c>
      <c r="B23" s="143" t="s">
        <v>16</v>
      </c>
      <c r="C23" s="142" t="s">
        <v>15</v>
      </c>
      <c r="D23" s="234">
        <v>7</v>
      </c>
      <c r="E23" s="235">
        <v>3</v>
      </c>
      <c r="F23" s="235">
        <v>1</v>
      </c>
      <c r="G23" s="235">
        <v>1</v>
      </c>
      <c r="H23" s="235">
        <v>15</v>
      </c>
      <c r="I23" s="235">
        <v>8</v>
      </c>
      <c r="J23" s="235">
        <v>15</v>
      </c>
      <c r="K23" s="235">
        <v>8</v>
      </c>
      <c r="L23" s="235">
        <v>1</v>
      </c>
      <c r="M23" s="235">
        <v>1</v>
      </c>
      <c r="N23" s="235">
        <v>2</v>
      </c>
      <c r="O23" s="235">
        <v>0</v>
      </c>
      <c r="P23" s="235">
        <v>0</v>
      </c>
      <c r="Q23" s="235">
        <v>0</v>
      </c>
      <c r="R23" s="235">
        <v>0</v>
      </c>
      <c r="S23" s="235">
        <v>0</v>
      </c>
      <c r="T23" s="235">
        <v>1</v>
      </c>
      <c r="U23" s="235">
        <v>0</v>
      </c>
      <c r="V23" s="235">
        <v>1</v>
      </c>
      <c r="W23" s="239">
        <v>1</v>
      </c>
    </row>
    <row r="24" spans="1:23" ht="21" customHeight="1">
      <c r="A24" s="144">
        <v>3</v>
      </c>
      <c r="B24" s="143" t="s">
        <v>14</v>
      </c>
      <c r="C24" s="142" t="s">
        <v>13</v>
      </c>
      <c r="D24" s="234">
        <v>5</v>
      </c>
      <c r="E24" s="235">
        <v>3</v>
      </c>
      <c r="F24" s="235">
        <v>1</v>
      </c>
      <c r="G24" s="235">
        <v>0</v>
      </c>
      <c r="H24" s="235">
        <v>12</v>
      </c>
      <c r="I24" s="235">
        <v>5</v>
      </c>
      <c r="J24" s="235">
        <v>12</v>
      </c>
      <c r="K24" s="235">
        <v>5</v>
      </c>
      <c r="L24" s="235">
        <v>1</v>
      </c>
      <c r="M24" s="235">
        <v>0</v>
      </c>
      <c r="N24" s="235">
        <v>0</v>
      </c>
      <c r="O24" s="235">
        <v>0</v>
      </c>
      <c r="P24" s="235">
        <v>0</v>
      </c>
      <c r="Q24" s="235">
        <v>0</v>
      </c>
      <c r="R24" s="235">
        <v>0</v>
      </c>
      <c r="S24" s="235">
        <v>0</v>
      </c>
      <c r="T24" s="235">
        <v>0</v>
      </c>
      <c r="U24" s="235">
        <v>0</v>
      </c>
      <c r="V24" s="235">
        <v>0</v>
      </c>
      <c r="W24" s="239">
        <v>0</v>
      </c>
    </row>
    <row r="25" spans="1:23" ht="21" customHeight="1">
      <c r="A25" s="144">
        <v>4</v>
      </c>
      <c r="B25" s="143" t="s">
        <v>12</v>
      </c>
      <c r="C25" s="142" t="s">
        <v>11</v>
      </c>
      <c r="D25" s="234">
        <v>3</v>
      </c>
      <c r="E25" s="235">
        <v>2</v>
      </c>
      <c r="F25" s="235">
        <v>1</v>
      </c>
      <c r="G25" s="235">
        <v>0</v>
      </c>
      <c r="H25" s="235">
        <v>7</v>
      </c>
      <c r="I25" s="235">
        <v>5</v>
      </c>
      <c r="J25" s="235">
        <v>8</v>
      </c>
      <c r="K25" s="235">
        <v>5</v>
      </c>
      <c r="L25" s="235">
        <v>0</v>
      </c>
      <c r="M25" s="235">
        <v>0</v>
      </c>
      <c r="N25" s="235">
        <v>0</v>
      </c>
      <c r="O25" s="235">
        <v>0</v>
      </c>
      <c r="P25" s="235">
        <v>0</v>
      </c>
      <c r="Q25" s="235">
        <v>0</v>
      </c>
      <c r="R25" s="235">
        <v>1</v>
      </c>
      <c r="S25" s="235">
        <v>1</v>
      </c>
      <c r="T25" s="235">
        <v>1</v>
      </c>
      <c r="U25" s="235">
        <v>0</v>
      </c>
      <c r="V25" s="235">
        <v>0</v>
      </c>
      <c r="W25" s="239">
        <v>0</v>
      </c>
    </row>
    <row r="26" spans="1:23" ht="21" customHeight="1">
      <c r="A26" s="144">
        <v>5</v>
      </c>
      <c r="B26" s="143" t="s">
        <v>10</v>
      </c>
      <c r="C26" s="142" t="s">
        <v>9</v>
      </c>
      <c r="D26" s="234">
        <v>2</v>
      </c>
      <c r="E26" s="235">
        <v>1</v>
      </c>
      <c r="F26" s="235">
        <v>2</v>
      </c>
      <c r="G26" s="235">
        <v>0</v>
      </c>
      <c r="H26" s="235">
        <v>12</v>
      </c>
      <c r="I26" s="235">
        <v>4</v>
      </c>
      <c r="J26" s="235">
        <v>14</v>
      </c>
      <c r="K26" s="235">
        <v>4</v>
      </c>
      <c r="L26" s="235">
        <v>0</v>
      </c>
      <c r="M26" s="235">
        <v>0</v>
      </c>
      <c r="N26" s="235">
        <v>0</v>
      </c>
      <c r="O26" s="235">
        <v>0</v>
      </c>
      <c r="P26" s="235">
        <v>1</v>
      </c>
      <c r="Q26" s="235">
        <v>0</v>
      </c>
      <c r="R26" s="235">
        <v>1</v>
      </c>
      <c r="S26" s="235">
        <v>0</v>
      </c>
      <c r="T26" s="235">
        <v>2</v>
      </c>
      <c r="U26" s="235">
        <v>1</v>
      </c>
      <c r="V26" s="235">
        <v>1</v>
      </c>
      <c r="W26" s="239">
        <v>1</v>
      </c>
    </row>
    <row r="27" spans="1:23" ht="21" customHeight="1">
      <c r="A27" s="144">
        <v>6</v>
      </c>
      <c r="B27" s="143" t="s">
        <v>8</v>
      </c>
      <c r="C27" s="142" t="s">
        <v>7</v>
      </c>
      <c r="D27" s="234">
        <v>5</v>
      </c>
      <c r="E27" s="235">
        <v>1</v>
      </c>
      <c r="F27" s="235">
        <v>1</v>
      </c>
      <c r="G27" s="235">
        <v>0</v>
      </c>
      <c r="H27" s="235">
        <v>12</v>
      </c>
      <c r="I27" s="235">
        <v>3</v>
      </c>
      <c r="J27" s="235">
        <v>13</v>
      </c>
      <c r="K27" s="235">
        <v>3</v>
      </c>
      <c r="L27" s="235">
        <v>0</v>
      </c>
      <c r="M27" s="235">
        <v>0</v>
      </c>
      <c r="N27" s="235">
        <v>4</v>
      </c>
      <c r="O27" s="235">
        <v>0</v>
      </c>
      <c r="P27" s="235">
        <v>2</v>
      </c>
      <c r="Q27" s="235">
        <v>2</v>
      </c>
      <c r="R27" s="235">
        <v>0</v>
      </c>
      <c r="S27" s="235">
        <v>0</v>
      </c>
      <c r="T27" s="235">
        <v>0</v>
      </c>
      <c r="U27" s="235">
        <v>0</v>
      </c>
      <c r="V27" s="235">
        <v>1</v>
      </c>
      <c r="W27" s="239">
        <v>1</v>
      </c>
    </row>
    <row r="28" spans="1:23" ht="21" customHeight="1">
      <c r="A28" s="144">
        <v>7</v>
      </c>
      <c r="B28" s="143" t="s">
        <v>6</v>
      </c>
      <c r="C28" s="142" t="s">
        <v>5</v>
      </c>
      <c r="D28" s="234">
        <v>4</v>
      </c>
      <c r="E28" s="235">
        <v>2</v>
      </c>
      <c r="F28" s="235">
        <v>6</v>
      </c>
      <c r="G28" s="235">
        <v>2</v>
      </c>
      <c r="H28" s="235">
        <v>11</v>
      </c>
      <c r="I28" s="235">
        <v>4</v>
      </c>
      <c r="J28" s="235">
        <v>14</v>
      </c>
      <c r="K28" s="235">
        <v>5</v>
      </c>
      <c r="L28" s="235">
        <v>3</v>
      </c>
      <c r="M28" s="235">
        <v>1</v>
      </c>
      <c r="N28" s="235">
        <v>1</v>
      </c>
      <c r="O28" s="235">
        <v>0</v>
      </c>
      <c r="P28" s="235">
        <v>2</v>
      </c>
      <c r="Q28" s="235">
        <v>1</v>
      </c>
      <c r="R28" s="235">
        <v>1</v>
      </c>
      <c r="S28" s="235">
        <v>1</v>
      </c>
      <c r="T28" s="235">
        <v>0</v>
      </c>
      <c r="U28" s="235">
        <v>0</v>
      </c>
      <c r="V28" s="235">
        <v>1</v>
      </c>
      <c r="W28" s="239">
        <v>1</v>
      </c>
    </row>
    <row r="29" spans="1:23" ht="21" customHeight="1">
      <c r="A29" s="144">
        <v>8</v>
      </c>
      <c r="B29" s="143" t="s">
        <v>4</v>
      </c>
      <c r="C29" s="142" t="s">
        <v>3</v>
      </c>
      <c r="D29" s="234">
        <v>9</v>
      </c>
      <c r="E29" s="235">
        <v>4</v>
      </c>
      <c r="F29" s="235">
        <v>4</v>
      </c>
      <c r="G29" s="235">
        <v>0</v>
      </c>
      <c r="H29" s="235">
        <v>23</v>
      </c>
      <c r="I29" s="235">
        <v>14</v>
      </c>
      <c r="J29" s="235">
        <v>27</v>
      </c>
      <c r="K29" s="235">
        <v>14</v>
      </c>
      <c r="L29" s="235">
        <v>0</v>
      </c>
      <c r="M29" s="235">
        <v>0</v>
      </c>
      <c r="N29" s="235">
        <v>2</v>
      </c>
      <c r="O29" s="235">
        <v>0</v>
      </c>
      <c r="P29" s="235">
        <v>1</v>
      </c>
      <c r="Q29" s="235">
        <v>0</v>
      </c>
      <c r="R29" s="235">
        <v>1</v>
      </c>
      <c r="S29" s="235">
        <v>0</v>
      </c>
      <c r="T29" s="235">
        <v>1</v>
      </c>
      <c r="U29" s="235">
        <v>1</v>
      </c>
      <c r="V29" s="235">
        <v>0</v>
      </c>
      <c r="W29" s="239">
        <v>0</v>
      </c>
    </row>
    <row r="30" spans="1:23" ht="21" customHeight="1" thickBot="1">
      <c r="A30" s="141">
        <v>9</v>
      </c>
      <c r="B30" s="140" t="s">
        <v>2</v>
      </c>
      <c r="C30" s="139" t="s">
        <v>1</v>
      </c>
      <c r="D30" s="236">
        <v>2</v>
      </c>
      <c r="E30" s="237">
        <v>1</v>
      </c>
      <c r="F30" s="237">
        <v>4</v>
      </c>
      <c r="G30" s="237">
        <v>1</v>
      </c>
      <c r="H30" s="237">
        <v>14</v>
      </c>
      <c r="I30" s="237">
        <v>7</v>
      </c>
      <c r="J30" s="237">
        <v>17</v>
      </c>
      <c r="K30" s="237">
        <v>8</v>
      </c>
      <c r="L30" s="237">
        <v>1</v>
      </c>
      <c r="M30" s="237">
        <v>0</v>
      </c>
      <c r="N30" s="237">
        <v>1</v>
      </c>
      <c r="O30" s="237">
        <v>0</v>
      </c>
      <c r="P30" s="237">
        <v>5</v>
      </c>
      <c r="Q30" s="237">
        <v>1</v>
      </c>
      <c r="R30" s="237">
        <v>1</v>
      </c>
      <c r="S30" s="237">
        <v>0</v>
      </c>
      <c r="T30" s="237">
        <v>0</v>
      </c>
      <c r="U30" s="237">
        <v>0</v>
      </c>
      <c r="V30" s="237">
        <v>2</v>
      </c>
      <c r="W30" s="240">
        <v>2</v>
      </c>
    </row>
    <row r="31" spans="1:23" ht="21" customHeight="1" thickBot="1">
      <c r="A31" s="659" t="s">
        <v>68</v>
      </c>
      <c r="B31" s="660"/>
      <c r="C31" s="661"/>
      <c r="D31" s="138">
        <f aca="true" t="shared" si="1" ref="D31:W31">D22+D23+D24+D25+D26+D27+D28+D29+D30</f>
        <v>71</v>
      </c>
      <c r="E31" s="137">
        <f t="shared" si="1"/>
        <v>24</v>
      </c>
      <c r="F31" s="137">
        <f t="shared" si="1"/>
        <v>33</v>
      </c>
      <c r="G31" s="137">
        <f t="shared" si="1"/>
        <v>11</v>
      </c>
      <c r="H31" s="137">
        <f t="shared" si="1"/>
        <v>185</v>
      </c>
      <c r="I31" s="137">
        <f t="shared" si="1"/>
        <v>77</v>
      </c>
      <c r="J31" s="137">
        <f t="shared" si="1"/>
        <v>212</v>
      </c>
      <c r="K31" s="137">
        <f t="shared" si="1"/>
        <v>86</v>
      </c>
      <c r="L31" s="137">
        <f t="shared" si="1"/>
        <v>6</v>
      </c>
      <c r="M31" s="137">
        <f t="shared" si="1"/>
        <v>2</v>
      </c>
      <c r="N31" s="137">
        <f t="shared" si="1"/>
        <v>20</v>
      </c>
      <c r="O31" s="137">
        <f t="shared" si="1"/>
        <v>1</v>
      </c>
      <c r="P31" s="137">
        <f t="shared" si="1"/>
        <v>13</v>
      </c>
      <c r="Q31" s="137">
        <f t="shared" si="1"/>
        <v>6</v>
      </c>
      <c r="R31" s="137">
        <f t="shared" si="1"/>
        <v>9</v>
      </c>
      <c r="S31" s="137">
        <f t="shared" si="1"/>
        <v>4</v>
      </c>
      <c r="T31" s="137">
        <f t="shared" si="1"/>
        <v>12</v>
      </c>
      <c r="U31" s="137">
        <f t="shared" si="1"/>
        <v>5</v>
      </c>
      <c r="V31" s="137">
        <f t="shared" si="1"/>
        <v>13</v>
      </c>
      <c r="W31" s="136">
        <f t="shared" si="1"/>
        <v>9</v>
      </c>
    </row>
    <row r="33" spans="6:11" ht="12.75">
      <c r="F33" s="135">
        <f>F31+H31</f>
        <v>218</v>
      </c>
      <c r="G33" s="135">
        <f>G31+I31</f>
        <v>88</v>
      </c>
      <c r="J33" s="135">
        <f>J31+L31</f>
        <v>218</v>
      </c>
      <c r="K33" s="135">
        <f>K31+M31</f>
        <v>88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J20:K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tabSelected="1" zoomScale="90" zoomScaleNormal="90" zoomScalePageLayoutView="0" workbookViewId="0" topLeftCell="D10">
      <selection activeCell="O33" sqref="O33"/>
    </sheetView>
  </sheetViews>
  <sheetFormatPr defaultColWidth="9.00390625" defaultRowHeight="12.75"/>
  <cols>
    <col min="1" max="1" width="3.625" style="135" customWidth="1"/>
    <col min="2" max="2" width="14.25390625" style="135" customWidth="1"/>
    <col min="3" max="3" width="8.125" style="135" customWidth="1"/>
    <col min="4" max="31" width="5.875" style="135" customWidth="1"/>
    <col min="32" max="16384" width="9.125" style="135" customWidth="1"/>
  </cols>
  <sheetData>
    <row r="1" spans="1:27" ht="19.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</row>
    <row r="2" spans="1:31" ht="25.5" customHeight="1">
      <c r="A2" s="617" t="s">
        <v>156</v>
      </c>
      <c r="B2" s="617"/>
      <c r="C2" s="617"/>
      <c r="D2" s="617"/>
      <c r="E2" s="617"/>
      <c r="F2" s="618" t="s">
        <v>155</v>
      </c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</row>
    <row r="3" spans="1:31" ht="15" customHeight="1">
      <c r="A3" s="617"/>
      <c r="B3" s="617"/>
      <c r="C3" s="617"/>
      <c r="D3" s="617"/>
      <c r="E3" s="617"/>
      <c r="F3" s="619" t="str">
        <f>'ogolne (11)'!H3</f>
        <v>od 01 listopada 2021 roku</v>
      </c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20"/>
      <c r="R3" s="621" t="str">
        <f>'ogolne (11)'!T3</f>
        <v>do 30 listopada 2021 roku</v>
      </c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</row>
    <row r="4" spans="1:27" ht="12.75" customHeight="1" thickBot="1">
      <c r="A4" s="623" t="s">
        <v>154</v>
      </c>
      <c r="B4" s="623"/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3"/>
      <c r="R4" s="623"/>
      <c r="S4" s="623"/>
      <c r="T4" s="623"/>
      <c r="U4" s="623"/>
      <c r="V4" s="623"/>
      <c r="W4" s="623"/>
      <c r="X4" s="623"/>
      <c r="Y4" s="623"/>
      <c r="Z4" s="623"/>
      <c r="AA4" s="623"/>
    </row>
    <row r="5" spans="1:31" ht="25.5" customHeight="1" thickBot="1">
      <c r="A5" s="624" t="s">
        <v>29</v>
      </c>
      <c r="B5" s="627" t="s">
        <v>33</v>
      </c>
      <c r="C5" s="630" t="s">
        <v>32</v>
      </c>
      <c r="D5" s="486" t="s">
        <v>82</v>
      </c>
      <c r="E5" s="487"/>
      <c r="F5" s="633" t="s">
        <v>153</v>
      </c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  <c r="S5" s="634"/>
      <c r="T5" s="634"/>
      <c r="U5" s="634"/>
      <c r="V5" s="634"/>
      <c r="W5" s="634"/>
      <c r="X5" s="634"/>
      <c r="Y5" s="634"/>
      <c r="Z5" s="634"/>
      <c r="AA5" s="634"/>
      <c r="AB5" s="634"/>
      <c r="AC5" s="634"/>
      <c r="AD5" s="634"/>
      <c r="AE5" s="635"/>
    </row>
    <row r="6" spans="1:31" ht="52.5" customHeight="1">
      <c r="A6" s="625"/>
      <c r="B6" s="628"/>
      <c r="C6" s="631"/>
      <c r="D6" s="488"/>
      <c r="E6" s="489"/>
      <c r="F6" s="636" t="s">
        <v>152</v>
      </c>
      <c r="G6" s="637"/>
      <c r="H6" s="638" t="s">
        <v>151</v>
      </c>
      <c r="I6" s="637"/>
      <c r="J6" s="638" t="s">
        <v>150</v>
      </c>
      <c r="K6" s="637"/>
      <c r="L6" s="638" t="s">
        <v>149</v>
      </c>
      <c r="M6" s="637"/>
      <c r="N6" s="638" t="s">
        <v>148</v>
      </c>
      <c r="O6" s="637"/>
      <c r="P6" s="638" t="s">
        <v>147</v>
      </c>
      <c r="Q6" s="637"/>
      <c r="R6" s="638" t="s">
        <v>146</v>
      </c>
      <c r="S6" s="637"/>
      <c r="T6" s="638" t="s">
        <v>145</v>
      </c>
      <c r="U6" s="637"/>
      <c r="V6" s="638" t="s">
        <v>144</v>
      </c>
      <c r="W6" s="637"/>
      <c r="X6" s="638" t="s">
        <v>143</v>
      </c>
      <c r="Y6" s="637"/>
      <c r="Z6" s="638" t="s">
        <v>142</v>
      </c>
      <c r="AA6" s="637"/>
      <c r="AB6" s="638" t="s">
        <v>141</v>
      </c>
      <c r="AC6" s="637"/>
      <c r="AD6" s="638" t="s">
        <v>140</v>
      </c>
      <c r="AE6" s="641"/>
    </row>
    <row r="7" spans="1:31" ht="13.5" customHeight="1" thickBot="1">
      <c r="A7" s="626"/>
      <c r="B7" s="629"/>
      <c r="C7" s="632"/>
      <c r="D7" s="338" t="s">
        <v>19</v>
      </c>
      <c r="E7" s="339" t="s">
        <v>18</v>
      </c>
      <c r="F7" s="338" t="s">
        <v>19</v>
      </c>
      <c r="G7" s="164" t="s">
        <v>18</v>
      </c>
      <c r="H7" s="165" t="s">
        <v>19</v>
      </c>
      <c r="I7" s="164" t="s">
        <v>18</v>
      </c>
      <c r="J7" s="165" t="s">
        <v>19</v>
      </c>
      <c r="K7" s="164" t="s">
        <v>18</v>
      </c>
      <c r="L7" s="165" t="s">
        <v>19</v>
      </c>
      <c r="M7" s="164" t="s">
        <v>18</v>
      </c>
      <c r="N7" s="165" t="s">
        <v>19</v>
      </c>
      <c r="O7" s="164" t="s">
        <v>18</v>
      </c>
      <c r="P7" s="165" t="s">
        <v>19</v>
      </c>
      <c r="Q7" s="164" t="s">
        <v>18</v>
      </c>
      <c r="R7" s="165" t="s">
        <v>19</v>
      </c>
      <c r="S7" s="164" t="s">
        <v>18</v>
      </c>
      <c r="T7" s="165" t="s">
        <v>19</v>
      </c>
      <c r="U7" s="164" t="s">
        <v>18</v>
      </c>
      <c r="V7" s="165" t="s">
        <v>19</v>
      </c>
      <c r="W7" s="164" t="s">
        <v>18</v>
      </c>
      <c r="X7" s="165" t="s">
        <v>19</v>
      </c>
      <c r="Y7" s="164" t="s">
        <v>18</v>
      </c>
      <c r="Z7" s="165" t="s">
        <v>19</v>
      </c>
      <c r="AA7" s="340" t="s">
        <v>18</v>
      </c>
      <c r="AB7" s="341" t="s">
        <v>19</v>
      </c>
      <c r="AC7" s="340" t="s">
        <v>18</v>
      </c>
      <c r="AD7" s="341" t="s">
        <v>19</v>
      </c>
      <c r="AE7" s="339" t="s">
        <v>18</v>
      </c>
    </row>
    <row r="8" spans="1:31" ht="21.75" customHeight="1">
      <c r="A8" s="147">
        <v>1</v>
      </c>
      <c r="B8" s="146" t="s">
        <v>4</v>
      </c>
      <c r="C8" s="371" t="s">
        <v>17</v>
      </c>
      <c r="D8" s="444">
        <v>84</v>
      </c>
      <c r="E8" s="448">
        <v>42</v>
      </c>
      <c r="F8" s="444">
        <v>18</v>
      </c>
      <c r="G8" s="445">
        <v>10</v>
      </c>
      <c r="H8" s="445">
        <v>1</v>
      </c>
      <c r="I8" s="445">
        <v>0</v>
      </c>
      <c r="J8" s="445">
        <v>4</v>
      </c>
      <c r="K8" s="445">
        <v>2</v>
      </c>
      <c r="L8" s="445">
        <v>0</v>
      </c>
      <c r="M8" s="445">
        <v>0</v>
      </c>
      <c r="N8" s="445">
        <v>0</v>
      </c>
      <c r="O8" s="445">
        <v>0</v>
      </c>
      <c r="P8" s="445">
        <v>19</v>
      </c>
      <c r="Q8" s="445">
        <v>15</v>
      </c>
      <c r="R8" s="445">
        <v>0</v>
      </c>
      <c r="S8" s="445">
        <v>0</v>
      </c>
      <c r="T8" s="445">
        <v>0</v>
      </c>
      <c r="U8" s="445">
        <v>0</v>
      </c>
      <c r="V8" s="445">
        <v>0</v>
      </c>
      <c r="W8" s="445">
        <v>0</v>
      </c>
      <c r="X8" s="445">
        <v>0</v>
      </c>
      <c r="Y8" s="445">
        <v>0</v>
      </c>
      <c r="Z8" s="445">
        <v>2</v>
      </c>
      <c r="AA8" s="445">
        <v>0</v>
      </c>
      <c r="AB8" s="445">
        <v>12</v>
      </c>
      <c r="AC8" s="445">
        <v>4</v>
      </c>
      <c r="AD8" s="445">
        <v>28</v>
      </c>
      <c r="AE8" s="448">
        <v>11</v>
      </c>
    </row>
    <row r="9" spans="1:31" ht="21.75" customHeight="1">
      <c r="A9" s="158">
        <v>2</v>
      </c>
      <c r="B9" s="157" t="s">
        <v>16</v>
      </c>
      <c r="C9" s="372" t="s">
        <v>15</v>
      </c>
      <c r="D9" s="444">
        <v>27</v>
      </c>
      <c r="E9" s="448">
        <v>10</v>
      </c>
      <c r="F9" s="444">
        <v>5</v>
      </c>
      <c r="G9" s="445">
        <v>3</v>
      </c>
      <c r="H9" s="445">
        <v>0</v>
      </c>
      <c r="I9" s="445">
        <v>0</v>
      </c>
      <c r="J9" s="445">
        <v>2</v>
      </c>
      <c r="K9" s="445">
        <v>0</v>
      </c>
      <c r="L9" s="445">
        <v>0</v>
      </c>
      <c r="M9" s="445">
        <v>0</v>
      </c>
      <c r="N9" s="445">
        <v>0</v>
      </c>
      <c r="O9" s="445">
        <v>0</v>
      </c>
      <c r="P9" s="445">
        <v>7</v>
      </c>
      <c r="Q9" s="445">
        <v>2</v>
      </c>
      <c r="R9" s="445">
        <v>0</v>
      </c>
      <c r="S9" s="445">
        <v>0</v>
      </c>
      <c r="T9" s="445">
        <v>2</v>
      </c>
      <c r="U9" s="445">
        <v>1</v>
      </c>
      <c r="V9" s="445">
        <v>0</v>
      </c>
      <c r="W9" s="445">
        <v>0</v>
      </c>
      <c r="X9" s="445">
        <v>0</v>
      </c>
      <c r="Y9" s="445">
        <v>0</v>
      </c>
      <c r="Z9" s="445">
        <v>1</v>
      </c>
      <c r="AA9" s="445">
        <v>1</v>
      </c>
      <c r="AB9" s="445">
        <v>5</v>
      </c>
      <c r="AC9" s="445">
        <v>2</v>
      </c>
      <c r="AD9" s="445">
        <v>5</v>
      </c>
      <c r="AE9" s="448">
        <v>1</v>
      </c>
    </row>
    <row r="10" spans="1:31" ht="21.75" customHeight="1">
      <c r="A10" s="158">
        <v>3</v>
      </c>
      <c r="B10" s="157" t="s">
        <v>14</v>
      </c>
      <c r="C10" s="372" t="s">
        <v>13</v>
      </c>
      <c r="D10" s="444">
        <v>15</v>
      </c>
      <c r="E10" s="448">
        <v>7</v>
      </c>
      <c r="F10" s="444">
        <v>0</v>
      </c>
      <c r="G10" s="445">
        <v>0</v>
      </c>
      <c r="H10" s="445">
        <v>0</v>
      </c>
      <c r="I10" s="445">
        <v>0</v>
      </c>
      <c r="J10" s="445">
        <v>1</v>
      </c>
      <c r="K10" s="445">
        <v>0</v>
      </c>
      <c r="L10" s="445">
        <v>0</v>
      </c>
      <c r="M10" s="445">
        <v>0</v>
      </c>
      <c r="N10" s="445">
        <v>0</v>
      </c>
      <c r="O10" s="445">
        <v>0</v>
      </c>
      <c r="P10" s="445">
        <v>4</v>
      </c>
      <c r="Q10" s="445">
        <v>4</v>
      </c>
      <c r="R10" s="445">
        <v>0</v>
      </c>
      <c r="S10" s="445">
        <v>0</v>
      </c>
      <c r="T10" s="445">
        <v>0</v>
      </c>
      <c r="U10" s="445">
        <v>0</v>
      </c>
      <c r="V10" s="445">
        <v>0</v>
      </c>
      <c r="W10" s="445">
        <v>0</v>
      </c>
      <c r="X10" s="445">
        <v>0</v>
      </c>
      <c r="Y10" s="445">
        <v>0</v>
      </c>
      <c r="Z10" s="445">
        <v>1</v>
      </c>
      <c r="AA10" s="445">
        <v>0</v>
      </c>
      <c r="AB10" s="445">
        <v>3</v>
      </c>
      <c r="AC10" s="445">
        <v>2</v>
      </c>
      <c r="AD10" s="445">
        <v>6</v>
      </c>
      <c r="AE10" s="448">
        <v>1</v>
      </c>
    </row>
    <row r="11" spans="1:31" ht="21.75" customHeight="1">
      <c r="A11" s="158">
        <v>4</v>
      </c>
      <c r="B11" s="157" t="s">
        <v>12</v>
      </c>
      <c r="C11" s="372" t="s">
        <v>11</v>
      </c>
      <c r="D11" s="444">
        <v>18</v>
      </c>
      <c r="E11" s="448">
        <v>9</v>
      </c>
      <c r="F11" s="444">
        <v>5</v>
      </c>
      <c r="G11" s="445">
        <v>2</v>
      </c>
      <c r="H11" s="445">
        <v>0</v>
      </c>
      <c r="I11" s="445">
        <v>0</v>
      </c>
      <c r="J11" s="445">
        <v>0</v>
      </c>
      <c r="K11" s="445">
        <v>0</v>
      </c>
      <c r="L11" s="445">
        <v>0</v>
      </c>
      <c r="M11" s="445">
        <v>0</v>
      </c>
      <c r="N11" s="445">
        <v>0</v>
      </c>
      <c r="O11" s="445">
        <v>0</v>
      </c>
      <c r="P11" s="445">
        <v>7</v>
      </c>
      <c r="Q11" s="445">
        <v>6</v>
      </c>
      <c r="R11" s="445">
        <v>0</v>
      </c>
      <c r="S11" s="445">
        <v>0</v>
      </c>
      <c r="T11" s="445">
        <v>0</v>
      </c>
      <c r="U11" s="445">
        <v>0</v>
      </c>
      <c r="V11" s="445">
        <v>0</v>
      </c>
      <c r="W11" s="445">
        <v>0</v>
      </c>
      <c r="X11" s="445">
        <v>0</v>
      </c>
      <c r="Y11" s="445">
        <v>0</v>
      </c>
      <c r="Z11" s="445">
        <v>1</v>
      </c>
      <c r="AA11" s="445">
        <v>0</v>
      </c>
      <c r="AB11" s="445">
        <v>1</v>
      </c>
      <c r="AC11" s="445">
        <v>0</v>
      </c>
      <c r="AD11" s="445">
        <v>4</v>
      </c>
      <c r="AE11" s="448">
        <v>1</v>
      </c>
    </row>
    <row r="12" spans="1:31" ht="21.75" customHeight="1">
      <c r="A12" s="158">
        <v>5</v>
      </c>
      <c r="B12" s="157" t="s">
        <v>10</v>
      </c>
      <c r="C12" s="372" t="s">
        <v>9</v>
      </c>
      <c r="D12" s="444">
        <v>20</v>
      </c>
      <c r="E12" s="448">
        <v>13</v>
      </c>
      <c r="F12" s="444">
        <v>4</v>
      </c>
      <c r="G12" s="445">
        <v>2</v>
      </c>
      <c r="H12" s="445">
        <v>0</v>
      </c>
      <c r="I12" s="445">
        <v>0</v>
      </c>
      <c r="J12" s="445">
        <v>2</v>
      </c>
      <c r="K12" s="445">
        <v>2</v>
      </c>
      <c r="L12" s="445">
        <v>0</v>
      </c>
      <c r="M12" s="445">
        <v>0</v>
      </c>
      <c r="N12" s="445">
        <v>0</v>
      </c>
      <c r="O12" s="445">
        <v>0</v>
      </c>
      <c r="P12" s="445">
        <v>1</v>
      </c>
      <c r="Q12" s="445">
        <v>1</v>
      </c>
      <c r="R12" s="445">
        <v>0</v>
      </c>
      <c r="S12" s="445">
        <v>0</v>
      </c>
      <c r="T12" s="445">
        <v>1</v>
      </c>
      <c r="U12" s="445">
        <v>0</v>
      </c>
      <c r="V12" s="445">
        <v>0</v>
      </c>
      <c r="W12" s="445">
        <v>0</v>
      </c>
      <c r="X12" s="445">
        <v>0</v>
      </c>
      <c r="Y12" s="445">
        <v>0</v>
      </c>
      <c r="Z12" s="445">
        <v>2</v>
      </c>
      <c r="AA12" s="445">
        <v>2</v>
      </c>
      <c r="AB12" s="445">
        <v>4</v>
      </c>
      <c r="AC12" s="445">
        <v>2</v>
      </c>
      <c r="AD12" s="445">
        <v>6</v>
      </c>
      <c r="AE12" s="448">
        <v>4</v>
      </c>
    </row>
    <row r="13" spans="1:31" ht="21.75" customHeight="1">
      <c r="A13" s="158">
        <v>6</v>
      </c>
      <c r="B13" s="157" t="s">
        <v>8</v>
      </c>
      <c r="C13" s="372" t="s">
        <v>7</v>
      </c>
      <c r="D13" s="444">
        <v>24</v>
      </c>
      <c r="E13" s="448">
        <v>14</v>
      </c>
      <c r="F13" s="444">
        <v>7</v>
      </c>
      <c r="G13" s="445">
        <v>4</v>
      </c>
      <c r="H13" s="445">
        <v>1</v>
      </c>
      <c r="I13" s="445">
        <v>0</v>
      </c>
      <c r="J13" s="445">
        <v>1</v>
      </c>
      <c r="K13" s="445">
        <v>1</v>
      </c>
      <c r="L13" s="445">
        <v>0</v>
      </c>
      <c r="M13" s="445">
        <v>0</v>
      </c>
      <c r="N13" s="445">
        <v>0</v>
      </c>
      <c r="O13" s="445">
        <v>0</v>
      </c>
      <c r="P13" s="445">
        <v>4</v>
      </c>
      <c r="Q13" s="445">
        <v>4</v>
      </c>
      <c r="R13" s="445">
        <v>0</v>
      </c>
      <c r="S13" s="445">
        <v>0</v>
      </c>
      <c r="T13" s="445">
        <v>1</v>
      </c>
      <c r="U13" s="445">
        <v>0</v>
      </c>
      <c r="V13" s="445">
        <v>0</v>
      </c>
      <c r="W13" s="445">
        <v>0</v>
      </c>
      <c r="X13" s="445">
        <v>0</v>
      </c>
      <c r="Y13" s="445">
        <v>0</v>
      </c>
      <c r="Z13" s="445">
        <v>2</v>
      </c>
      <c r="AA13" s="445">
        <v>2</v>
      </c>
      <c r="AB13" s="445">
        <v>3</v>
      </c>
      <c r="AC13" s="445">
        <v>3</v>
      </c>
      <c r="AD13" s="445">
        <v>5</v>
      </c>
      <c r="AE13" s="448">
        <v>0</v>
      </c>
    </row>
    <row r="14" spans="1:31" ht="21.75" customHeight="1">
      <c r="A14" s="158">
        <v>7</v>
      </c>
      <c r="B14" s="157" t="s">
        <v>6</v>
      </c>
      <c r="C14" s="372" t="s">
        <v>5</v>
      </c>
      <c r="D14" s="444">
        <v>37</v>
      </c>
      <c r="E14" s="448">
        <v>23</v>
      </c>
      <c r="F14" s="444">
        <v>4</v>
      </c>
      <c r="G14" s="445">
        <v>3</v>
      </c>
      <c r="H14" s="445">
        <v>0</v>
      </c>
      <c r="I14" s="445">
        <v>0</v>
      </c>
      <c r="J14" s="445">
        <v>0</v>
      </c>
      <c r="K14" s="445">
        <v>0</v>
      </c>
      <c r="L14" s="445">
        <v>1</v>
      </c>
      <c r="M14" s="445">
        <v>0</v>
      </c>
      <c r="N14" s="445">
        <v>0</v>
      </c>
      <c r="O14" s="445">
        <v>0</v>
      </c>
      <c r="P14" s="445">
        <v>8</v>
      </c>
      <c r="Q14" s="445">
        <v>6</v>
      </c>
      <c r="R14" s="445">
        <v>0</v>
      </c>
      <c r="S14" s="445">
        <v>0</v>
      </c>
      <c r="T14" s="445">
        <v>2</v>
      </c>
      <c r="U14" s="445">
        <v>1</v>
      </c>
      <c r="V14" s="445">
        <v>0</v>
      </c>
      <c r="W14" s="445">
        <v>0</v>
      </c>
      <c r="X14" s="445">
        <v>0</v>
      </c>
      <c r="Y14" s="445">
        <v>0</v>
      </c>
      <c r="Z14" s="445">
        <v>1</v>
      </c>
      <c r="AA14" s="445">
        <v>0</v>
      </c>
      <c r="AB14" s="445">
        <v>7</v>
      </c>
      <c r="AC14" s="445">
        <v>2</v>
      </c>
      <c r="AD14" s="445">
        <v>14</v>
      </c>
      <c r="AE14" s="448">
        <v>11</v>
      </c>
    </row>
    <row r="15" spans="1:31" ht="21.75" customHeight="1">
      <c r="A15" s="158">
        <v>8</v>
      </c>
      <c r="B15" s="157" t="s">
        <v>4</v>
      </c>
      <c r="C15" s="372" t="s">
        <v>3</v>
      </c>
      <c r="D15" s="444">
        <v>40</v>
      </c>
      <c r="E15" s="448">
        <v>26</v>
      </c>
      <c r="F15" s="444">
        <v>8</v>
      </c>
      <c r="G15" s="445">
        <v>6</v>
      </c>
      <c r="H15" s="445">
        <v>2</v>
      </c>
      <c r="I15" s="445">
        <v>0</v>
      </c>
      <c r="J15" s="445">
        <v>2</v>
      </c>
      <c r="K15" s="445">
        <v>0</v>
      </c>
      <c r="L15" s="445">
        <v>0</v>
      </c>
      <c r="M15" s="445">
        <v>0</v>
      </c>
      <c r="N15" s="445">
        <v>0</v>
      </c>
      <c r="O15" s="445">
        <v>0</v>
      </c>
      <c r="P15" s="445">
        <v>13</v>
      </c>
      <c r="Q15" s="445">
        <v>11</v>
      </c>
      <c r="R15" s="445">
        <v>0</v>
      </c>
      <c r="S15" s="445">
        <v>0</v>
      </c>
      <c r="T15" s="445">
        <v>3</v>
      </c>
      <c r="U15" s="445">
        <v>2</v>
      </c>
      <c r="V15" s="445">
        <v>0</v>
      </c>
      <c r="W15" s="445">
        <v>0</v>
      </c>
      <c r="X15" s="445">
        <v>0</v>
      </c>
      <c r="Y15" s="445">
        <v>0</v>
      </c>
      <c r="Z15" s="445">
        <v>1</v>
      </c>
      <c r="AA15" s="445">
        <v>0</v>
      </c>
      <c r="AB15" s="445">
        <v>4</v>
      </c>
      <c r="AC15" s="445">
        <v>2</v>
      </c>
      <c r="AD15" s="445">
        <v>7</v>
      </c>
      <c r="AE15" s="448">
        <v>5</v>
      </c>
    </row>
    <row r="16" spans="1:31" ht="21.75" customHeight="1">
      <c r="A16" s="154">
        <v>9</v>
      </c>
      <c r="B16" s="153" t="s">
        <v>2</v>
      </c>
      <c r="C16" s="373" t="s">
        <v>1</v>
      </c>
      <c r="D16" s="444">
        <v>21</v>
      </c>
      <c r="E16" s="448">
        <v>14</v>
      </c>
      <c r="F16" s="444">
        <v>6</v>
      </c>
      <c r="G16" s="445">
        <v>5</v>
      </c>
      <c r="H16" s="445">
        <v>0</v>
      </c>
      <c r="I16" s="445">
        <v>0</v>
      </c>
      <c r="J16" s="445">
        <v>3</v>
      </c>
      <c r="K16" s="445">
        <v>3</v>
      </c>
      <c r="L16" s="445">
        <v>0</v>
      </c>
      <c r="M16" s="445">
        <v>0</v>
      </c>
      <c r="N16" s="445">
        <v>0</v>
      </c>
      <c r="O16" s="445">
        <v>0</v>
      </c>
      <c r="P16" s="445">
        <v>2</v>
      </c>
      <c r="Q16" s="445">
        <v>2</v>
      </c>
      <c r="R16" s="445">
        <v>0</v>
      </c>
      <c r="S16" s="445">
        <v>0</v>
      </c>
      <c r="T16" s="445">
        <v>1</v>
      </c>
      <c r="U16" s="445">
        <v>0</v>
      </c>
      <c r="V16" s="445">
        <v>0</v>
      </c>
      <c r="W16" s="445">
        <v>0</v>
      </c>
      <c r="X16" s="445">
        <v>0</v>
      </c>
      <c r="Y16" s="445">
        <v>0</v>
      </c>
      <c r="Z16" s="445">
        <v>2</v>
      </c>
      <c r="AA16" s="445">
        <v>1</v>
      </c>
      <c r="AB16" s="445">
        <v>3</v>
      </c>
      <c r="AC16" s="445">
        <v>2</v>
      </c>
      <c r="AD16" s="445">
        <v>4</v>
      </c>
      <c r="AE16" s="448">
        <v>1</v>
      </c>
    </row>
    <row r="17" spans="1:31" ht="21.75" customHeight="1" thickBot="1">
      <c r="A17" s="642" t="s">
        <v>139</v>
      </c>
      <c r="B17" s="643"/>
      <c r="C17" s="643"/>
      <c r="D17" s="342">
        <f>D8+D9+D10+D11+D12+D13+D14+D15+D16</f>
        <v>286</v>
      </c>
      <c r="E17" s="343">
        <f>E8+E9+E10+E11+E12+E13+E14+E15+E16</f>
        <v>158</v>
      </c>
      <c r="F17" s="344">
        <f aca="true" t="shared" si="0" ref="F17:AE17">SUM(F8:F16)</f>
        <v>57</v>
      </c>
      <c r="G17" s="345">
        <f t="shared" si="0"/>
        <v>35</v>
      </c>
      <c r="H17" s="345">
        <f t="shared" si="0"/>
        <v>4</v>
      </c>
      <c r="I17" s="345">
        <f t="shared" si="0"/>
        <v>0</v>
      </c>
      <c r="J17" s="345">
        <f t="shared" si="0"/>
        <v>15</v>
      </c>
      <c r="K17" s="345">
        <f t="shared" si="0"/>
        <v>8</v>
      </c>
      <c r="L17" s="345">
        <f t="shared" si="0"/>
        <v>1</v>
      </c>
      <c r="M17" s="345">
        <f t="shared" si="0"/>
        <v>0</v>
      </c>
      <c r="N17" s="345">
        <f t="shared" si="0"/>
        <v>0</v>
      </c>
      <c r="O17" s="345">
        <f t="shared" si="0"/>
        <v>0</v>
      </c>
      <c r="P17" s="345">
        <f t="shared" si="0"/>
        <v>65</v>
      </c>
      <c r="Q17" s="345">
        <f t="shared" si="0"/>
        <v>51</v>
      </c>
      <c r="R17" s="345">
        <f t="shared" si="0"/>
        <v>0</v>
      </c>
      <c r="S17" s="345">
        <f t="shared" si="0"/>
        <v>0</v>
      </c>
      <c r="T17" s="345">
        <f t="shared" si="0"/>
        <v>10</v>
      </c>
      <c r="U17" s="345">
        <f t="shared" si="0"/>
        <v>4</v>
      </c>
      <c r="V17" s="345">
        <f t="shared" si="0"/>
        <v>0</v>
      </c>
      <c r="W17" s="345">
        <f t="shared" si="0"/>
        <v>0</v>
      </c>
      <c r="X17" s="345">
        <f t="shared" si="0"/>
        <v>0</v>
      </c>
      <c r="Y17" s="345">
        <f t="shared" si="0"/>
        <v>0</v>
      </c>
      <c r="Z17" s="345">
        <f t="shared" si="0"/>
        <v>13</v>
      </c>
      <c r="AA17" s="345">
        <f t="shared" si="0"/>
        <v>6</v>
      </c>
      <c r="AB17" s="345">
        <f t="shared" si="0"/>
        <v>42</v>
      </c>
      <c r="AC17" s="345">
        <f t="shared" si="0"/>
        <v>19</v>
      </c>
      <c r="AD17" s="345">
        <f t="shared" si="0"/>
        <v>79</v>
      </c>
      <c r="AE17" s="345">
        <f t="shared" si="0"/>
        <v>35</v>
      </c>
    </row>
    <row r="18" ht="30.75" customHeight="1" thickBot="1"/>
    <row r="19" spans="1:23" ht="28.5" customHeight="1">
      <c r="A19" s="644" t="s">
        <v>29</v>
      </c>
      <c r="B19" s="647" t="s">
        <v>33</v>
      </c>
      <c r="C19" s="650" t="s">
        <v>32</v>
      </c>
      <c r="D19" s="653" t="s">
        <v>138</v>
      </c>
      <c r="E19" s="654"/>
      <c r="F19" s="654"/>
      <c r="G19" s="654"/>
      <c r="H19" s="654"/>
      <c r="I19" s="654"/>
      <c r="J19" s="654"/>
      <c r="K19" s="654"/>
      <c r="L19" s="654"/>
      <c r="M19" s="654"/>
      <c r="N19" s="654"/>
      <c r="O19" s="654"/>
      <c r="P19" s="654"/>
      <c r="Q19" s="654"/>
      <c r="R19" s="654"/>
      <c r="S19" s="654"/>
      <c r="T19" s="654"/>
      <c r="U19" s="654"/>
      <c r="V19" s="654"/>
      <c r="W19" s="655"/>
    </row>
    <row r="20" spans="1:23" ht="41.25" customHeight="1">
      <c r="A20" s="645"/>
      <c r="B20" s="648"/>
      <c r="C20" s="651"/>
      <c r="D20" s="656" t="s">
        <v>137</v>
      </c>
      <c r="E20" s="657"/>
      <c r="F20" s="639" t="s">
        <v>136</v>
      </c>
      <c r="G20" s="639"/>
      <c r="H20" s="658" t="s">
        <v>135</v>
      </c>
      <c r="I20" s="657"/>
      <c r="J20" s="639" t="s">
        <v>134</v>
      </c>
      <c r="K20" s="639"/>
      <c r="L20" s="639" t="s">
        <v>133</v>
      </c>
      <c r="M20" s="639"/>
      <c r="N20" s="639" t="s">
        <v>132</v>
      </c>
      <c r="O20" s="639"/>
      <c r="P20" s="639" t="s">
        <v>131</v>
      </c>
      <c r="Q20" s="639"/>
      <c r="R20" s="639" t="s">
        <v>130</v>
      </c>
      <c r="S20" s="639"/>
      <c r="T20" s="639" t="s">
        <v>129</v>
      </c>
      <c r="U20" s="662"/>
      <c r="V20" s="639" t="s">
        <v>128</v>
      </c>
      <c r="W20" s="640"/>
    </row>
    <row r="21" spans="1:23" ht="14.25" customHeight="1" thickBot="1">
      <c r="A21" s="646"/>
      <c r="B21" s="649"/>
      <c r="C21" s="652"/>
      <c r="D21" s="309" t="s">
        <v>127</v>
      </c>
      <c r="E21" s="310" t="s">
        <v>18</v>
      </c>
      <c r="F21" s="82" t="s">
        <v>19</v>
      </c>
      <c r="G21" s="310" t="s">
        <v>18</v>
      </c>
      <c r="H21" s="82" t="s">
        <v>19</v>
      </c>
      <c r="I21" s="310" t="s">
        <v>18</v>
      </c>
      <c r="J21" s="82" t="s">
        <v>19</v>
      </c>
      <c r="K21" s="310" t="s">
        <v>18</v>
      </c>
      <c r="L21" s="82" t="s">
        <v>19</v>
      </c>
      <c r="M21" s="310" t="s">
        <v>18</v>
      </c>
      <c r="N21" s="82" t="s">
        <v>19</v>
      </c>
      <c r="O21" s="310" t="s">
        <v>18</v>
      </c>
      <c r="P21" s="82" t="s">
        <v>19</v>
      </c>
      <c r="Q21" s="310" t="s">
        <v>18</v>
      </c>
      <c r="R21" s="82" t="s">
        <v>19</v>
      </c>
      <c r="S21" s="310" t="s">
        <v>18</v>
      </c>
      <c r="T21" s="82" t="s">
        <v>19</v>
      </c>
      <c r="U21" s="310" t="s">
        <v>18</v>
      </c>
      <c r="V21" s="82" t="s">
        <v>19</v>
      </c>
      <c r="W21" s="311" t="s">
        <v>18</v>
      </c>
    </row>
    <row r="22" spans="1:23" ht="21" customHeight="1">
      <c r="A22" s="147">
        <v>1</v>
      </c>
      <c r="B22" s="146" t="s">
        <v>4</v>
      </c>
      <c r="C22" s="368" t="s">
        <v>17</v>
      </c>
      <c r="D22" s="444">
        <v>22</v>
      </c>
      <c r="E22" s="445">
        <v>12</v>
      </c>
      <c r="F22" s="445">
        <v>12</v>
      </c>
      <c r="G22" s="445">
        <v>7</v>
      </c>
      <c r="H22" s="445">
        <v>72</v>
      </c>
      <c r="I22" s="445">
        <v>35</v>
      </c>
      <c r="J22" s="445">
        <v>79</v>
      </c>
      <c r="K22" s="445">
        <v>40</v>
      </c>
      <c r="L22" s="445">
        <v>5</v>
      </c>
      <c r="M22" s="445">
        <v>2</v>
      </c>
      <c r="N22" s="445">
        <v>3</v>
      </c>
      <c r="O22" s="445">
        <v>1</v>
      </c>
      <c r="P22" s="445">
        <v>4</v>
      </c>
      <c r="Q22" s="445">
        <v>1</v>
      </c>
      <c r="R22" s="445">
        <v>5</v>
      </c>
      <c r="S22" s="445">
        <v>2</v>
      </c>
      <c r="T22" s="445">
        <v>4</v>
      </c>
      <c r="U22" s="445">
        <v>2</v>
      </c>
      <c r="V22" s="445">
        <v>13</v>
      </c>
      <c r="W22" s="448">
        <v>5</v>
      </c>
    </row>
    <row r="23" spans="1:23" ht="21" customHeight="1">
      <c r="A23" s="144">
        <v>2</v>
      </c>
      <c r="B23" s="143" t="s">
        <v>16</v>
      </c>
      <c r="C23" s="369" t="s">
        <v>15</v>
      </c>
      <c r="D23" s="444">
        <v>7</v>
      </c>
      <c r="E23" s="445">
        <v>3</v>
      </c>
      <c r="F23" s="445">
        <v>5</v>
      </c>
      <c r="G23" s="445">
        <v>3</v>
      </c>
      <c r="H23" s="445">
        <v>22</v>
      </c>
      <c r="I23" s="445">
        <v>7</v>
      </c>
      <c r="J23" s="445">
        <v>24</v>
      </c>
      <c r="K23" s="445">
        <v>9</v>
      </c>
      <c r="L23" s="445">
        <v>3</v>
      </c>
      <c r="M23" s="445">
        <v>1</v>
      </c>
      <c r="N23" s="445">
        <v>3</v>
      </c>
      <c r="O23" s="445">
        <v>1</v>
      </c>
      <c r="P23" s="445">
        <v>7</v>
      </c>
      <c r="Q23" s="445">
        <v>3</v>
      </c>
      <c r="R23" s="445">
        <v>1</v>
      </c>
      <c r="S23" s="445">
        <v>1</v>
      </c>
      <c r="T23" s="445">
        <v>6</v>
      </c>
      <c r="U23" s="445">
        <v>3</v>
      </c>
      <c r="V23" s="445">
        <v>1</v>
      </c>
      <c r="W23" s="448">
        <v>0</v>
      </c>
    </row>
    <row r="24" spans="1:23" ht="21" customHeight="1">
      <c r="A24" s="144">
        <v>3</v>
      </c>
      <c r="B24" s="143" t="s">
        <v>14</v>
      </c>
      <c r="C24" s="369" t="s">
        <v>13</v>
      </c>
      <c r="D24" s="444">
        <v>1</v>
      </c>
      <c r="E24" s="445">
        <v>0</v>
      </c>
      <c r="F24" s="445">
        <v>3</v>
      </c>
      <c r="G24" s="445">
        <v>1</v>
      </c>
      <c r="H24" s="445">
        <v>12</v>
      </c>
      <c r="I24" s="445">
        <v>6</v>
      </c>
      <c r="J24" s="445">
        <v>13</v>
      </c>
      <c r="K24" s="445">
        <v>6</v>
      </c>
      <c r="L24" s="445">
        <v>2</v>
      </c>
      <c r="M24" s="445">
        <v>1</v>
      </c>
      <c r="N24" s="445">
        <v>0</v>
      </c>
      <c r="O24" s="445">
        <v>0</v>
      </c>
      <c r="P24" s="445">
        <v>2</v>
      </c>
      <c r="Q24" s="445">
        <v>1</v>
      </c>
      <c r="R24" s="445">
        <v>0</v>
      </c>
      <c r="S24" s="445">
        <v>0</v>
      </c>
      <c r="T24" s="445">
        <v>3</v>
      </c>
      <c r="U24" s="445">
        <v>1</v>
      </c>
      <c r="V24" s="445">
        <v>0</v>
      </c>
      <c r="W24" s="448">
        <v>0</v>
      </c>
    </row>
    <row r="25" spans="1:23" ht="21" customHeight="1">
      <c r="A25" s="144">
        <v>4</v>
      </c>
      <c r="B25" s="143" t="s">
        <v>12</v>
      </c>
      <c r="C25" s="369" t="s">
        <v>11</v>
      </c>
      <c r="D25" s="444">
        <v>5</v>
      </c>
      <c r="E25" s="445">
        <v>2</v>
      </c>
      <c r="F25" s="445">
        <v>2</v>
      </c>
      <c r="G25" s="445">
        <v>1</v>
      </c>
      <c r="H25" s="445">
        <v>16</v>
      </c>
      <c r="I25" s="445">
        <v>8</v>
      </c>
      <c r="J25" s="445">
        <v>13</v>
      </c>
      <c r="K25" s="445">
        <v>5</v>
      </c>
      <c r="L25" s="445">
        <v>5</v>
      </c>
      <c r="M25" s="445">
        <v>4</v>
      </c>
      <c r="N25" s="445">
        <v>0</v>
      </c>
      <c r="O25" s="445">
        <v>0</v>
      </c>
      <c r="P25" s="445">
        <v>4</v>
      </c>
      <c r="Q25" s="445">
        <v>4</v>
      </c>
      <c r="R25" s="445">
        <v>1</v>
      </c>
      <c r="S25" s="445">
        <v>1</v>
      </c>
      <c r="T25" s="445">
        <v>0</v>
      </c>
      <c r="U25" s="445">
        <v>0</v>
      </c>
      <c r="V25" s="445">
        <v>2</v>
      </c>
      <c r="W25" s="448">
        <v>1</v>
      </c>
    </row>
    <row r="26" spans="1:23" ht="21" customHeight="1">
      <c r="A26" s="144">
        <v>5</v>
      </c>
      <c r="B26" s="143" t="s">
        <v>10</v>
      </c>
      <c r="C26" s="369" t="s">
        <v>9</v>
      </c>
      <c r="D26" s="444">
        <v>6</v>
      </c>
      <c r="E26" s="445">
        <v>4</v>
      </c>
      <c r="F26" s="445">
        <v>6</v>
      </c>
      <c r="G26" s="445">
        <v>4</v>
      </c>
      <c r="H26" s="445">
        <v>14</v>
      </c>
      <c r="I26" s="445">
        <v>9</v>
      </c>
      <c r="J26" s="445">
        <v>18</v>
      </c>
      <c r="K26" s="445">
        <v>12</v>
      </c>
      <c r="L26" s="445">
        <v>2</v>
      </c>
      <c r="M26" s="445">
        <v>1</v>
      </c>
      <c r="N26" s="445">
        <v>0</v>
      </c>
      <c r="O26" s="445">
        <v>0</v>
      </c>
      <c r="P26" s="445">
        <v>3</v>
      </c>
      <c r="Q26" s="445">
        <v>1</v>
      </c>
      <c r="R26" s="445">
        <v>2</v>
      </c>
      <c r="S26" s="445">
        <v>2</v>
      </c>
      <c r="T26" s="445">
        <v>0</v>
      </c>
      <c r="U26" s="445">
        <v>0</v>
      </c>
      <c r="V26" s="445">
        <v>0</v>
      </c>
      <c r="W26" s="448">
        <v>0</v>
      </c>
    </row>
    <row r="27" spans="1:23" ht="21" customHeight="1">
      <c r="A27" s="144">
        <v>6</v>
      </c>
      <c r="B27" s="143" t="s">
        <v>8</v>
      </c>
      <c r="C27" s="369" t="s">
        <v>7</v>
      </c>
      <c r="D27" s="444">
        <v>8</v>
      </c>
      <c r="E27" s="445">
        <v>5</v>
      </c>
      <c r="F27" s="445">
        <v>4</v>
      </c>
      <c r="G27" s="445">
        <v>1</v>
      </c>
      <c r="H27" s="445">
        <v>20</v>
      </c>
      <c r="I27" s="445">
        <v>13</v>
      </c>
      <c r="J27" s="445">
        <v>22</v>
      </c>
      <c r="K27" s="445">
        <v>14</v>
      </c>
      <c r="L27" s="445">
        <v>2</v>
      </c>
      <c r="M27" s="445">
        <v>0</v>
      </c>
      <c r="N27" s="445">
        <v>0</v>
      </c>
      <c r="O27" s="445">
        <v>0</v>
      </c>
      <c r="P27" s="445">
        <v>2</v>
      </c>
      <c r="Q27" s="445">
        <v>0</v>
      </c>
      <c r="R27" s="445">
        <v>0</v>
      </c>
      <c r="S27" s="445">
        <v>0</v>
      </c>
      <c r="T27" s="445">
        <v>1</v>
      </c>
      <c r="U27" s="445">
        <v>1</v>
      </c>
      <c r="V27" s="445">
        <v>0</v>
      </c>
      <c r="W27" s="448">
        <v>0</v>
      </c>
    </row>
    <row r="28" spans="1:23" ht="21" customHeight="1">
      <c r="A28" s="144">
        <v>7</v>
      </c>
      <c r="B28" s="143" t="s">
        <v>6</v>
      </c>
      <c r="C28" s="369" t="s">
        <v>5</v>
      </c>
      <c r="D28" s="444">
        <v>4</v>
      </c>
      <c r="E28" s="445">
        <v>3</v>
      </c>
      <c r="F28" s="445">
        <v>3</v>
      </c>
      <c r="G28" s="445">
        <v>1</v>
      </c>
      <c r="H28" s="445">
        <v>34</v>
      </c>
      <c r="I28" s="445">
        <v>22</v>
      </c>
      <c r="J28" s="445">
        <v>35</v>
      </c>
      <c r="K28" s="445">
        <v>22</v>
      </c>
      <c r="L28" s="445">
        <v>2</v>
      </c>
      <c r="M28" s="445">
        <v>1</v>
      </c>
      <c r="N28" s="445">
        <v>0</v>
      </c>
      <c r="O28" s="445">
        <v>0</v>
      </c>
      <c r="P28" s="445">
        <v>5</v>
      </c>
      <c r="Q28" s="445">
        <v>1</v>
      </c>
      <c r="R28" s="445">
        <v>5</v>
      </c>
      <c r="S28" s="445">
        <v>3</v>
      </c>
      <c r="T28" s="445">
        <v>4</v>
      </c>
      <c r="U28" s="445">
        <v>2</v>
      </c>
      <c r="V28" s="445">
        <v>3</v>
      </c>
      <c r="W28" s="448">
        <v>1</v>
      </c>
    </row>
    <row r="29" spans="1:23" ht="21" customHeight="1">
      <c r="A29" s="144">
        <v>8</v>
      </c>
      <c r="B29" s="143" t="s">
        <v>4</v>
      </c>
      <c r="C29" s="369" t="s">
        <v>3</v>
      </c>
      <c r="D29" s="444">
        <v>10</v>
      </c>
      <c r="E29" s="445">
        <v>6</v>
      </c>
      <c r="F29" s="445">
        <v>5</v>
      </c>
      <c r="G29" s="445">
        <v>3</v>
      </c>
      <c r="H29" s="445">
        <v>35</v>
      </c>
      <c r="I29" s="445">
        <v>23</v>
      </c>
      <c r="J29" s="445">
        <v>37</v>
      </c>
      <c r="K29" s="445">
        <v>25</v>
      </c>
      <c r="L29" s="445">
        <v>3</v>
      </c>
      <c r="M29" s="445">
        <v>1</v>
      </c>
      <c r="N29" s="445">
        <v>1</v>
      </c>
      <c r="O29" s="445">
        <v>0</v>
      </c>
      <c r="P29" s="445">
        <v>3</v>
      </c>
      <c r="Q29" s="445">
        <v>1</v>
      </c>
      <c r="R29" s="445">
        <v>5</v>
      </c>
      <c r="S29" s="445">
        <v>4</v>
      </c>
      <c r="T29" s="445">
        <v>1</v>
      </c>
      <c r="U29" s="445">
        <v>0</v>
      </c>
      <c r="V29" s="445">
        <v>2</v>
      </c>
      <c r="W29" s="448">
        <v>1</v>
      </c>
    </row>
    <row r="30" spans="1:23" ht="21" customHeight="1" thickBot="1">
      <c r="A30" s="141">
        <v>9</v>
      </c>
      <c r="B30" s="140" t="s">
        <v>2</v>
      </c>
      <c r="C30" s="370" t="s">
        <v>1</v>
      </c>
      <c r="D30" s="444">
        <v>8</v>
      </c>
      <c r="E30" s="445">
        <v>7</v>
      </c>
      <c r="F30" s="445">
        <v>3</v>
      </c>
      <c r="G30" s="445">
        <v>2</v>
      </c>
      <c r="H30" s="445">
        <v>18</v>
      </c>
      <c r="I30" s="445">
        <v>12</v>
      </c>
      <c r="J30" s="445">
        <v>21</v>
      </c>
      <c r="K30" s="445">
        <v>14</v>
      </c>
      <c r="L30" s="445">
        <v>0</v>
      </c>
      <c r="M30" s="445">
        <v>0</v>
      </c>
      <c r="N30" s="445">
        <v>0</v>
      </c>
      <c r="O30" s="445">
        <v>0</v>
      </c>
      <c r="P30" s="445">
        <v>2</v>
      </c>
      <c r="Q30" s="445">
        <v>2</v>
      </c>
      <c r="R30" s="445">
        <v>0</v>
      </c>
      <c r="S30" s="445">
        <v>0</v>
      </c>
      <c r="T30" s="445">
        <v>0</v>
      </c>
      <c r="U30" s="445">
        <v>0</v>
      </c>
      <c r="V30" s="445">
        <v>1</v>
      </c>
      <c r="W30" s="448">
        <v>1</v>
      </c>
    </row>
    <row r="31" spans="1:23" ht="21" customHeight="1" thickBot="1">
      <c r="A31" s="659" t="s">
        <v>68</v>
      </c>
      <c r="B31" s="660"/>
      <c r="C31" s="661"/>
      <c r="D31" s="344">
        <f aca="true" t="shared" si="1" ref="D31:W31">D22+D23+D24+D25+D26+D27+D28+D29+D30</f>
        <v>71</v>
      </c>
      <c r="E31" s="346">
        <f t="shared" si="1"/>
        <v>42</v>
      </c>
      <c r="F31" s="346">
        <f t="shared" si="1"/>
        <v>43</v>
      </c>
      <c r="G31" s="346">
        <f t="shared" si="1"/>
        <v>23</v>
      </c>
      <c r="H31" s="346">
        <f t="shared" si="1"/>
        <v>243</v>
      </c>
      <c r="I31" s="346">
        <f t="shared" si="1"/>
        <v>135</v>
      </c>
      <c r="J31" s="346">
        <f t="shared" si="1"/>
        <v>262</v>
      </c>
      <c r="K31" s="346">
        <f t="shared" si="1"/>
        <v>147</v>
      </c>
      <c r="L31" s="346">
        <f t="shared" si="1"/>
        <v>24</v>
      </c>
      <c r="M31" s="346">
        <f t="shared" si="1"/>
        <v>11</v>
      </c>
      <c r="N31" s="346">
        <f t="shared" si="1"/>
        <v>7</v>
      </c>
      <c r="O31" s="346">
        <f t="shared" si="1"/>
        <v>2</v>
      </c>
      <c r="P31" s="346">
        <f t="shared" si="1"/>
        <v>32</v>
      </c>
      <c r="Q31" s="346">
        <f t="shared" si="1"/>
        <v>14</v>
      </c>
      <c r="R31" s="346">
        <f t="shared" si="1"/>
        <v>19</v>
      </c>
      <c r="S31" s="346">
        <f t="shared" si="1"/>
        <v>13</v>
      </c>
      <c r="T31" s="346">
        <f t="shared" si="1"/>
        <v>19</v>
      </c>
      <c r="U31" s="346">
        <f t="shared" si="1"/>
        <v>9</v>
      </c>
      <c r="V31" s="346">
        <f t="shared" si="1"/>
        <v>22</v>
      </c>
      <c r="W31" s="347">
        <f t="shared" si="1"/>
        <v>9</v>
      </c>
    </row>
    <row r="33" spans="6:11" ht="12.75">
      <c r="F33" s="135">
        <f>F31+H31</f>
        <v>286</v>
      </c>
      <c r="G33" s="135">
        <f>G31+I31</f>
        <v>158</v>
      </c>
      <c r="J33" s="135">
        <f>J31+L31</f>
        <v>286</v>
      </c>
      <c r="K33" s="135">
        <f>K31+M31</f>
        <v>158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J20:K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S19"/>
  <sheetViews>
    <sheetView zoomScale="80" zoomScaleNormal="80" zoomScalePageLayoutView="0" workbookViewId="0" topLeftCell="A1">
      <selection activeCell="AA21" sqref="AA21"/>
    </sheetView>
  </sheetViews>
  <sheetFormatPr defaultColWidth="9.00390625" defaultRowHeight="12.75"/>
  <cols>
    <col min="1" max="1" width="4.375" style="169" customWidth="1"/>
    <col min="2" max="2" width="16.00390625" style="169" customWidth="1"/>
    <col min="3" max="3" width="9.125" style="169" customWidth="1"/>
    <col min="4" max="18" width="10.75390625" style="169" customWidth="1"/>
    <col min="19" max="19" width="10.375" style="169" customWidth="1"/>
    <col min="20" max="16384" width="9.125" style="169" customWidth="1"/>
  </cols>
  <sheetData>
    <row r="1" spans="1:17" ht="19.5" customHeight="1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1:19" s="135" customFormat="1" ht="25.5" customHeight="1">
      <c r="A2" s="663" t="s">
        <v>86</v>
      </c>
      <c r="B2" s="663"/>
      <c r="C2" s="663"/>
      <c r="D2" s="663"/>
      <c r="E2" s="618" t="s">
        <v>177</v>
      </c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</row>
    <row r="3" spans="1:19" s="135" customFormat="1" ht="15.75" customHeight="1">
      <c r="A3" s="664"/>
      <c r="B3" s="664"/>
      <c r="C3" s="664"/>
      <c r="D3" s="664"/>
      <c r="E3" s="620" t="str">
        <f>'ogolne (4)'!H3</f>
        <v>od 01 kwietnia 2021 roku</v>
      </c>
      <c r="F3" s="665"/>
      <c r="G3" s="665"/>
      <c r="H3" s="665"/>
      <c r="I3" s="665"/>
      <c r="J3" s="665"/>
      <c r="K3" s="665"/>
      <c r="L3" s="621" t="str">
        <f>'ogolne (4)'!T3</f>
        <v>do 30 kwietnia 2021 roku</v>
      </c>
      <c r="M3" s="622"/>
      <c r="N3" s="622"/>
      <c r="O3" s="622"/>
      <c r="P3" s="622"/>
      <c r="Q3" s="622"/>
      <c r="R3" s="622"/>
      <c r="S3" s="622"/>
    </row>
    <row r="4" spans="1:18" s="135" customFormat="1" ht="13.5" customHeight="1" thickBot="1">
      <c r="A4" s="666"/>
      <c r="B4" s="666"/>
      <c r="C4" s="666"/>
      <c r="D4" s="666"/>
      <c r="E4" s="663"/>
      <c r="F4" s="663"/>
      <c r="G4" s="663"/>
      <c r="H4" s="663"/>
      <c r="I4" s="663"/>
      <c r="J4" s="663"/>
      <c r="K4" s="663"/>
      <c r="L4" s="667"/>
      <c r="M4" s="667"/>
      <c r="N4" s="667"/>
      <c r="O4" s="667"/>
      <c r="P4" s="667"/>
      <c r="Q4" s="667"/>
      <c r="R4" s="667"/>
    </row>
    <row r="5" spans="1:19" ht="16.5" customHeight="1" thickBot="1">
      <c r="A5" s="512" t="s">
        <v>176</v>
      </c>
      <c r="B5" s="516" t="s">
        <v>33</v>
      </c>
      <c r="C5" s="669" t="s">
        <v>175</v>
      </c>
      <c r="D5" s="671" t="s">
        <v>174</v>
      </c>
      <c r="E5" s="673" t="s">
        <v>173</v>
      </c>
      <c r="F5" s="674"/>
      <c r="G5" s="674"/>
      <c r="H5" s="674"/>
      <c r="I5" s="674"/>
      <c r="J5" s="674"/>
      <c r="K5" s="674"/>
      <c r="L5" s="674"/>
      <c r="M5" s="674"/>
      <c r="N5" s="674"/>
      <c r="O5" s="674"/>
      <c r="P5" s="674"/>
      <c r="Q5" s="674"/>
      <c r="R5" s="674"/>
      <c r="S5" s="675"/>
    </row>
    <row r="6" spans="1:19" ht="18" customHeight="1">
      <c r="A6" s="514"/>
      <c r="B6" s="668"/>
      <c r="C6" s="670"/>
      <c r="D6" s="672"/>
      <c r="E6" s="676" t="s">
        <v>172</v>
      </c>
      <c r="F6" s="509"/>
      <c r="G6" s="509" t="s">
        <v>171</v>
      </c>
      <c r="H6" s="497" t="s">
        <v>106</v>
      </c>
      <c r="I6" s="678"/>
      <c r="J6" s="678"/>
      <c r="K6" s="678"/>
      <c r="L6" s="678"/>
      <c r="M6" s="678"/>
      <c r="N6" s="678"/>
      <c r="O6" s="678"/>
      <c r="P6" s="678"/>
      <c r="Q6" s="498"/>
      <c r="R6" s="497" t="s">
        <v>170</v>
      </c>
      <c r="S6" s="680" t="s">
        <v>169</v>
      </c>
    </row>
    <row r="7" spans="1:19" ht="63" customHeight="1">
      <c r="A7" s="514"/>
      <c r="B7" s="668"/>
      <c r="C7" s="670"/>
      <c r="D7" s="672"/>
      <c r="E7" s="279" t="s">
        <v>168</v>
      </c>
      <c r="F7" s="183" t="s">
        <v>167</v>
      </c>
      <c r="G7" s="668"/>
      <c r="H7" s="182" t="s">
        <v>166</v>
      </c>
      <c r="I7" s="182" t="s">
        <v>119</v>
      </c>
      <c r="J7" s="182" t="s">
        <v>116</v>
      </c>
      <c r="K7" s="182" t="s">
        <v>165</v>
      </c>
      <c r="L7" s="182" t="s">
        <v>164</v>
      </c>
      <c r="M7" s="182" t="s">
        <v>163</v>
      </c>
      <c r="N7" s="182" t="s">
        <v>162</v>
      </c>
      <c r="O7" s="181" t="s">
        <v>161</v>
      </c>
      <c r="P7" s="181" t="s">
        <v>160</v>
      </c>
      <c r="Q7" s="181" t="s">
        <v>159</v>
      </c>
      <c r="R7" s="670"/>
      <c r="S7" s="682"/>
    </row>
    <row r="8" spans="1:19" s="135" customFormat="1" ht="24" customHeight="1">
      <c r="A8" s="147">
        <v>1</v>
      </c>
      <c r="B8" s="175" t="s">
        <v>4</v>
      </c>
      <c r="C8" s="180" t="s">
        <v>17</v>
      </c>
      <c r="D8" s="173">
        <f aca="true" t="shared" si="0" ref="D8:D17">E8+F8+H8+I8+J8+M8+N8+O8+P8+K8+Q8+R8+L8+S8</f>
        <v>37</v>
      </c>
      <c r="E8" s="269">
        <v>17</v>
      </c>
      <c r="F8" s="269">
        <v>6</v>
      </c>
      <c r="G8" s="270">
        <v>14</v>
      </c>
      <c r="H8" s="270">
        <v>2</v>
      </c>
      <c r="I8" s="176">
        <v>0</v>
      </c>
      <c r="J8" s="270">
        <v>2</v>
      </c>
      <c r="K8" s="270">
        <v>0</v>
      </c>
      <c r="L8" s="270">
        <v>0</v>
      </c>
      <c r="M8" s="270">
        <v>0</v>
      </c>
      <c r="N8" s="271">
        <v>10</v>
      </c>
      <c r="O8" s="271">
        <v>0</v>
      </c>
      <c r="P8" s="271">
        <v>0</v>
      </c>
      <c r="Q8" s="271">
        <v>0</v>
      </c>
      <c r="R8" s="271">
        <v>0</v>
      </c>
      <c r="S8" s="271">
        <v>0</v>
      </c>
    </row>
    <row r="9" spans="1:19" s="135" customFormat="1" ht="24" customHeight="1">
      <c r="A9" s="158">
        <v>2</v>
      </c>
      <c r="B9" s="179" t="s">
        <v>16</v>
      </c>
      <c r="C9" s="178" t="s">
        <v>15</v>
      </c>
      <c r="D9" s="173">
        <f t="shared" si="0"/>
        <v>2</v>
      </c>
      <c r="E9" s="269">
        <v>0</v>
      </c>
      <c r="F9" s="269">
        <v>0</v>
      </c>
      <c r="G9" s="270">
        <v>2</v>
      </c>
      <c r="H9" s="270">
        <v>0</v>
      </c>
      <c r="I9" s="270">
        <v>0</v>
      </c>
      <c r="J9" s="270">
        <v>0</v>
      </c>
      <c r="K9" s="270">
        <v>0</v>
      </c>
      <c r="L9" s="270">
        <v>0</v>
      </c>
      <c r="M9" s="270">
        <v>0</v>
      </c>
      <c r="N9" s="243">
        <v>2</v>
      </c>
      <c r="O9" s="243">
        <v>0</v>
      </c>
      <c r="P9" s="243">
        <v>0</v>
      </c>
      <c r="Q9" s="243">
        <v>0</v>
      </c>
      <c r="R9" s="243">
        <v>0</v>
      </c>
      <c r="S9" s="243">
        <v>0</v>
      </c>
    </row>
    <row r="10" spans="1:19" s="135" customFormat="1" ht="24" customHeight="1">
      <c r="A10" s="158">
        <v>3</v>
      </c>
      <c r="B10" s="179" t="s">
        <v>14</v>
      </c>
      <c r="C10" s="178" t="s">
        <v>13</v>
      </c>
      <c r="D10" s="173">
        <f t="shared" si="0"/>
        <v>3</v>
      </c>
      <c r="E10" s="269">
        <v>0</v>
      </c>
      <c r="F10" s="269">
        <v>0</v>
      </c>
      <c r="G10" s="270">
        <v>3</v>
      </c>
      <c r="H10" s="270">
        <v>0</v>
      </c>
      <c r="I10" s="270">
        <v>0</v>
      </c>
      <c r="J10" s="270">
        <v>0</v>
      </c>
      <c r="K10" s="270">
        <v>0</v>
      </c>
      <c r="L10" s="270">
        <v>0</v>
      </c>
      <c r="M10" s="270">
        <v>0</v>
      </c>
      <c r="N10" s="243">
        <v>3</v>
      </c>
      <c r="O10" s="243">
        <v>0</v>
      </c>
      <c r="P10" s="243">
        <v>0</v>
      </c>
      <c r="Q10" s="243">
        <v>0</v>
      </c>
      <c r="R10" s="243">
        <v>0</v>
      </c>
      <c r="S10" s="243">
        <v>0</v>
      </c>
    </row>
    <row r="11" spans="1:19" s="135" customFormat="1" ht="24" customHeight="1">
      <c r="A11" s="158">
        <v>4</v>
      </c>
      <c r="B11" s="179" t="s">
        <v>12</v>
      </c>
      <c r="C11" s="178" t="s">
        <v>11</v>
      </c>
      <c r="D11" s="173">
        <f t="shared" si="0"/>
        <v>1</v>
      </c>
      <c r="E11" s="269">
        <v>0</v>
      </c>
      <c r="F11" s="269">
        <v>0</v>
      </c>
      <c r="G11" s="270">
        <v>1</v>
      </c>
      <c r="H11" s="270">
        <v>1</v>
      </c>
      <c r="I11" s="270">
        <v>0</v>
      </c>
      <c r="J11" s="270">
        <v>0</v>
      </c>
      <c r="K11" s="270">
        <v>0</v>
      </c>
      <c r="L11" s="270">
        <v>0</v>
      </c>
      <c r="M11" s="270">
        <v>0</v>
      </c>
      <c r="N11" s="243">
        <v>0</v>
      </c>
      <c r="O11" s="243">
        <v>0</v>
      </c>
      <c r="P11" s="243">
        <v>0</v>
      </c>
      <c r="Q11" s="243">
        <v>0</v>
      </c>
      <c r="R11" s="243">
        <v>0</v>
      </c>
      <c r="S11" s="243">
        <v>0</v>
      </c>
    </row>
    <row r="12" spans="1:19" s="135" customFormat="1" ht="24" customHeight="1">
      <c r="A12" s="158">
        <v>5</v>
      </c>
      <c r="B12" s="179" t="s">
        <v>10</v>
      </c>
      <c r="C12" s="178" t="s">
        <v>9</v>
      </c>
      <c r="D12" s="173">
        <f t="shared" si="0"/>
        <v>10</v>
      </c>
      <c r="E12" s="269">
        <v>3</v>
      </c>
      <c r="F12" s="269">
        <v>0</v>
      </c>
      <c r="G12" s="270">
        <v>7</v>
      </c>
      <c r="H12" s="270">
        <v>4</v>
      </c>
      <c r="I12" s="270">
        <v>0</v>
      </c>
      <c r="J12" s="270">
        <v>0</v>
      </c>
      <c r="K12" s="270">
        <v>0</v>
      </c>
      <c r="L12" s="270">
        <v>0</v>
      </c>
      <c r="M12" s="270">
        <v>0</v>
      </c>
      <c r="N12" s="243">
        <v>3</v>
      </c>
      <c r="O12" s="243">
        <v>0</v>
      </c>
      <c r="P12" s="243">
        <v>0</v>
      </c>
      <c r="Q12" s="243">
        <v>0</v>
      </c>
      <c r="R12" s="243">
        <v>0</v>
      </c>
      <c r="S12" s="243">
        <v>0</v>
      </c>
    </row>
    <row r="13" spans="1:19" s="135" customFormat="1" ht="24" customHeight="1">
      <c r="A13" s="158">
        <v>6</v>
      </c>
      <c r="B13" s="179" t="s">
        <v>8</v>
      </c>
      <c r="C13" s="178" t="s">
        <v>7</v>
      </c>
      <c r="D13" s="173">
        <f t="shared" si="0"/>
        <v>11</v>
      </c>
      <c r="E13" s="269">
        <v>5</v>
      </c>
      <c r="F13" s="269">
        <v>3</v>
      </c>
      <c r="G13" s="270">
        <v>3</v>
      </c>
      <c r="H13" s="270">
        <v>0</v>
      </c>
      <c r="I13" s="270">
        <v>0</v>
      </c>
      <c r="J13" s="270">
        <v>0</v>
      </c>
      <c r="K13" s="270">
        <v>0</v>
      </c>
      <c r="L13" s="270">
        <v>0</v>
      </c>
      <c r="M13" s="270">
        <v>2</v>
      </c>
      <c r="N13" s="243">
        <v>1</v>
      </c>
      <c r="O13" s="243">
        <v>0</v>
      </c>
      <c r="P13" s="243">
        <v>0</v>
      </c>
      <c r="Q13" s="243">
        <v>0</v>
      </c>
      <c r="R13" s="243">
        <v>0</v>
      </c>
      <c r="S13" s="243">
        <v>0</v>
      </c>
    </row>
    <row r="14" spans="1:19" s="135" customFormat="1" ht="24" customHeight="1">
      <c r="A14" s="158">
        <v>7</v>
      </c>
      <c r="B14" s="179" t="s">
        <v>6</v>
      </c>
      <c r="C14" s="178" t="s">
        <v>5</v>
      </c>
      <c r="D14" s="173">
        <f t="shared" si="0"/>
        <v>10</v>
      </c>
      <c r="E14" s="269">
        <v>0</v>
      </c>
      <c r="F14" s="269">
        <v>6</v>
      </c>
      <c r="G14" s="270">
        <v>4</v>
      </c>
      <c r="H14" s="270">
        <v>1</v>
      </c>
      <c r="I14" s="270">
        <v>0</v>
      </c>
      <c r="J14" s="270">
        <v>0</v>
      </c>
      <c r="K14" s="270">
        <v>0</v>
      </c>
      <c r="L14" s="270">
        <v>0</v>
      </c>
      <c r="M14" s="270">
        <v>0</v>
      </c>
      <c r="N14" s="243">
        <v>3</v>
      </c>
      <c r="O14" s="243">
        <v>0</v>
      </c>
      <c r="P14" s="243">
        <v>0</v>
      </c>
      <c r="Q14" s="243">
        <v>0</v>
      </c>
      <c r="R14" s="243">
        <v>0</v>
      </c>
      <c r="S14" s="243">
        <v>0</v>
      </c>
    </row>
    <row r="15" spans="1:19" s="135" customFormat="1" ht="24" customHeight="1">
      <c r="A15" s="158">
        <v>8</v>
      </c>
      <c r="B15" s="179" t="s">
        <v>4</v>
      </c>
      <c r="C15" s="178" t="s">
        <v>3</v>
      </c>
      <c r="D15" s="173">
        <f t="shared" si="0"/>
        <v>13</v>
      </c>
      <c r="E15" s="269">
        <v>0</v>
      </c>
      <c r="F15" s="269">
        <v>9</v>
      </c>
      <c r="G15" s="270">
        <v>3</v>
      </c>
      <c r="H15" s="270">
        <v>0</v>
      </c>
      <c r="I15" s="176">
        <v>0</v>
      </c>
      <c r="J15" s="270">
        <v>1</v>
      </c>
      <c r="K15" s="270">
        <v>0</v>
      </c>
      <c r="L15" s="270">
        <v>0</v>
      </c>
      <c r="M15" s="270">
        <v>0</v>
      </c>
      <c r="N15" s="243">
        <v>3</v>
      </c>
      <c r="O15" s="243">
        <v>0</v>
      </c>
      <c r="P15" s="243">
        <v>0</v>
      </c>
      <c r="Q15" s="243">
        <v>0</v>
      </c>
      <c r="R15" s="243">
        <v>0</v>
      </c>
      <c r="S15" s="243">
        <v>0</v>
      </c>
    </row>
    <row r="16" spans="1:19" s="135" customFormat="1" ht="24" customHeight="1">
      <c r="A16" s="158">
        <v>9</v>
      </c>
      <c r="B16" s="179" t="s">
        <v>2</v>
      </c>
      <c r="C16" s="178" t="s">
        <v>1</v>
      </c>
      <c r="D16" s="173">
        <f t="shared" si="0"/>
        <v>8</v>
      </c>
      <c r="E16" s="269">
        <v>1</v>
      </c>
      <c r="F16" s="269">
        <v>2</v>
      </c>
      <c r="G16" s="270">
        <v>5</v>
      </c>
      <c r="H16" s="270">
        <v>2</v>
      </c>
      <c r="I16" s="270">
        <v>0</v>
      </c>
      <c r="J16" s="270">
        <v>2</v>
      </c>
      <c r="K16" s="270">
        <v>0</v>
      </c>
      <c r="L16" s="270">
        <v>0</v>
      </c>
      <c r="M16" s="270">
        <v>0</v>
      </c>
      <c r="N16" s="243">
        <v>1</v>
      </c>
      <c r="O16" s="243">
        <v>0</v>
      </c>
      <c r="P16" s="243">
        <v>0</v>
      </c>
      <c r="Q16" s="243">
        <v>0</v>
      </c>
      <c r="R16" s="243">
        <v>0</v>
      </c>
      <c r="S16" s="243">
        <v>0</v>
      </c>
    </row>
    <row r="17" spans="1:19" s="135" customFormat="1" ht="24" customHeight="1" thickBot="1">
      <c r="A17" s="147">
        <v>10</v>
      </c>
      <c r="B17" s="175" t="s">
        <v>158</v>
      </c>
      <c r="C17" s="174" t="s">
        <v>157</v>
      </c>
      <c r="D17" s="173">
        <f t="shared" si="0"/>
        <v>1</v>
      </c>
      <c r="E17" s="172">
        <v>0</v>
      </c>
      <c r="F17" s="172">
        <v>0</v>
      </c>
      <c r="G17" s="172">
        <v>2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2">
        <v>0</v>
      </c>
      <c r="N17" s="172">
        <v>1</v>
      </c>
      <c r="O17" s="172">
        <v>0</v>
      </c>
      <c r="P17" s="172">
        <v>0</v>
      </c>
      <c r="Q17" s="172">
        <v>0</v>
      </c>
      <c r="R17" s="172">
        <v>0</v>
      </c>
      <c r="S17" s="172">
        <v>0</v>
      </c>
    </row>
    <row r="18" spans="1:19" ht="25.5" customHeight="1" thickBot="1">
      <c r="A18" s="681" t="s">
        <v>139</v>
      </c>
      <c r="B18" s="544"/>
      <c r="C18" s="544"/>
      <c r="D18" s="170">
        <f aca="true" t="shared" si="1" ref="D18:S18">D8+D9+D10+D11+D12+D13+D14+D15+D16+D17</f>
        <v>96</v>
      </c>
      <c r="E18" s="170">
        <f t="shared" si="1"/>
        <v>26</v>
      </c>
      <c r="F18" s="170">
        <f t="shared" si="1"/>
        <v>26</v>
      </c>
      <c r="G18" s="170">
        <f t="shared" si="1"/>
        <v>44</v>
      </c>
      <c r="H18" s="170">
        <f t="shared" si="1"/>
        <v>10</v>
      </c>
      <c r="I18" s="170">
        <f t="shared" si="1"/>
        <v>0</v>
      </c>
      <c r="J18" s="170">
        <f t="shared" si="1"/>
        <v>5</v>
      </c>
      <c r="K18" s="170">
        <f t="shared" si="1"/>
        <v>0</v>
      </c>
      <c r="L18" s="170">
        <f t="shared" si="1"/>
        <v>0</v>
      </c>
      <c r="M18" s="170">
        <f t="shared" si="1"/>
        <v>2</v>
      </c>
      <c r="N18" s="170">
        <f t="shared" si="1"/>
        <v>27</v>
      </c>
      <c r="O18" s="171">
        <f t="shared" si="1"/>
        <v>0</v>
      </c>
      <c r="P18" s="171">
        <f t="shared" si="1"/>
        <v>0</v>
      </c>
      <c r="Q18" s="171">
        <f t="shared" si="1"/>
        <v>0</v>
      </c>
      <c r="R18" s="171">
        <f t="shared" si="1"/>
        <v>0</v>
      </c>
      <c r="S18" s="170">
        <f t="shared" si="1"/>
        <v>0</v>
      </c>
    </row>
    <row r="19" ht="18.75" customHeight="1">
      <c r="E19" s="169">
        <f>E18+F18</f>
        <v>52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E6:F6"/>
    <mergeCell ref="G6:G7"/>
    <mergeCell ref="H6:Q6"/>
    <mergeCell ref="R6:R7"/>
    <mergeCell ref="S6:S7"/>
    <mergeCell ref="A18:C18"/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="80" zoomScaleNormal="80" zoomScaleSheetLayoutView="80" zoomScalePageLayoutView="0" workbookViewId="0" topLeftCell="A7">
      <selection activeCell="U13" sqref="U13"/>
    </sheetView>
  </sheetViews>
  <sheetFormatPr defaultColWidth="9.00390625" defaultRowHeight="12.75"/>
  <cols>
    <col min="1" max="1" width="3.625" style="1" customWidth="1"/>
    <col min="2" max="2" width="13.75390625" style="1" customWidth="1"/>
    <col min="3" max="3" width="7.875" style="2" customWidth="1"/>
    <col min="4" max="4" width="7.75390625" style="1" customWidth="1"/>
    <col min="5" max="5" width="7.375" style="1" customWidth="1"/>
    <col min="6" max="6" width="8.00390625" style="1" customWidth="1"/>
    <col min="7" max="7" width="6.875" style="1" customWidth="1"/>
    <col min="8" max="8" width="6.375" style="1" customWidth="1"/>
    <col min="9" max="9" width="6.875" style="1" customWidth="1"/>
    <col min="10" max="10" width="6.625" style="1" customWidth="1"/>
    <col min="11" max="12" width="8.00390625" style="1" customWidth="1"/>
    <col min="13" max="33" width="6.875" style="1" customWidth="1"/>
    <col min="34" max="34" width="6.625" style="1" customWidth="1"/>
    <col min="35" max="36" width="5.625" style="1" customWidth="1"/>
    <col min="37" max="16384" width="9.125" style="1" customWidth="1"/>
  </cols>
  <sheetData>
    <row r="1" spans="1:34" ht="16.5" customHeight="1" thickBot="1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6" ht="25.5" customHeight="1">
      <c r="A2" s="464" t="s">
        <v>53</v>
      </c>
      <c r="B2" s="465"/>
      <c r="C2" s="465"/>
      <c r="D2" s="465"/>
      <c r="E2" s="465"/>
      <c r="F2" s="465"/>
      <c r="G2" s="465"/>
      <c r="H2" s="468" t="s">
        <v>52</v>
      </c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70"/>
      <c r="AF2" s="52"/>
      <c r="AG2" s="52"/>
      <c r="AH2" s="52"/>
      <c r="AI2" s="52"/>
      <c r="AJ2" s="52"/>
    </row>
    <row r="3" spans="1:36" ht="16.5" customHeight="1" thickBot="1">
      <c r="A3" s="466"/>
      <c r="B3" s="467"/>
      <c r="C3" s="467"/>
      <c r="D3" s="467"/>
      <c r="E3" s="467"/>
      <c r="F3" s="467"/>
      <c r="G3" s="467"/>
      <c r="H3" s="471" t="s">
        <v>199</v>
      </c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3" t="s">
        <v>200</v>
      </c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4"/>
      <c r="AF3" s="51"/>
      <c r="AG3" s="51"/>
      <c r="AH3" s="51"/>
      <c r="AI3" s="51"/>
      <c r="AJ3" s="51"/>
    </row>
    <row r="4" spans="1:36" ht="18" customHeight="1" thickBot="1">
      <c r="A4" s="49"/>
      <c r="B4" s="49"/>
      <c r="C4" s="49"/>
      <c r="D4" s="49"/>
      <c r="E4" s="49"/>
      <c r="F4" s="49"/>
      <c r="G4" s="49"/>
      <c r="H4" s="50"/>
      <c r="I4" s="49"/>
      <c r="J4" s="49"/>
      <c r="K4" s="49"/>
      <c r="L4" s="49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</row>
    <row r="5" spans="1:36" ht="26.25" customHeight="1">
      <c r="A5" s="28" t="s">
        <v>20</v>
      </c>
      <c r="B5" s="475" t="s">
        <v>33</v>
      </c>
      <c r="C5" s="475" t="s">
        <v>32</v>
      </c>
      <c r="D5" s="478" t="s">
        <v>51</v>
      </c>
      <c r="E5" s="479"/>
      <c r="F5" s="482" t="s">
        <v>50</v>
      </c>
      <c r="G5" s="483"/>
      <c r="H5" s="486" t="s">
        <v>49</v>
      </c>
      <c r="I5" s="487"/>
      <c r="J5" s="490" t="s">
        <v>48</v>
      </c>
      <c r="K5" s="491"/>
      <c r="L5" s="491"/>
      <c r="M5" s="491"/>
      <c r="N5" s="491"/>
      <c r="O5" s="492"/>
      <c r="P5" s="495" t="s">
        <v>47</v>
      </c>
      <c r="Q5" s="496"/>
      <c r="R5" s="47" t="s">
        <v>46</v>
      </c>
      <c r="S5" s="46"/>
      <c r="T5" s="495" t="s">
        <v>45</v>
      </c>
      <c r="U5" s="496"/>
      <c r="V5" s="495" t="s">
        <v>44</v>
      </c>
      <c r="W5" s="496"/>
      <c r="X5" s="495" t="s">
        <v>43</v>
      </c>
      <c r="Y5" s="496"/>
      <c r="Z5" s="495" t="s">
        <v>42</v>
      </c>
      <c r="AA5" s="496"/>
      <c r="AB5" s="495" t="s">
        <v>41</v>
      </c>
      <c r="AC5" s="496"/>
      <c r="AD5" s="495" t="s">
        <v>40</v>
      </c>
      <c r="AE5" s="487"/>
      <c r="AI5" s="26"/>
      <c r="AJ5" s="26"/>
    </row>
    <row r="6" spans="1:36" ht="46.5" customHeight="1">
      <c r="A6" s="27" t="s">
        <v>29</v>
      </c>
      <c r="B6" s="476"/>
      <c r="C6" s="476"/>
      <c r="D6" s="480"/>
      <c r="E6" s="481"/>
      <c r="F6" s="484"/>
      <c r="G6" s="485"/>
      <c r="H6" s="488"/>
      <c r="I6" s="489"/>
      <c r="J6" s="504" t="s">
        <v>39</v>
      </c>
      <c r="K6" s="505"/>
      <c r="L6" s="506" t="s">
        <v>38</v>
      </c>
      <c r="M6" s="505"/>
      <c r="N6" s="506" t="s">
        <v>37</v>
      </c>
      <c r="O6" s="507"/>
      <c r="P6" s="497"/>
      <c r="Q6" s="498"/>
      <c r="R6" s="508" t="s">
        <v>36</v>
      </c>
      <c r="S6" s="507"/>
      <c r="T6" s="497"/>
      <c r="U6" s="498"/>
      <c r="V6" s="497"/>
      <c r="W6" s="498"/>
      <c r="X6" s="497"/>
      <c r="Y6" s="498"/>
      <c r="Z6" s="497"/>
      <c r="AA6" s="498"/>
      <c r="AB6" s="497"/>
      <c r="AC6" s="498"/>
      <c r="AD6" s="497"/>
      <c r="AE6" s="503"/>
      <c r="AI6" s="26"/>
      <c r="AJ6" s="26"/>
    </row>
    <row r="7" spans="1:36" s="2" customFormat="1" ht="20.25" customHeight="1" thickBot="1">
      <c r="A7" s="25" t="s">
        <v>20</v>
      </c>
      <c r="B7" s="477"/>
      <c r="C7" s="477"/>
      <c r="D7" s="45" t="s">
        <v>35</v>
      </c>
      <c r="E7" s="45" t="s">
        <v>34</v>
      </c>
      <c r="F7" s="22" t="s">
        <v>19</v>
      </c>
      <c r="G7" s="44" t="s">
        <v>18</v>
      </c>
      <c r="H7" s="43" t="s">
        <v>19</v>
      </c>
      <c r="I7" s="44" t="s">
        <v>18</v>
      </c>
      <c r="J7" s="43" t="s">
        <v>19</v>
      </c>
      <c r="K7" s="21" t="s">
        <v>18</v>
      </c>
      <c r="L7" s="22" t="s">
        <v>19</v>
      </c>
      <c r="M7" s="21" t="s">
        <v>18</v>
      </c>
      <c r="N7" s="22" t="s">
        <v>19</v>
      </c>
      <c r="O7" s="21" t="s">
        <v>18</v>
      </c>
      <c r="P7" s="276" t="s">
        <v>19</v>
      </c>
      <c r="Q7" s="20" t="s">
        <v>18</v>
      </c>
      <c r="R7" s="22" t="s">
        <v>19</v>
      </c>
      <c r="S7" s="21" t="s">
        <v>18</v>
      </c>
      <c r="T7" s="276" t="s">
        <v>19</v>
      </c>
      <c r="U7" s="20" t="s">
        <v>18</v>
      </c>
      <c r="V7" s="276" t="s">
        <v>19</v>
      </c>
      <c r="W7" s="20" t="s">
        <v>18</v>
      </c>
      <c r="X7" s="276" t="s">
        <v>19</v>
      </c>
      <c r="Y7" s="20" t="s">
        <v>18</v>
      </c>
      <c r="Z7" s="276" t="s">
        <v>19</v>
      </c>
      <c r="AA7" s="20" t="s">
        <v>18</v>
      </c>
      <c r="AB7" s="276" t="s">
        <v>19</v>
      </c>
      <c r="AC7" s="20" t="s">
        <v>18</v>
      </c>
      <c r="AD7" s="276" t="s">
        <v>19</v>
      </c>
      <c r="AE7" s="18" t="s">
        <v>18</v>
      </c>
      <c r="AI7" s="17"/>
      <c r="AJ7" s="17"/>
    </row>
    <row r="8" spans="1:36" ht="21" customHeight="1">
      <c r="A8" s="13">
        <v>1</v>
      </c>
      <c r="B8" s="12" t="s">
        <v>4</v>
      </c>
      <c r="C8" s="11" t="s">
        <v>17</v>
      </c>
      <c r="D8" s="42">
        <f aca="true" t="shared" si="0" ref="D8:D16">H8-F8</f>
        <v>-39</v>
      </c>
      <c r="E8" s="41">
        <f aca="true" t="shared" si="1" ref="E8:E17">100-(F8/H8%)</f>
        <v>-6.927175843694499</v>
      </c>
      <c r="F8" s="187">
        <v>602</v>
      </c>
      <c r="G8" s="187">
        <v>339</v>
      </c>
      <c r="H8" s="187">
        <v>563</v>
      </c>
      <c r="I8" s="187">
        <v>318</v>
      </c>
      <c r="J8" s="188">
        <v>534</v>
      </c>
      <c r="K8" s="189">
        <v>302</v>
      </c>
      <c r="L8" s="190">
        <v>28</v>
      </c>
      <c r="M8" s="191">
        <v>11</v>
      </c>
      <c r="N8" s="190">
        <v>29</v>
      </c>
      <c r="O8" s="189">
        <v>16</v>
      </c>
      <c r="P8" s="190">
        <v>0</v>
      </c>
      <c r="Q8" s="191">
        <v>0</v>
      </c>
      <c r="R8" s="190">
        <v>0</v>
      </c>
      <c r="S8" s="191">
        <v>0</v>
      </c>
      <c r="T8" s="190">
        <v>16</v>
      </c>
      <c r="U8" s="191">
        <v>7</v>
      </c>
      <c r="V8" s="190">
        <v>1</v>
      </c>
      <c r="W8" s="191">
        <v>1</v>
      </c>
      <c r="X8" s="192">
        <v>154</v>
      </c>
      <c r="Y8" s="192">
        <v>93</v>
      </c>
      <c r="Z8" s="190">
        <v>55</v>
      </c>
      <c r="AA8" s="189">
        <v>30</v>
      </c>
      <c r="AB8" s="190">
        <v>67</v>
      </c>
      <c r="AC8" s="190">
        <v>67</v>
      </c>
      <c r="AD8" s="278">
        <v>105</v>
      </c>
      <c r="AE8" s="278">
        <v>52</v>
      </c>
      <c r="AI8" s="10"/>
      <c r="AJ8" s="10"/>
    </row>
    <row r="9" spans="1:36" ht="21" customHeight="1">
      <c r="A9" s="16">
        <v>2</v>
      </c>
      <c r="B9" s="15" t="s">
        <v>16</v>
      </c>
      <c r="C9" s="14" t="s">
        <v>15</v>
      </c>
      <c r="D9" s="40">
        <f t="shared" si="0"/>
        <v>-5</v>
      </c>
      <c r="E9" s="39">
        <f t="shared" si="1"/>
        <v>-3.67647058823529</v>
      </c>
      <c r="F9" s="187">
        <v>141</v>
      </c>
      <c r="G9" s="187">
        <v>74</v>
      </c>
      <c r="H9" s="187">
        <v>136</v>
      </c>
      <c r="I9" s="187">
        <v>77</v>
      </c>
      <c r="J9" s="193">
        <v>131</v>
      </c>
      <c r="K9" s="194">
        <v>72</v>
      </c>
      <c r="L9" s="195">
        <v>5</v>
      </c>
      <c r="M9" s="196">
        <v>2</v>
      </c>
      <c r="N9" s="195">
        <v>5</v>
      </c>
      <c r="O9" s="194">
        <v>5</v>
      </c>
      <c r="P9" s="195">
        <v>136</v>
      </c>
      <c r="Q9" s="196">
        <v>77</v>
      </c>
      <c r="R9" s="195">
        <v>13</v>
      </c>
      <c r="S9" s="196">
        <v>5</v>
      </c>
      <c r="T9" s="195">
        <v>3</v>
      </c>
      <c r="U9" s="196">
        <v>2</v>
      </c>
      <c r="V9" s="195">
        <v>0</v>
      </c>
      <c r="W9" s="196">
        <v>0</v>
      </c>
      <c r="X9" s="192">
        <v>35</v>
      </c>
      <c r="Y9" s="192">
        <v>25</v>
      </c>
      <c r="Z9" s="195">
        <v>10</v>
      </c>
      <c r="AA9" s="194">
        <v>8</v>
      </c>
      <c r="AB9" s="195">
        <v>22</v>
      </c>
      <c r="AC9" s="195">
        <v>22</v>
      </c>
      <c r="AD9" s="278">
        <v>26</v>
      </c>
      <c r="AE9" s="278">
        <v>14</v>
      </c>
      <c r="AI9" s="10"/>
      <c r="AJ9" s="10"/>
    </row>
    <row r="10" spans="1:36" ht="21" customHeight="1">
      <c r="A10" s="16">
        <v>3</v>
      </c>
      <c r="B10" s="15" t="s">
        <v>14</v>
      </c>
      <c r="C10" s="14" t="s">
        <v>13</v>
      </c>
      <c r="D10" s="40">
        <f t="shared" si="0"/>
        <v>-7</v>
      </c>
      <c r="E10" s="39">
        <f t="shared" si="1"/>
        <v>-7.446808510638306</v>
      </c>
      <c r="F10" s="187">
        <v>101</v>
      </c>
      <c r="G10" s="187">
        <v>52</v>
      </c>
      <c r="H10" s="187">
        <v>94</v>
      </c>
      <c r="I10" s="187">
        <v>53</v>
      </c>
      <c r="J10" s="193">
        <v>85</v>
      </c>
      <c r="K10" s="194">
        <v>48</v>
      </c>
      <c r="L10" s="195">
        <v>2</v>
      </c>
      <c r="M10" s="196">
        <v>1</v>
      </c>
      <c r="N10" s="195">
        <v>9</v>
      </c>
      <c r="O10" s="194">
        <v>5</v>
      </c>
      <c r="P10" s="195">
        <v>69</v>
      </c>
      <c r="Q10" s="196">
        <v>37</v>
      </c>
      <c r="R10" s="195">
        <v>6</v>
      </c>
      <c r="S10" s="196">
        <v>2</v>
      </c>
      <c r="T10" s="195">
        <v>3</v>
      </c>
      <c r="U10" s="196">
        <v>2</v>
      </c>
      <c r="V10" s="195">
        <v>0</v>
      </c>
      <c r="W10" s="196">
        <v>0</v>
      </c>
      <c r="X10" s="192">
        <v>33</v>
      </c>
      <c r="Y10" s="192">
        <v>14</v>
      </c>
      <c r="Z10" s="195">
        <v>12</v>
      </c>
      <c r="AA10" s="194">
        <v>7</v>
      </c>
      <c r="AB10" s="195">
        <v>12</v>
      </c>
      <c r="AC10" s="195">
        <v>12</v>
      </c>
      <c r="AD10" s="278">
        <v>13</v>
      </c>
      <c r="AE10" s="278">
        <v>8</v>
      </c>
      <c r="AI10" s="10"/>
      <c r="AJ10" s="10"/>
    </row>
    <row r="11" spans="1:36" ht="21" customHeight="1">
      <c r="A11" s="16">
        <v>4</v>
      </c>
      <c r="B11" s="15" t="s">
        <v>12</v>
      </c>
      <c r="C11" s="14" t="s">
        <v>11</v>
      </c>
      <c r="D11" s="40">
        <f t="shared" si="0"/>
        <v>-13</v>
      </c>
      <c r="E11" s="39">
        <f t="shared" si="1"/>
        <v>-17.33333333333333</v>
      </c>
      <c r="F11" s="187">
        <v>88</v>
      </c>
      <c r="G11" s="187">
        <v>56</v>
      </c>
      <c r="H11" s="187">
        <v>75</v>
      </c>
      <c r="I11" s="187">
        <v>54</v>
      </c>
      <c r="J11" s="193">
        <v>69</v>
      </c>
      <c r="K11" s="194">
        <v>51</v>
      </c>
      <c r="L11" s="195">
        <v>2</v>
      </c>
      <c r="M11" s="196">
        <v>1</v>
      </c>
      <c r="N11" s="195">
        <v>6</v>
      </c>
      <c r="O11" s="194">
        <v>3</v>
      </c>
      <c r="P11" s="195">
        <v>75</v>
      </c>
      <c r="Q11" s="196">
        <v>54</v>
      </c>
      <c r="R11" s="195">
        <v>10</v>
      </c>
      <c r="S11" s="196">
        <v>6</v>
      </c>
      <c r="T11" s="195">
        <v>2</v>
      </c>
      <c r="U11" s="196">
        <v>1</v>
      </c>
      <c r="V11" s="195">
        <v>0</v>
      </c>
      <c r="W11" s="196">
        <v>0</v>
      </c>
      <c r="X11" s="192">
        <v>21</v>
      </c>
      <c r="Y11" s="192">
        <v>13</v>
      </c>
      <c r="Z11" s="195">
        <v>11</v>
      </c>
      <c r="AA11" s="194">
        <v>8</v>
      </c>
      <c r="AB11" s="195">
        <v>16</v>
      </c>
      <c r="AC11" s="195">
        <v>16</v>
      </c>
      <c r="AD11" s="278">
        <v>14</v>
      </c>
      <c r="AE11" s="278">
        <v>9</v>
      </c>
      <c r="AI11" s="10"/>
      <c r="AJ11" s="10"/>
    </row>
    <row r="12" spans="1:36" ht="21" customHeight="1">
      <c r="A12" s="16">
        <v>5</v>
      </c>
      <c r="B12" s="15" t="s">
        <v>10</v>
      </c>
      <c r="C12" s="14" t="s">
        <v>9</v>
      </c>
      <c r="D12" s="40">
        <f t="shared" si="0"/>
        <v>-5</v>
      </c>
      <c r="E12" s="39">
        <f t="shared" si="1"/>
        <v>-5.376344086021504</v>
      </c>
      <c r="F12" s="187">
        <v>98</v>
      </c>
      <c r="G12" s="187">
        <v>66</v>
      </c>
      <c r="H12" s="187">
        <v>93</v>
      </c>
      <c r="I12" s="187">
        <v>64</v>
      </c>
      <c r="J12" s="193">
        <v>86</v>
      </c>
      <c r="K12" s="194">
        <v>58</v>
      </c>
      <c r="L12" s="195">
        <v>2</v>
      </c>
      <c r="M12" s="196">
        <v>1</v>
      </c>
      <c r="N12" s="195">
        <v>7</v>
      </c>
      <c r="O12" s="194">
        <v>6</v>
      </c>
      <c r="P12" s="195">
        <v>93</v>
      </c>
      <c r="Q12" s="196">
        <v>64</v>
      </c>
      <c r="R12" s="195">
        <v>10</v>
      </c>
      <c r="S12" s="196">
        <v>5</v>
      </c>
      <c r="T12" s="195">
        <v>7</v>
      </c>
      <c r="U12" s="196">
        <v>6</v>
      </c>
      <c r="V12" s="195">
        <v>0</v>
      </c>
      <c r="W12" s="196">
        <v>0</v>
      </c>
      <c r="X12" s="192">
        <v>25</v>
      </c>
      <c r="Y12" s="192">
        <v>17</v>
      </c>
      <c r="Z12" s="195">
        <v>9</v>
      </c>
      <c r="AA12" s="194">
        <v>7</v>
      </c>
      <c r="AB12" s="195">
        <v>9</v>
      </c>
      <c r="AC12" s="195">
        <v>9</v>
      </c>
      <c r="AD12" s="278">
        <v>16</v>
      </c>
      <c r="AE12" s="278">
        <v>11</v>
      </c>
      <c r="AI12" s="10"/>
      <c r="AJ12" s="10"/>
    </row>
    <row r="13" spans="1:36" ht="21" customHeight="1">
      <c r="A13" s="16">
        <v>6</v>
      </c>
      <c r="B13" s="15" t="s">
        <v>8</v>
      </c>
      <c r="C13" s="14" t="s">
        <v>7</v>
      </c>
      <c r="D13" s="40">
        <f t="shared" si="0"/>
        <v>-2</v>
      </c>
      <c r="E13" s="39">
        <f t="shared" si="1"/>
        <v>-2.19780219780219</v>
      </c>
      <c r="F13" s="187">
        <v>93</v>
      </c>
      <c r="G13" s="187">
        <v>56</v>
      </c>
      <c r="H13" s="187">
        <v>91</v>
      </c>
      <c r="I13" s="187">
        <v>54</v>
      </c>
      <c r="J13" s="193">
        <v>89</v>
      </c>
      <c r="K13" s="194">
        <v>52</v>
      </c>
      <c r="L13" s="195">
        <v>4</v>
      </c>
      <c r="M13" s="196">
        <v>2</v>
      </c>
      <c r="N13" s="195">
        <v>2</v>
      </c>
      <c r="O13" s="194">
        <v>2</v>
      </c>
      <c r="P13" s="195">
        <v>91</v>
      </c>
      <c r="Q13" s="196">
        <v>54</v>
      </c>
      <c r="R13" s="195">
        <v>13</v>
      </c>
      <c r="S13" s="196">
        <v>7</v>
      </c>
      <c r="T13" s="195">
        <v>3</v>
      </c>
      <c r="U13" s="196">
        <v>3</v>
      </c>
      <c r="V13" s="195">
        <v>0</v>
      </c>
      <c r="W13" s="196">
        <v>0</v>
      </c>
      <c r="X13" s="192">
        <v>28</v>
      </c>
      <c r="Y13" s="192">
        <v>13</v>
      </c>
      <c r="Z13" s="195">
        <v>3</v>
      </c>
      <c r="AA13" s="194">
        <v>2</v>
      </c>
      <c r="AB13" s="195">
        <v>9</v>
      </c>
      <c r="AC13" s="195">
        <v>9</v>
      </c>
      <c r="AD13" s="278">
        <v>17</v>
      </c>
      <c r="AE13" s="278">
        <v>12</v>
      </c>
      <c r="AI13" s="10"/>
      <c r="AJ13" s="10"/>
    </row>
    <row r="14" spans="1:36" ht="21" customHeight="1">
      <c r="A14" s="16">
        <v>7</v>
      </c>
      <c r="B14" s="15" t="s">
        <v>6</v>
      </c>
      <c r="C14" s="14" t="s">
        <v>5</v>
      </c>
      <c r="D14" s="40">
        <f t="shared" si="0"/>
        <v>-11</v>
      </c>
      <c r="E14" s="39">
        <f t="shared" si="1"/>
        <v>-4.999999999999986</v>
      </c>
      <c r="F14" s="187">
        <v>231</v>
      </c>
      <c r="G14" s="187">
        <v>132</v>
      </c>
      <c r="H14" s="187">
        <v>220</v>
      </c>
      <c r="I14" s="187">
        <v>127</v>
      </c>
      <c r="J14" s="193">
        <v>199</v>
      </c>
      <c r="K14" s="194">
        <v>111</v>
      </c>
      <c r="L14" s="195">
        <v>5</v>
      </c>
      <c r="M14" s="196">
        <v>2</v>
      </c>
      <c r="N14" s="195">
        <v>21</v>
      </c>
      <c r="O14" s="194">
        <v>16</v>
      </c>
      <c r="P14" s="195">
        <v>159</v>
      </c>
      <c r="Q14" s="196">
        <v>89</v>
      </c>
      <c r="R14" s="195">
        <v>14</v>
      </c>
      <c r="S14" s="196">
        <v>7</v>
      </c>
      <c r="T14" s="195">
        <v>15</v>
      </c>
      <c r="U14" s="196">
        <v>9</v>
      </c>
      <c r="V14" s="195">
        <v>0</v>
      </c>
      <c r="W14" s="196">
        <v>0</v>
      </c>
      <c r="X14" s="192">
        <v>72</v>
      </c>
      <c r="Y14" s="192">
        <v>43</v>
      </c>
      <c r="Z14" s="195">
        <v>27</v>
      </c>
      <c r="AA14" s="194">
        <v>20</v>
      </c>
      <c r="AB14" s="195">
        <v>35</v>
      </c>
      <c r="AC14" s="195">
        <v>35</v>
      </c>
      <c r="AD14" s="278">
        <v>35</v>
      </c>
      <c r="AE14" s="278">
        <v>21</v>
      </c>
      <c r="AI14" s="10"/>
      <c r="AJ14" s="10"/>
    </row>
    <row r="15" spans="1:36" ht="21" customHeight="1">
      <c r="A15" s="16">
        <v>8</v>
      </c>
      <c r="B15" s="15" t="s">
        <v>4</v>
      </c>
      <c r="C15" s="14" t="s">
        <v>3</v>
      </c>
      <c r="D15" s="40">
        <f t="shared" si="0"/>
        <v>-21</v>
      </c>
      <c r="E15" s="39">
        <f t="shared" si="1"/>
        <v>-12.352941176470594</v>
      </c>
      <c r="F15" s="187">
        <v>191</v>
      </c>
      <c r="G15" s="187">
        <v>119</v>
      </c>
      <c r="H15" s="187">
        <v>170</v>
      </c>
      <c r="I15" s="187">
        <v>99</v>
      </c>
      <c r="J15" s="193">
        <v>160</v>
      </c>
      <c r="K15" s="194">
        <v>90</v>
      </c>
      <c r="L15" s="195">
        <v>5</v>
      </c>
      <c r="M15" s="196">
        <v>2</v>
      </c>
      <c r="N15" s="195">
        <v>10</v>
      </c>
      <c r="O15" s="194">
        <v>9</v>
      </c>
      <c r="P15" s="195">
        <v>170</v>
      </c>
      <c r="Q15" s="196">
        <v>99</v>
      </c>
      <c r="R15" s="195">
        <v>12</v>
      </c>
      <c r="S15" s="196">
        <v>5</v>
      </c>
      <c r="T15" s="195">
        <v>10</v>
      </c>
      <c r="U15" s="196">
        <v>7</v>
      </c>
      <c r="V15" s="195">
        <v>0</v>
      </c>
      <c r="W15" s="196">
        <v>0</v>
      </c>
      <c r="X15" s="192">
        <v>40</v>
      </c>
      <c r="Y15" s="192">
        <v>24</v>
      </c>
      <c r="Z15" s="195">
        <v>15</v>
      </c>
      <c r="AA15" s="194">
        <v>13</v>
      </c>
      <c r="AB15" s="195">
        <v>19</v>
      </c>
      <c r="AC15" s="195">
        <v>19</v>
      </c>
      <c r="AD15" s="278">
        <v>34</v>
      </c>
      <c r="AE15" s="278">
        <v>16</v>
      </c>
      <c r="AI15" s="10"/>
      <c r="AJ15" s="10"/>
    </row>
    <row r="16" spans="1:36" ht="21" customHeight="1" thickBot="1">
      <c r="A16" s="13">
        <v>9</v>
      </c>
      <c r="B16" s="12" t="s">
        <v>2</v>
      </c>
      <c r="C16" s="11" t="s">
        <v>1</v>
      </c>
      <c r="D16" s="36">
        <f t="shared" si="0"/>
        <v>-15</v>
      </c>
      <c r="E16" s="35">
        <f t="shared" si="1"/>
        <v>-7.9787234042553195</v>
      </c>
      <c r="F16" s="187">
        <v>203</v>
      </c>
      <c r="G16" s="187">
        <v>124</v>
      </c>
      <c r="H16" s="187">
        <v>188</v>
      </c>
      <c r="I16" s="187">
        <v>116</v>
      </c>
      <c r="J16" s="188">
        <v>181</v>
      </c>
      <c r="K16" s="189">
        <v>113</v>
      </c>
      <c r="L16" s="190">
        <v>13</v>
      </c>
      <c r="M16" s="191">
        <v>5</v>
      </c>
      <c r="N16" s="190">
        <v>7</v>
      </c>
      <c r="O16" s="189">
        <v>3</v>
      </c>
      <c r="P16" s="190">
        <v>188</v>
      </c>
      <c r="Q16" s="191">
        <v>116</v>
      </c>
      <c r="R16" s="190">
        <v>22</v>
      </c>
      <c r="S16" s="191">
        <v>17</v>
      </c>
      <c r="T16" s="190">
        <v>6</v>
      </c>
      <c r="U16" s="191">
        <v>1</v>
      </c>
      <c r="V16" s="190">
        <v>1</v>
      </c>
      <c r="W16" s="191">
        <v>1</v>
      </c>
      <c r="X16" s="192">
        <v>54</v>
      </c>
      <c r="Y16" s="192">
        <v>31</v>
      </c>
      <c r="Z16" s="190">
        <v>20</v>
      </c>
      <c r="AA16" s="189">
        <v>13</v>
      </c>
      <c r="AB16" s="190">
        <v>26</v>
      </c>
      <c r="AC16" s="190">
        <v>26</v>
      </c>
      <c r="AD16" s="278">
        <v>40</v>
      </c>
      <c r="AE16" s="278">
        <v>23</v>
      </c>
      <c r="AI16" s="10"/>
      <c r="AJ16" s="10"/>
    </row>
    <row r="17" spans="1:36" ht="24" customHeight="1" thickBot="1">
      <c r="A17" s="9"/>
      <c r="B17" s="493" t="s">
        <v>0</v>
      </c>
      <c r="C17" s="494"/>
      <c r="D17" s="29">
        <f>D8+D9+D10+D11+D12+D13+D14+D15+D16</f>
        <v>-118</v>
      </c>
      <c r="E17" s="32">
        <f t="shared" si="1"/>
        <v>-7.23926380368097</v>
      </c>
      <c r="F17" s="31">
        <f>F8+F9+F10+F11+F12+F13+F14+F15+F16</f>
        <v>1748</v>
      </c>
      <c r="G17" s="30">
        <f>G8+G9+G10+G11+G12+G13+G14+G15+G16</f>
        <v>1018</v>
      </c>
      <c r="H17" s="29">
        <f>H8+H9+H10+H11+H12+H13+H14+H15+H16</f>
        <v>1630</v>
      </c>
      <c r="I17" s="29">
        <f>I8+I9+I10+I11+I12+I13+I14+I15+I16</f>
        <v>962</v>
      </c>
      <c r="J17" s="29">
        <f aca="true" t="shared" si="2" ref="J17:AE17">J8+J9+J10+J11+J12+J13+J14+J15+J16</f>
        <v>1534</v>
      </c>
      <c r="K17" s="29">
        <f t="shared" si="2"/>
        <v>897</v>
      </c>
      <c r="L17" s="29">
        <f t="shared" si="2"/>
        <v>66</v>
      </c>
      <c r="M17" s="29">
        <f t="shared" si="2"/>
        <v>27</v>
      </c>
      <c r="N17" s="29">
        <f t="shared" si="2"/>
        <v>96</v>
      </c>
      <c r="O17" s="29">
        <f t="shared" si="2"/>
        <v>65</v>
      </c>
      <c r="P17" s="29">
        <f t="shared" si="2"/>
        <v>981</v>
      </c>
      <c r="Q17" s="29">
        <f t="shared" si="2"/>
        <v>590</v>
      </c>
      <c r="R17" s="29">
        <f t="shared" si="2"/>
        <v>100</v>
      </c>
      <c r="S17" s="29">
        <f t="shared" si="2"/>
        <v>54</v>
      </c>
      <c r="T17" s="29">
        <f t="shared" si="2"/>
        <v>65</v>
      </c>
      <c r="U17" s="29">
        <f t="shared" si="2"/>
        <v>38</v>
      </c>
      <c r="V17" s="29">
        <f t="shared" si="2"/>
        <v>2</v>
      </c>
      <c r="W17" s="29">
        <f t="shared" si="2"/>
        <v>2</v>
      </c>
      <c r="X17" s="29">
        <f t="shared" si="2"/>
        <v>462</v>
      </c>
      <c r="Y17" s="29">
        <f t="shared" si="2"/>
        <v>273</v>
      </c>
      <c r="Z17" s="29">
        <f t="shared" si="2"/>
        <v>162</v>
      </c>
      <c r="AA17" s="29">
        <f t="shared" si="2"/>
        <v>108</v>
      </c>
      <c r="AB17" s="29">
        <f t="shared" si="2"/>
        <v>215</v>
      </c>
      <c r="AC17" s="29">
        <f t="shared" si="2"/>
        <v>215</v>
      </c>
      <c r="AD17" s="29">
        <f t="shared" si="2"/>
        <v>300</v>
      </c>
      <c r="AE17" s="5">
        <f t="shared" si="2"/>
        <v>166</v>
      </c>
      <c r="AI17" s="3"/>
      <c r="AJ17" s="3"/>
    </row>
    <row r="18" ht="39" customHeight="1" thickBot="1"/>
    <row r="19" spans="1:28" ht="21" customHeight="1">
      <c r="A19" s="28" t="s">
        <v>20</v>
      </c>
      <c r="B19" s="475" t="s">
        <v>33</v>
      </c>
      <c r="C19" s="478" t="s">
        <v>32</v>
      </c>
      <c r="D19" s="512" t="s">
        <v>31</v>
      </c>
      <c r="E19" s="513"/>
      <c r="F19" s="492" t="s">
        <v>30</v>
      </c>
      <c r="G19" s="516"/>
      <c r="H19" s="516"/>
      <c r="I19" s="516"/>
      <c r="J19" s="516"/>
      <c r="K19" s="516"/>
      <c r="L19" s="516"/>
      <c r="M19" s="516"/>
      <c r="N19" s="516"/>
      <c r="O19" s="516"/>
      <c r="P19" s="516"/>
      <c r="Q19" s="516"/>
      <c r="R19" s="516"/>
      <c r="S19" s="516"/>
      <c r="T19" s="516"/>
      <c r="U19" s="513"/>
      <c r="V19" s="26"/>
      <c r="W19" s="26"/>
      <c r="X19" s="26"/>
      <c r="Y19" s="26"/>
      <c r="Z19" s="26"/>
      <c r="AA19" s="26"/>
      <c r="AB19" s="26"/>
    </row>
    <row r="20" spans="1:28" ht="63.75" customHeight="1">
      <c r="A20" s="27" t="s">
        <v>29</v>
      </c>
      <c r="B20" s="476"/>
      <c r="C20" s="510"/>
      <c r="D20" s="514"/>
      <c r="E20" s="515"/>
      <c r="F20" s="498" t="s">
        <v>28</v>
      </c>
      <c r="G20" s="509"/>
      <c r="H20" s="509" t="s">
        <v>27</v>
      </c>
      <c r="I20" s="509"/>
      <c r="J20" s="517" t="s">
        <v>26</v>
      </c>
      <c r="K20" s="517"/>
      <c r="L20" s="499" t="s">
        <v>25</v>
      </c>
      <c r="M20" s="500"/>
      <c r="N20" s="501" t="s">
        <v>24</v>
      </c>
      <c r="O20" s="500"/>
      <c r="P20" s="501" t="s">
        <v>23</v>
      </c>
      <c r="Q20" s="502"/>
      <c r="R20" s="509" t="s">
        <v>22</v>
      </c>
      <c r="S20" s="509"/>
      <c r="T20" s="499" t="s">
        <v>21</v>
      </c>
      <c r="U20" s="489"/>
      <c r="V20" s="26"/>
      <c r="W20" s="26"/>
      <c r="X20" s="26"/>
      <c r="Y20" s="26"/>
      <c r="Z20" s="26"/>
      <c r="AA20" s="26"/>
      <c r="AB20" s="26"/>
    </row>
    <row r="21" spans="1:28" ht="21" customHeight="1" thickBot="1">
      <c r="A21" s="25" t="s">
        <v>20</v>
      </c>
      <c r="B21" s="477"/>
      <c r="C21" s="511"/>
      <c r="D21" s="274" t="s">
        <v>19</v>
      </c>
      <c r="E21" s="18" t="s">
        <v>18</v>
      </c>
      <c r="F21" s="20" t="s">
        <v>19</v>
      </c>
      <c r="G21" s="20" t="s">
        <v>18</v>
      </c>
      <c r="H21" s="276" t="s">
        <v>19</v>
      </c>
      <c r="I21" s="20" t="s">
        <v>18</v>
      </c>
      <c r="J21" s="276" t="s">
        <v>19</v>
      </c>
      <c r="K21" s="20" t="s">
        <v>18</v>
      </c>
      <c r="L21" s="22" t="s">
        <v>19</v>
      </c>
      <c r="M21" s="21" t="s">
        <v>18</v>
      </c>
      <c r="N21" s="22" t="s">
        <v>19</v>
      </c>
      <c r="O21" s="21" t="s">
        <v>18</v>
      </c>
      <c r="P21" s="22" t="s">
        <v>19</v>
      </c>
      <c r="Q21" s="21" t="s">
        <v>18</v>
      </c>
      <c r="R21" s="276" t="s">
        <v>19</v>
      </c>
      <c r="S21" s="20" t="s">
        <v>18</v>
      </c>
      <c r="T21" s="22" t="s">
        <v>19</v>
      </c>
      <c r="U21" s="24" t="s">
        <v>18</v>
      </c>
      <c r="V21" s="17"/>
      <c r="W21" s="17"/>
      <c r="X21" s="17"/>
      <c r="Y21" s="17"/>
      <c r="Z21" s="17"/>
      <c r="AA21" s="17"/>
      <c r="AB21" s="17"/>
    </row>
    <row r="22" spans="1:28" ht="21" customHeight="1">
      <c r="A22" s="13">
        <v>1</v>
      </c>
      <c r="B22" s="12" t="s">
        <v>4</v>
      </c>
      <c r="C22" s="11" t="s">
        <v>17</v>
      </c>
      <c r="D22" s="199">
        <v>443</v>
      </c>
      <c r="E22" s="200">
        <v>258</v>
      </c>
      <c r="F22" s="201">
        <v>115</v>
      </c>
      <c r="G22" s="190">
        <v>70</v>
      </c>
      <c r="H22" s="191">
        <v>47</v>
      </c>
      <c r="I22" s="190">
        <v>26</v>
      </c>
      <c r="J22" s="191">
        <v>225</v>
      </c>
      <c r="K22" s="190">
        <v>143</v>
      </c>
      <c r="L22" s="191">
        <v>162</v>
      </c>
      <c r="M22" s="190">
        <v>73</v>
      </c>
      <c r="N22" s="189">
        <v>40</v>
      </c>
      <c r="O22" s="190">
        <v>27</v>
      </c>
      <c r="P22" s="191">
        <v>103</v>
      </c>
      <c r="Q22" s="190">
        <v>88</v>
      </c>
      <c r="R22" s="190">
        <v>1</v>
      </c>
      <c r="S22" s="190">
        <v>1</v>
      </c>
      <c r="T22" s="191">
        <v>60</v>
      </c>
      <c r="U22" s="202">
        <v>25</v>
      </c>
      <c r="V22" s="10"/>
      <c r="W22" s="10"/>
      <c r="X22" s="10"/>
      <c r="Y22" s="10"/>
      <c r="Z22" s="10"/>
      <c r="AA22" s="10"/>
      <c r="AB22" s="10"/>
    </row>
    <row r="23" spans="1:28" ht="21" customHeight="1">
      <c r="A23" s="16">
        <v>2</v>
      </c>
      <c r="B23" s="15" t="s">
        <v>16</v>
      </c>
      <c r="C23" s="14" t="s">
        <v>15</v>
      </c>
      <c r="D23" s="203">
        <v>111</v>
      </c>
      <c r="E23" s="204">
        <v>67</v>
      </c>
      <c r="F23" s="196">
        <v>42</v>
      </c>
      <c r="G23" s="195">
        <v>32</v>
      </c>
      <c r="H23" s="196">
        <v>16</v>
      </c>
      <c r="I23" s="195">
        <v>13</v>
      </c>
      <c r="J23" s="196">
        <v>52</v>
      </c>
      <c r="K23" s="195">
        <v>35</v>
      </c>
      <c r="L23" s="196">
        <v>26</v>
      </c>
      <c r="M23" s="195">
        <v>6</v>
      </c>
      <c r="N23" s="194">
        <v>10</v>
      </c>
      <c r="O23" s="195">
        <v>8</v>
      </c>
      <c r="P23" s="196">
        <v>37</v>
      </c>
      <c r="Q23" s="195">
        <v>33</v>
      </c>
      <c r="R23" s="195">
        <v>0</v>
      </c>
      <c r="S23" s="195">
        <v>0</v>
      </c>
      <c r="T23" s="196">
        <v>7</v>
      </c>
      <c r="U23" s="205">
        <v>2</v>
      </c>
      <c r="V23" s="10"/>
      <c r="W23" s="10"/>
      <c r="X23" s="10"/>
      <c r="Y23" s="10"/>
      <c r="Z23" s="10"/>
      <c r="AA23" s="10"/>
      <c r="AB23" s="10"/>
    </row>
    <row r="24" spans="1:28" ht="21" customHeight="1">
      <c r="A24" s="16">
        <v>3</v>
      </c>
      <c r="B24" s="15" t="s">
        <v>14</v>
      </c>
      <c r="C24" s="14" t="s">
        <v>13</v>
      </c>
      <c r="D24" s="203">
        <v>79</v>
      </c>
      <c r="E24" s="204">
        <v>43</v>
      </c>
      <c r="F24" s="196">
        <v>19</v>
      </c>
      <c r="G24" s="195">
        <v>12</v>
      </c>
      <c r="H24" s="196">
        <v>10</v>
      </c>
      <c r="I24" s="195">
        <v>6</v>
      </c>
      <c r="J24" s="196">
        <v>39</v>
      </c>
      <c r="K24" s="195">
        <v>22</v>
      </c>
      <c r="L24" s="196">
        <v>33</v>
      </c>
      <c r="M24" s="195">
        <v>16</v>
      </c>
      <c r="N24" s="194">
        <v>9</v>
      </c>
      <c r="O24" s="195">
        <v>5</v>
      </c>
      <c r="P24" s="196">
        <v>16</v>
      </c>
      <c r="Q24" s="195">
        <v>12</v>
      </c>
      <c r="R24" s="195">
        <v>0</v>
      </c>
      <c r="S24" s="195">
        <v>0</v>
      </c>
      <c r="T24" s="196">
        <v>12</v>
      </c>
      <c r="U24" s="205">
        <v>8</v>
      </c>
      <c r="V24" s="10"/>
      <c r="W24" s="10"/>
      <c r="X24" s="10"/>
      <c r="Y24" s="10"/>
      <c r="Z24" s="10"/>
      <c r="AA24" s="10"/>
      <c r="AB24" s="10"/>
    </row>
    <row r="25" spans="1:28" ht="21" customHeight="1">
      <c r="A25" s="16">
        <v>4</v>
      </c>
      <c r="B25" s="15" t="s">
        <v>12</v>
      </c>
      <c r="C25" s="14" t="s">
        <v>11</v>
      </c>
      <c r="D25" s="203">
        <v>59</v>
      </c>
      <c r="E25" s="204">
        <v>45</v>
      </c>
      <c r="F25" s="196">
        <v>20</v>
      </c>
      <c r="G25" s="195">
        <v>16</v>
      </c>
      <c r="H25" s="196">
        <v>12</v>
      </c>
      <c r="I25" s="195">
        <v>11</v>
      </c>
      <c r="J25" s="196">
        <v>37</v>
      </c>
      <c r="K25" s="195">
        <v>32</v>
      </c>
      <c r="L25" s="196">
        <v>14</v>
      </c>
      <c r="M25" s="195">
        <v>8</v>
      </c>
      <c r="N25" s="194">
        <v>3</v>
      </c>
      <c r="O25" s="195">
        <v>3</v>
      </c>
      <c r="P25" s="196">
        <v>21</v>
      </c>
      <c r="Q25" s="195">
        <v>19</v>
      </c>
      <c r="R25" s="195">
        <v>0</v>
      </c>
      <c r="S25" s="195">
        <v>0</v>
      </c>
      <c r="T25" s="196">
        <v>5</v>
      </c>
      <c r="U25" s="205">
        <v>2</v>
      </c>
      <c r="V25" s="10"/>
      <c r="W25" s="10"/>
      <c r="X25" s="10"/>
      <c r="Y25" s="10"/>
      <c r="Z25" s="10"/>
      <c r="AA25" s="10"/>
      <c r="AB25" s="10"/>
    </row>
    <row r="26" spans="1:28" ht="21" customHeight="1">
      <c r="A26" s="16">
        <v>5</v>
      </c>
      <c r="B26" s="15" t="s">
        <v>10</v>
      </c>
      <c r="C26" s="14" t="s">
        <v>9</v>
      </c>
      <c r="D26" s="203">
        <v>78</v>
      </c>
      <c r="E26" s="204">
        <v>55</v>
      </c>
      <c r="F26" s="196">
        <v>32</v>
      </c>
      <c r="G26" s="195">
        <v>27</v>
      </c>
      <c r="H26" s="196">
        <v>23</v>
      </c>
      <c r="I26" s="195">
        <v>20</v>
      </c>
      <c r="J26" s="196">
        <v>35</v>
      </c>
      <c r="K26" s="195">
        <v>23</v>
      </c>
      <c r="L26" s="196">
        <v>21</v>
      </c>
      <c r="M26" s="195">
        <v>7</v>
      </c>
      <c r="N26" s="194">
        <v>5</v>
      </c>
      <c r="O26" s="195">
        <v>4</v>
      </c>
      <c r="P26" s="196">
        <v>21</v>
      </c>
      <c r="Q26" s="195">
        <v>20</v>
      </c>
      <c r="R26" s="195">
        <v>1</v>
      </c>
      <c r="S26" s="195">
        <v>1</v>
      </c>
      <c r="T26" s="196">
        <v>8</v>
      </c>
      <c r="U26" s="205">
        <v>4</v>
      </c>
      <c r="V26" s="10"/>
      <c r="W26" s="10"/>
      <c r="X26" s="10"/>
      <c r="Y26" s="10"/>
      <c r="Z26" s="10"/>
      <c r="AA26" s="10"/>
      <c r="AB26" s="10"/>
    </row>
    <row r="27" spans="1:28" ht="21" customHeight="1">
      <c r="A27" s="16">
        <v>6</v>
      </c>
      <c r="B27" s="15" t="s">
        <v>8</v>
      </c>
      <c r="C27" s="14" t="s">
        <v>7</v>
      </c>
      <c r="D27" s="203">
        <v>71</v>
      </c>
      <c r="E27" s="204">
        <v>44</v>
      </c>
      <c r="F27" s="196">
        <v>18</v>
      </c>
      <c r="G27" s="195">
        <v>14</v>
      </c>
      <c r="H27" s="196">
        <v>9</v>
      </c>
      <c r="I27" s="195">
        <v>6</v>
      </c>
      <c r="J27" s="196">
        <v>28</v>
      </c>
      <c r="K27" s="195">
        <v>22</v>
      </c>
      <c r="L27" s="196">
        <v>31</v>
      </c>
      <c r="M27" s="195">
        <v>15</v>
      </c>
      <c r="N27" s="194">
        <v>5</v>
      </c>
      <c r="O27" s="195">
        <v>4</v>
      </c>
      <c r="P27" s="196">
        <v>16</v>
      </c>
      <c r="Q27" s="195">
        <v>12</v>
      </c>
      <c r="R27" s="195">
        <v>0</v>
      </c>
      <c r="S27" s="195">
        <v>0</v>
      </c>
      <c r="T27" s="196">
        <v>5</v>
      </c>
      <c r="U27" s="205">
        <v>2</v>
      </c>
      <c r="V27" s="10"/>
      <c r="W27" s="10"/>
      <c r="X27" s="10"/>
      <c r="Y27" s="10"/>
      <c r="Z27" s="10"/>
      <c r="AA27" s="10"/>
      <c r="AB27" s="10"/>
    </row>
    <row r="28" spans="1:28" ht="21" customHeight="1">
      <c r="A28" s="16">
        <v>7</v>
      </c>
      <c r="B28" s="15" t="s">
        <v>6</v>
      </c>
      <c r="C28" s="14" t="s">
        <v>5</v>
      </c>
      <c r="D28" s="203">
        <v>179</v>
      </c>
      <c r="E28" s="204">
        <v>109</v>
      </c>
      <c r="F28" s="196">
        <v>71</v>
      </c>
      <c r="G28" s="195">
        <v>52</v>
      </c>
      <c r="H28" s="196">
        <v>35</v>
      </c>
      <c r="I28" s="195">
        <v>24</v>
      </c>
      <c r="J28" s="196">
        <v>85</v>
      </c>
      <c r="K28" s="195">
        <v>57</v>
      </c>
      <c r="L28" s="196">
        <v>53</v>
      </c>
      <c r="M28" s="195">
        <v>13</v>
      </c>
      <c r="N28" s="194">
        <v>16</v>
      </c>
      <c r="O28" s="195">
        <v>13</v>
      </c>
      <c r="P28" s="196">
        <v>49</v>
      </c>
      <c r="Q28" s="195">
        <v>47</v>
      </c>
      <c r="R28" s="195">
        <v>1</v>
      </c>
      <c r="S28" s="195">
        <v>1</v>
      </c>
      <c r="T28" s="196">
        <v>17</v>
      </c>
      <c r="U28" s="205">
        <v>8</v>
      </c>
      <c r="V28" s="10"/>
      <c r="W28" s="10"/>
      <c r="X28" s="10"/>
      <c r="Y28" s="10"/>
      <c r="Z28" s="10"/>
      <c r="AA28" s="10"/>
      <c r="AB28" s="10"/>
    </row>
    <row r="29" spans="1:28" ht="21" customHeight="1">
      <c r="A29" s="16">
        <v>8</v>
      </c>
      <c r="B29" s="15" t="s">
        <v>4</v>
      </c>
      <c r="C29" s="14" t="s">
        <v>3</v>
      </c>
      <c r="D29" s="203">
        <v>129</v>
      </c>
      <c r="E29" s="204">
        <v>81</v>
      </c>
      <c r="F29" s="196">
        <v>48</v>
      </c>
      <c r="G29" s="195">
        <v>29</v>
      </c>
      <c r="H29" s="196">
        <v>28</v>
      </c>
      <c r="I29" s="195">
        <v>19</v>
      </c>
      <c r="J29" s="196">
        <v>49</v>
      </c>
      <c r="K29" s="195">
        <v>37</v>
      </c>
      <c r="L29" s="196">
        <v>39</v>
      </c>
      <c r="M29" s="195">
        <v>17</v>
      </c>
      <c r="N29" s="194">
        <v>3</v>
      </c>
      <c r="O29" s="195">
        <v>2</v>
      </c>
      <c r="P29" s="196">
        <v>30</v>
      </c>
      <c r="Q29" s="195">
        <v>27</v>
      </c>
      <c r="R29" s="195">
        <v>0</v>
      </c>
      <c r="S29" s="195">
        <v>0</v>
      </c>
      <c r="T29" s="196">
        <v>5</v>
      </c>
      <c r="U29" s="205">
        <v>3</v>
      </c>
      <c r="V29" s="10"/>
      <c r="W29" s="10"/>
      <c r="X29" s="10"/>
      <c r="Y29" s="10"/>
      <c r="Z29" s="10"/>
      <c r="AA29" s="10"/>
      <c r="AB29" s="10"/>
    </row>
    <row r="30" spans="1:28" ht="21" customHeight="1" thickBot="1">
      <c r="A30" s="13">
        <v>9</v>
      </c>
      <c r="B30" s="12" t="s">
        <v>2</v>
      </c>
      <c r="C30" s="11" t="s">
        <v>1</v>
      </c>
      <c r="D30" s="206">
        <v>158</v>
      </c>
      <c r="E30" s="207">
        <v>103</v>
      </c>
      <c r="F30" s="191">
        <v>51</v>
      </c>
      <c r="G30" s="190">
        <v>34</v>
      </c>
      <c r="H30" s="191">
        <v>26</v>
      </c>
      <c r="I30" s="190">
        <v>19</v>
      </c>
      <c r="J30" s="191">
        <v>95</v>
      </c>
      <c r="K30" s="190">
        <v>70</v>
      </c>
      <c r="L30" s="191">
        <v>38</v>
      </c>
      <c r="M30" s="190">
        <v>17</v>
      </c>
      <c r="N30" s="189">
        <v>8</v>
      </c>
      <c r="O30" s="190">
        <v>7</v>
      </c>
      <c r="P30" s="191">
        <v>41</v>
      </c>
      <c r="Q30" s="190">
        <v>33</v>
      </c>
      <c r="R30" s="190">
        <v>1</v>
      </c>
      <c r="S30" s="190">
        <v>0</v>
      </c>
      <c r="T30" s="191">
        <v>12</v>
      </c>
      <c r="U30" s="202">
        <v>6</v>
      </c>
      <c r="V30" s="10"/>
      <c r="W30" s="10"/>
      <c r="X30" s="10"/>
      <c r="Y30" s="10"/>
      <c r="Z30" s="10"/>
      <c r="AA30" s="10"/>
      <c r="AB30" s="10"/>
    </row>
    <row r="31" spans="1:28" ht="27.75" customHeight="1" thickBot="1">
      <c r="A31" s="9"/>
      <c r="B31" s="493" t="s">
        <v>0</v>
      </c>
      <c r="C31" s="494"/>
      <c r="D31" s="7">
        <f aca="true" t="shared" si="3" ref="D31:U31">D22+D23+D24+D25+D26+D27+D28+D29+D30</f>
        <v>1307</v>
      </c>
      <c r="E31" s="5">
        <f t="shared" si="3"/>
        <v>805</v>
      </c>
      <c r="F31" s="8">
        <f t="shared" si="3"/>
        <v>416</v>
      </c>
      <c r="G31" s="6">
        <f t="shared" si="3"/>
        <v>286</v>
      </c>
      <c r="H31" s="6">
        <f t="shared" si="3"/>
        <v>206</v>
      </c>
      <c r="I31" s="6">
        <f t="shared" si="3"/>
        <v>144</v>
      </c>
      <c r="J31" s="6">
        <f t="shared" si="3"/>
        <v>645</v>
      </c>
      <c r="K31" s="6">
        <f t="shared" si="3"/>
        <v>441</v>
      </c>
      <c r="L31" s="6">
        <f t="shared" si="3"/>
        <v>417</v>
      </c>
      <c r="M31" s="6">
        <f t="shared" si="3"/>
        <v>172</v>
      </c>
      <c r="N31" s="6">
        <f t="shared" si="3"/>
        <v>99</v>
      </c>
      <c r="O31" s="6">
        <f t="shared" si="3"/>
        <v>73</v>
      </c>
      <c r="P31" s="6">
        <f t="shared" si="3"/>
        <v>334</v>
      </c>
      <c r="Q31" s="6">
        <f t="shared" si="3"/>
        <v>291</v>
      </c>
      <c r="R31" s="6">
        <f t="shared" si="3"/>
        <v>4</v>
      </c>
      <c r="S31" s="6">
        <f t="shared" si="3"/>
        <v>3</v>
      </c>
      <c r="T31" s="6">
        <f t="shared" si="3"/>
        <v>131</v>
      </c>
      <c r="U31" s="5">
        <f t="shared" si="3"/>
        <v>60</v>
      </c>
      <c r="V31" s="4"/>
      <c r="W31" s="4"/>
      <c r="X31" s="3"/>
      <c r="Y31" s="3"/>
      <c r="Z31" s="3"/>
      <c r="AA31" s="3"/>
      <c r="AB31" s="3"/>
    </row>
    <row r="32" ht="38.25" customHeight="1"/>
  </sheetData>
  <sheetProtection/>
  <mergeCells count="35">
    <mergeCell ref="A2:G3"/>
    <mergeCell ref="H2:AE2"/>
    <mergeCell ref="H3:S3"/>
    <mergeCell ref="T3:AE3"/>
    <mergeCell ref="B5:B7"/>
    <mergeCell ref="C5:C7"/>
    <mergeCell ref="D5:E6"/>
    <mergeCell ref="F5:G6"/>
    <mergeCell ref="H5:I6"/>
    <mergeCell ref="J5:O5"/>
    <mergeCell ref="B17:C17"/>
    <mergeCell ref="P5:Q6"/>
    <mergeCell ref="T5:U6"/>
    <mergeCell ref="V5:W6"/>
    <mergeCell ref="X5:Y6"/>
    <mergeCell ref="Z5:AA6"/>
    <mergeCell ref="P20:Q20"/>
    <mergeCell ref="AD5:AE6"/>
    <mergeCell ref="J6:K6"/>
    <mergeCell ref="L6:M6"/>
    <mergeCell ref="N6:O6"/>
    <mergeCell ref="R6:S6"/>
    <mergeCell ref="AB5:AC6"/>
    <mergeCell ref="R20:S20"/>
    <mergeCell ref="T20:U20"/>
    <mergeCell ref="B31:C31"/>
    <mergeCell ref="B19:B21"/>
    <mergeCell ref="C19:C21"/>
    <mergeCell ref="D19:E20"/>
    <mergeCell ref="F19:U19"/>
    <mergeCell ref="F20:G20"/>
    <mergeCell ref="H20:I20"/>
    <mergeCell ref="J20:K20"/>
    <mergeCell ref="L20:M20"/>
    <mergeCell ref="N20:O20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1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A7">
      <selection activeCell="U13" sqref="U13"/>
    </sheetView>
  </sheetViews>
  <sheetFormatPr defaultColWidth="9.00390625" defaultRowHeight="12.75"/>
  <cols>
    <col min="1" max="1" width="5.00390625" style="1" customWidth="1"/>
    <col min="2" max="2" width="13.75390625" style="1" customWidth="1"/>
    <col min="3" max="3" width="8.375" style="1" customWidth="1"/>
    <col min="4" max="31" width="6.75390625" style="1" customWidth="1"/>
    <col min="32" max="33" width="6.625" style="1" customWidth="1"/>
    <col min="34" max="16384" width="9.125" style="1" customWidth="1"/>
  </cols>
  <sheetData>
    <row r="1" spans="1:29" ht="45" customHeight="1">
      <c r="A1" s="518" t="s">
        <v>86</v>
      </c>
      <c r="B1" s="518"/>
      <c r="C1" s="518"/>
      <c r="D1" s="518"/>
      <c r="E1" s="518"/>
      <c r="F1" s="519" t="s">
        <v>85</v>
      </c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  <c r="AA1" s="520"/>
      <c r="AB1" s="520"/>
      <c r="AC1" s="520"/>
    </row>
    <row r="2" spans="1:29" ht="16.5" customHeight="1">
      <c r="A2" s="518"/>
      <c r="B2" s="518"/>
      <c r="C2" s="518"/>
      <c r="D2" s="518"/>
      <c r="E2" s="518"/>
      <c r="F2" s="521" t="str">
        <f>'ogolne (3)'!T3</f>
        <v>do 31 marca 2021 roku</v>
      </c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522"/>
      <c r="AC2" s="523"/>
    </row>
    <row r="3" ht="22.5" customHeight="1" thickBot="1">
      <c r="F3" s="101"/>
    </row>
    <row r="4" spans="1:29" ht="24.75" customHeight="1">
      <c r="A4" s="88" t="s">
        <v>20</v>
      </c>
      <c r="B4" s="87" t="s">
        <v>20</v>
      </c>
      <c r="C4" s="100" t="s">
        <v>20</v>
      </c>
      <c r="D4" s="524" t="s">
        <v>82</v>
      </c>
      <c r="E4" s="525"/>
      <c r="F4" s="528" t="s">
        <v>84</v>
      </c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30"/>
      <c r="R4" s="528" t="s">
        <v>83</v>
      </c>
      <c r="S4" s="529"/>
      <c r="T4" s="529"/>
      <c r="U4" s="529"/>
      <c r="V4" s="529"/>
      <c r="W4" s="529"/>
      <c r="X4" s="529"/>
      <c r="Y4" s="529"/>
      <c r="Z4" s="529"/>
      <c r="AA4" s="530"/>
      <c r="AB4" s="531" t="s">
        <v>82</v>
      </c>
      <c r="AC4" s="525"/>
    </row>
    <row r="5" spans="1:29" ht="39" customHeight="1">
      <c r="A5" s="86" t="s">
        <v>29</v>
      </c>
      <c r="B5" s="85" t="s">
        <v>33</v>
      </c>
      <c r="C5" s="99" t="s">
        <v>32</v>
      </c>
      <c r="D5" s="526"/>
      <c r="E5" s="527"/>
      <c r="F5" s="533" t="s">
        <v>81</v>
      </c>
      <c r="G5" s="534"/>
      <c r="H5" s="535" t="s">
        <v>80</v>
      </c>
      <c r="I5" s="535"/>
      <c r="J5" s="535" t="s">
        <v>79</v>
      </c>
      <c r="K5" s="535"/>
      <c r="L5" s="535" t="s">
        <v>78</v>
      </c>
      <c r="M5" s="535"/>
      <c r="N5" s="535" t="s">
        <v>77</v>
      </c>
      <c r="O5" s="535"/>
      <c r="P5" s="535" t="s">
        <v>76</v>
      </c>
      <c r="Q5" s="537"/>
      <c r="R5" s="538" t="s">
        <v>75</v>
      </c>
      <c r="S5" s="539"/>
      <c r="T5" s="539" t="s">
        <v>74</v>
      </c>
      <c r="U5" s="539"/>
      <c r="V5" s="539" t="s">
        <v>73</v>
      </c>
      <c r="W5" s="539"/>
      <c r="X5" s="539" t="s">
        <v>72</v>
      </c>
      <c r="Y5" s="539"/>
      <c r="Z5" s="542" t="s">
        <v>71</v>
      </c>
      <c r="AA5" s="543"/>
      <c r="AB5" s="532"/>
      <c r="AC5" s="527"/>
    </row>
    <row r="6" spans="1:29" ht="12.75" customHeight="1" thickBot="1">
      <c r="A6" s="84" t="s">
        <v>20</v>
      </c>
      <c r="B6" s="83" t="s">
        <v>20</v>
      </c>
      <c r="C6" s="98" t="s">
        <v>20</v>
      </c>
      <c r="D6" s="97" t="s">
        <v>19</v>
      </c>
      <c r="E6" s="95" t="s">
        <v>18</v>
      </c>
      <c r="F6" s="80" t="s">
        <v>19</v>
      </c>
      <c r="G6" s="79" t="s">
        <v>18</v>
      </c>
      <c r="H6" s="78" t="s">
        <v>19</v>
      </c>
      <c r="I6" s="79" t="s">
        <v>18</v>
      </c>
      <c r="J6" s="78" t="s">
        <v>19</v>
      </c>
      <c r="K6" s="79" t="s">
        <v>18</v>
      </c>
      <c r="L6" s="78" t="s">
        <v>19</v>
      </c>
      <c r="M6" s="79" t="s">
        <v>18</v>
      </c>
      <c r="N6" s="78" t="s">
        <v>19</v>
      </c>
      <c r="O6" s="79" t="s">
        <v>18</v>
      </c>
      <c r="P6" s="78" t="s">
        <v>19</v>
      </c>
      <c r="Q6" s="77" t="s">
        <v>18</v>
      </c>
      <c r="R6" s="80" t="s">
        <v>19</v>
      </c>
      <c r="S6" s="79" t="s">
        <v>18</v>
      </c>
      <c r="T6" s="78" t="s">
        <v>19</v>
      </c>
      <c r="U6" s="79" t="s">
        <v>18</v>
      </c>
      <c r="V6" s="78" t="s">
        <v>19</v>
      </c>
      <c r="W6" s="79" t="s">
        <v>18</v>
      </c>
      <c r="X6" s="78" t="s">
        <v>19</v>
      </c>
      <c r="Y6" s="79" t="s">
        <v>18</v>
      </c>
      <c r="Z6" s="78" t="s">
        <v>19</v>
      </c>
      <c r="AA6" s="77" t="s">
        <v>18</v>
      </c>
      <c r="AB6" s="96" t="s">
        <v>19</v>
      </c>
      <c r="AC6" s="95" t="s">
        <v>18</v>
      </c>
    </row>
    <row r="7" spans="1:31" ht="24" customHeight="1">
      <c r="A7" s="67">
        <v>1</v>
      </c>
      <c r="B7" s="66" t="s">
        <v>4</v>
      </c>
      <c r="C7" s="65" t="s">
        <v>17</v>
      </c>
      <c r="D7" s="60">
        <f aca="true" t="shared" si="0" ref="D7:E15">SUM(F7+H7+J7+L7+N7+P7)</f>
        <v>563</v>
      </c>
      <c r="E7" s="92">
        <f t="shared" si="0"/>
        <v>318</v>
      </c>
      <c r="F7" s="208">
        <v>47</v>
      </c>
      <c r="G7" s="209">
        <v>26</v>
      </c>
      <c r="H7" s="209">
        <v>142</v>
      </c>
      <c r="I7" s="209">
        <v>92</v>
      </c>
      <c r="J7" s="209">
        <v>152</v>
      </c>
      <c r="K7" s="210">
        <v>93</v>
      </c>
      <c r="L7" s="211">
        <v>132</v>
      </c>
      <c r="M7" s="209">
        <v>78</v>
      </c>
      <c r="N7" s="209">
        <v>54</v>
      </c>
      <c r="O7" s="209">
        <v>26</v>
      </c>
      <c r="P7" s="209">
        <v>36</v>
      </c>
      <c r="Q7" s="212">
        <v>3</v>
      </c>
      <c r="R7" s="208">
        <v>109</v>
      </c>
      <c r="S7" s="209">
        <v>77</v>
      </c>
      <c r="T7" s="209">
        <v>132</v>
      </c>
      <c r="U7" s="209">
        <v>73</v>
      </c>
      <c r="V7" s="209">
        <v>73</v>
      </c>
      <c r="W7" s="209">
        <v>52</v>
      </c>
      <c r="X7" s="209">
        <v>126</v>
      </c>
      <c r="Y7" s="209">
        <v>58</v>
      </c>
      <c r="Z7" s="209">
        <v>123</v>
      </c>
      <c r="AA7" s="91">
        <v>58</v>
      </c>
      <c r="AB7" s="73">
        <f aca="true" t="shared" si="1" ref="AB7:AC15">R7+T7+V7+X7+Z7</f>
        <v>563</v>
      </c>
      <c r="AC7" s="73">
        <f t="shared" si="1"/>
        <v>318</v>
      </c>
      <c r="AE7" s="90"/>
    </row>
    <row r="8" spans="1:31" ht="24" customHeight="1">
      <c r="A8" s="72">
        <v>2</v>
      </c>
      <c r="B8" s="71" t="s">
        <v>16</v>
      </c>
      <c r="C8" s="94" t="s">
        <v>15</v>
      </c>
      <c r="D8" s="60">
        <f t="shared" si="0"/>
        <v>136</v>
      </c>
      <c r="E8" s="92">
        <f t="shared" si="0"/>
        <v>77</v>
      </c>
      <c r="F8" s="213">
        <v>16</v>
      </c>
      <c r="G8" s="214">
        <v>13</v>
      </c>
      <c r="H8" s="214">
        <v>46</v>
      </c>
      <c r="I8" s="214">
        <v>32</v>
      </c>
      <c r="J8" s="214">
        <v>39</v>
      </c>
      <c r="K8" s="214">
        <v>22</v>
      </c>
      <c r="L8" s="214">
        <v>17</v>
      </c>
      <c r="M8" s="214">
        <v>7</v>
      </c>
      <c r="N8" s="214">
        <v>8</v>
      </c>
      <c r="O8" s="214">
        <v>3</v>
      </c>
      <c r="P8" s="214">
        <v>10</v>
      </c>
      <c r="Q8" s="215">
        <v>0</v>
      </c>
      <c r="R8" s="213">
        <v>13</v>
      </c>
      <c r="S8" s="214">
        <v>8</v>
      </c>
      <c r="T8" s="214">
        <v>24</v>
      </c>
      <c r="U8" s="214">
        <v>19</v>
      </c>
      <c r="V8" s="214">
        <v>10</v>
      </c>
      <c r="W8" s="214">
        <v>8</v>
      </c>
      <c r="X8" s="214">
        <v>60</v>
      </c>
      <c r="Y8" s="214">
        <v>27</v>
      </c>
      <c r="Z8" s="214">
        <v>29</v>
      </c>
      <c r="AA8" s="93">
        <v>15</v>
      </c>
      <c r="AB8" s="68">
        <f t="shared" si="1"/>
        <v>136</v>
      </c>
      <c r="AC8" s="68">
        <f t="shared" si="1"/>
        <v>77</v>
      </c>
      <c r="AE8" s="90"/>
    </row>
    <row r="9" spans="1:31" ht="24" customHeight="1">
      <c r="A9" s="72">
        <v>3</v>
      </c>
      <c r="B9" s="71" t="s">
        <v>14</v>
      </c>
      <c r="C9" s="94" t="s">
        <v>13</v>
      </c>
      <c r="D9" s="60">
        <f t="shared" si="0"/>
        <v>94</v>
      </c>
      <c r="E9" s="92">
        <f t="shared" si="0"/>
        <v>53</v>
      </c>
      <c r="F9" s="213">
        <v>10</v>
      </c>
      <c r="G9" s="214">
        <v>6</v>
      </c>
      <c r="H9" s="214">
        <v>23</v>
      </c>
      <c r="I9" s="214">
        <v>14</v>
      </c>
      <c r="J9" s="214">
        <v>16</v>
      </c>
      <c r="K9" s="214">
        <v>11</v>
      </c>
      <c r="L9" s="214">
        <v>19</v>
      </c>
      <c r="M9" s="214">
        <v>9</v>
      </c>
      <c r="N9" s="214">
        <v>19</v>
      </c>
      <c r="O9" s="214">
        <v>13</v>
      </c>
      <c r="P9" s="214">
        <v>7</v>
      </c>
      <c r="Q9" s="215">
        <v>0</v>
      </c>
      <c r="R9" s="213">
        <v>12</v>
      </c>
      <c r="S9" s="214">
        <v>10</v>
      </c>
      <c r="T9" s="214">
        <v>15</v>
      </c>
      <c r="U9" s="214">
        <v>11</v>
      </c>
      <c r="V9" s="214">
        <v>6</v>
      </c>
      <c r="W9" s="214">
        <v>5</v>
      </c>
      <c r="X9" s="214">
        <v>33</v>
      </c>
      <c r="Y9" s="214">
        <v>17</v>
      </c>
      <c r="Z9" s="214">
        <v>28</v>
      </c>
      <c r="AA9" s="93">
        <v>10</v>
      </c>
      <c r="AB9" s="68">
        <f t="shared" si="1"/>
        <v>94</v>
      </c>
      <c r="AC9" s="68">
        <f t="shared" si="1"/>
        <v>53</v>
      </c>
      <c r="AE9" s="90"/>
    </row>
    <row r="10" spans="1:31" ht="24" customHeight="1">
      <c r="A10" s="72">
        <v>4</v>
      </c>
      <c r="B10" s="71" t="s">
        <v>12</v>
      </c>
      <c r="C10" s="94" t="s">
        <v>11</v>
      </c>
      <c r="D10" s="60">
        <f t="shared" si="0"/>
        <v>75</v>
      </c>
      <c r="E10" s="92">
        <f t="shared" si="0"/>
        <v>54</v>
      </c>
      <c r="F10" s="213">
        <v>12</v>
      </c>
      <c r="G10" s="214">
        <v>11</v>
      </c>
      <c r="H10" s="214">
        <v>19</v>
      </c>
      <c r="I10" s="214">
        <v>13</v>
      </c>
      <c r="J10" s="214">
        <v>25</v>
      </c>
      <c r="K10" s="214">
        <v>17</v>
      </c>
      <c r="L10" s="214">
        <v>14</v>
      </c>
      <c r="M10" s="214">
        <v>11</v>
      </c>
      <c r="N10" s="214">
        <v>4</v>
      </c>
      <c r="O10" s="214">
        <v>2</v>
      </c>
      <c r="P10" s="214">
        <v>1</v>
      </c>
      <c r="Q10" s="215">
        <v>0</v>
      </c>
      <c r="R10" s="213">
        <v>6</v>
      </c>
      <c r="S10" s="214">
        <v>6</v>
      </c>
      <c r="T10" s="214">
        <v>14</v>
      </c>
      <c r="U10" s="214">
        <v>10</v>
      </c>
      <c r="V10" s="214">
        <v>6</v>
      </c>
      <c r="W10" s="214">
        <v>5</v>
      </c>
      <c r="X10" s="214">
        <v>29</v>
      </c>
      <c r="Y10" s="214">
        <v>19</v>
      </c>
      <c r="Z10" s="214">
        <v>20</v>
      </c>
      <c r="AA10" s="93">
        <v>14</v>
      </c>
      <c r="AB10" s="68">
        <f t="shared" si="1"/>
        <v>75</v>
      </c>
      <c r="AC10" s="68">
        <f t="shared" si="1"/>
        <v>54</v>
      </c>
      <c r="AE10" s="90"/>
    </row>
    <row r="11" spans="1:31" ht="24" customHeight="1">
      <c r="A11" s="72">
        <v>5</v>
      </c>
      <c r="B11" s="71" t="s">
        <v>10</v>
      </c>
      <c r="C11" s="94" t="s">
        <v>9</v>
      </c>
      <c r="D11" s="60">
        <f t="shared" si="0"/>
        <v>93</v>
      </c>
      <c r="E11" s="92">
        <f t="shared" si="0"/>
        <v>64</v>
      </c>
      <c r="F11" s="213">
        <v>23</v>
      </c>
      <c r="G11" s="214">
        <v>20</v>
      </c>
      <c r="H11" s="214">
        <v>19</v>
      </c>
      <c r="I11" s="214">
        <v>16</v>
      </c>
      <c r="J11" s="214">
        <v>24</v>
      </c>
      <c r="K11" s="214">
        <v>16</v>
      </c>
      <c r="L11" s="214">
        <v>9</v>
      </c>
      <c r="M11" s="214">
        <v>5</v>
      </c>
      <c r="N11" s="214">
        <v>12</v>
      </c>
      <c r="O11" s="214">
        <v>7</v>
      </c>
      <c r="P11" s="214">
        <v>6</v>
      </c>
      <c r="Q11" s="215">
        <v>0</v>
      </c>
      <c r="R11" s="213">
        <v>18</v>
      </c>
      <c r="S11" s="214">
        <v>16</v>
      </c>
      <c r="T11" s="214">
        <v>18</v>
      </c>
      <c r="U11" s="214">
        <v>12</v>
      </c>
      <c r="V11" s="214">
        <v>8</v>
      </c>
      <c r="W11" s="214">
        <v>8</v>
      </c>
      <c r="X11" s="214">
        <v>32</v>
      </c>
      <c r="Y11" s="214">
        <v>21</v>
      </c>
      <c r="Z11" s="214">
        <v>17</v>
      </c>
      <c r="AA11" s="93">
        <v>7</v>
      </c>
      <c r="AB11" s="68">
        <f t="shared" si="1"/>
        <v>93</v>
      </c>
      <c r="AC11" s="68">
        <f t="shared" si="1"/>
        <v>64</v>
      </c>
      <c r="AE11" s="90"/>
    </row>
    <row r="12" spans="1:31" ht="24" customHeight="1">
      <c r="A12" s="72">
        <v>6</v>
      </c>
      <c r="B12" s="71" t="s">
        <v>8</v>
      </c>
      <c r="C12" s="94" t="s">
        <v>7</v>
      </c>
      <c r="D12" s="60">
        <f t="shared" si="0"/>
        <v>91</v>
      </c>
      <c r="E12" s="92">
        <f t="shared" si="0"/>
        <v>54</v>
      </c>
      <c r="F12" s="213">
        <v>9</v>
      </c>
      <c r="G12" s="214">
        <v>6</v>
      </c>
      <c r="H12" s="214">
        <v>25</v>
      </c>
      <c r="I12" s="214">
        <v>20</v>
      </c>
      <c r="J12" s="214">
        <v>19</v>
      </c>
      <c r="K12" s="214">
        <v>10</v>
      </c>
      <c r="L12" s="214">
        <v>23</v>
      </c>
      <c r="M12" s="214">
        <v>12</v>
      </c>
      <c r="N12" s="214">
        <v>10</v>
      </c>
      <c r="O12" s="214">
        <v>6</v>
      </c>
      <c r="P12" s="214">
        <v>5</v>
      </c>
      <c r="Q12" s="215">
        <v>0</v>
      </c>
      <c r="R12" s="213">
        <v>11</v>
      </c>
      <c r="S12" s="214">
        <v>10</v>
      </c>
      <c r="T12" s="214">
        <v>20</v>
      </c>
      <c r="U12" s="214">
        <v>15</v>
      </c>
      <c r="V12" s="214">
        <v>8</v>
      </c>
      <c r="W12" s="214">
        <v>7</v>
      </c>
      <c r="X12" s="214">
        <v>26</v>
      </c>
      <c r="Y12" s="214">
        <v>13</v>
      </c>
      <c r="Z12" s="214">
        <v>26</v>
      </c>
      <c r="AA12" s="93">
        <v>9</v>
      </c>
      <c r="AB12" s="68">
        <f t="shared" si="1"/>
        <v>91</v>
      </c>
      <c r="AC12" s="68">
        <f t="shared" si="1"/>
        <v>54</v>
      </c>
      <c r="AE12" s="90"/>
    </row>
    <row r="13" spans="1:31" ht="24" customHeight="1">
      <c r="A13" s="72">
        <v>7</v>
      </c>
      <c r="B13" s="71" t="s">
        <v>6</v>
      </c>
      <c r="C13" s="94" t="s">
        <v>5</v>
      </c>
      <c r="D13" s="60">
        <f t="shared" si="0"/>
        <v>220</v>
      </c>
      <c r="E13" s="92">
        <f t="shared" si="0"/>
        <v>127</v>
      </c>
      <c r="F13" s="213">
        <v>35</v>
      </c>
      <c r="G13" s="214">
        <v>24</v>
      </c>
      <c r="H13" s="214">
        <v>63</v>
      </c>
      <c r="I13" s="214">
        <v>48</v>
      </c>
      <c r="J13" s="214">
        <v>46</v>
      </c>
      <c r="K13" s="214">
        <v>31</v>
      </c>
      <c r="L13" s="214">
        <v>44</v>
      </c>
      <c r="M13" s="214">
        <v>17</v>
      </c>
      <c r="N13" s="214">
        <v>24</v>
      </c>
      <c r="O13" s="214">
        <v>7</v>
      </c>
      <c r="P13" s="214">
        <v>8</v>
      </c>
      <c r="Q13" s="215">
        <v>0</v>
      </c>
      <c r="R13" s="213">
        <v>29</v>
      </c>
      <c r="S13" s="214">
        <v>23</v>
      </c>
      <c r="T13" s="214">
        <v>60</v>
      </c>
      <c r="U13" s="214">
        <v>39</v>
      </c>
      <c r="V13" s="214">
        <v>23</v>
      </c>
      <c r="W13" s="214">
        <v>19</v>
      </c>
      <c r="X13" s="214">
        <v>56</v>
      </c>
      <c r="Y13" s="214">
        <v>29</v>
      </c>
      <c r="Z13" s="214">
        <v>52</v>
      </c>
      <c r="AA13" s="93">
        <v>17</v>
      </c>
      <c r="AB13" s="68">
        <f t="shared" si="1"/>
        <v>220</v>
      </c>
      <c r="AC13" s="68">
        <f t="shared" si="1"/>
        <v>127</v>
      </c>
      <c r="AE13" s="90"/>
    </row>
    <row r="14" spans="1:31" ht="24" customHeight="1">
      <c r="A14" s="72">
        <v>8</v>
      </c>
      <c r="B14" s="71" t="s">
        <v>4</v>
      </c>
      <c r="C14" s="94" t="s">
        <v>3</v>
      </c>
      <c r="D14" s="60">
        <f t="shared" si="0"/>
        <v>170</v>
      </c>
      <c r="E14" s="92">
        <f t="shared" si="0"/>
        <v>99</v>
      </c>
      <c r="F14" s="213">
        <v>28</v>
      </c>
      <c r="G14" s="214">
        <v>19</v>
      </c>
      <c r="H14" s="214">
        <v>44</v>
      </c>
      <c r="I14" s="214">
        <v>25</v>
      </c>
      <c r="J14" s="214">
        <v>47</v>
      </c>
      <c r="K14" s="214">
        <v>32</v>
      </c>
      <c r="L14" s="214">
        <v>28</v>
      </c>
      <c r="M14" s="214">
        <v>16</v>
      </c>
      <c r="N14" s="214">
        <v>13</v>
      </c>
      <c r="O14" s="214">
        <v>7</v>
      </c>
      <c r="P14" s="214">
        <v>10</v>
      </c>
      <c r="Q14" s="215">
        <v>0</v>
      </c>
      <c r="R14" s="213">
        <v>35</v>
      </c>
      <c r="S14" s="214">
        <v>27</v>
      </c>
      <c r="T14" s="214">
        <v>42</v>
      </c>
      <c r="U14" s="214">
        <v>27</v>
      </c>
      <c r="V14" s="214">
        <v>19</v>
      </c>
      <c r="W14" s="214">
        <v>13</v>
      </c>
      <c r="X14" s="214">
        <v>40</v>
      </c>
      <c r="Y14" s="214">
        <v>18</v>
      </c>
      <c r="Z14" s="214">
        <v>34</v>
      </c>
      <c r="AA14" s="93">
        <v>14</v>
      </c>
      <c r="AB14" s="68">
        <f t="shared" si="1"/>
        <v>170</v>
      </c>
      <c r="AC14" s="68">
        <f t="shared" si="1"/>
        <v>99</v>
      </c>
      <c r="AE14" s="90"/>
    </row>
    <row r="15" spans="1:31" ht="24" customHeight="1" thickBot="1">
      <c r="A15" s="67">
        <v>9</v>
      </c>
      <c r="B15" s="66" t="s">
        <v>2</v>
      </c>
      <c r="C15" s="65" t="s">
        <v>1</v>
      </c>
      <c r="D15" s="60">
        <f t="shared" si="0"/>
        <v>188</v>
      </c>
      <c r="E15" s="92">
        <f t="shared" si="0"/>
        <v>116</v>
      </c>
      <c r="F15" s="208">
        <v>26</v>
      </c>
      <c r="G15" s="209">
        <v>19</v>
      </c>
      <c r="H15" s="209">
        <v>57</v>
      </c>
      <c r="I15" s="209">
        <v>33</v>
      </c>
      <c r="J15" s="209">
        <v>46</v>
      </c>
      <c r="K15" s="210">
        <v>34</v>
      </c>
      <c r="L15" s="211">
        <v>35</v>
      </c>
      <c r="M15" s="209">
        <v>21</v>
      </c>
      <c r="N15" s="209">
        <v>16</v>
      </c>
      <c r="O15" s="209">
        <v>8</v>
      </c>
      <c r="P15" s="209">
        <v>8</v>
      </c>
      <c r="Q15" s="212">
        <v>1</v>
      </c>
      <c r="R15" s="208">
        <v>32</v>
      </c>
      <c r="S15" s="209">
        <v>23</v>
      </c>
      <c r="T15" s="209">
        <v>47</v>
      </c>
      <c r="U15" s="209">
        <v>34</v>
      </c>
      <c r="V15" s="209">
        <v>18</v>
      </c>
      <c r="W15" s="209">
        <v>12</v>
      </c>
      <c r="X15" s="209">
        <v>50</v>
      </c>
      <c r="Y15" s="209">
        <v>31</v>
      </c>
      <c r="Z15" s="209">
        <v>41</v>
      </c>
      <c r="AA15" s="91">
        <v>16</v>
      </c>
      <c r="AB15" s="73">
        <f t="shared" si="1"/>
        <v>188</v>
      </c>
      <c r="AC15" s="73">
        <f t="shared" si="1"/>
        <v>116</v>
      </c>
      <c r="AE15" s="90"/>
    </row>
    <row r="16" spans="1:29" ht="19.5" customHeight="1" thickBot="1">
      <c r="A16" s="277"/>
      <c r="B16" s="544" t="s">
        <v>54</v>
      </c>
      <c r="C16" s="544"/>
      <c r="D16" s="57">
        <f aca="true" t="shared" si="2" ref="D16:AC16">D7+D8+D9+D10+D11+D12+D13+D14+D15</f>
        <v>1630</v>
      </c>
      <c r="E16" s="55">
        <f t="shared" si="2"/>
        <v>962</v>
      </c>
      <c r="F16" s="57">
        <f t="shared" si="2"/>
        <v>206</v>
      </c>
      <c r="G16" s="56">
        <f t="shared" si="2"/>
        <v>144</v>
      </c>
      <c r="H16" s="56">
        <f t="shared" si="2"/>
        <v>438</v>
      </c>
      <c r="I16" s="56">
        <f t="shared" si="2"/>
        <v>293</v>
      </c>
      <c r="J16" s="56">
        <f t="shared" si="2"/>
        <v>414</v>
      </c>
      <c r="K16" s="56">
        <f t="shared" si="2"/>
        <v>266</v>
      </c>
      <c r="L16" s="56">
        <f t="shared" si="2"/>
        <v>321</v>
      </c>
      <c r="M16" s="56">
        <f t="shared" si="2"/>
        <v>176</v>
      </c>
      <c r="N16" s="56">
        <f t="shared" si="2"/>
        <v>160</v>
      </c>
      <c r="O16" s="56">
        <f t="shared" si="2"/>
        <v>79</v>
      </c>
      <c r="P16" s="56">
        <f t="shared" si="2"/>
        <v>91</v>
      </c>
      <c r="Q16" s="56">
        <f t="shared" si="2"/>
        <v>4</v>
      </c>
      <c r="R16" s="57">
        <f t="shared" si="2"/>
        <v>265</v>
      </c>
      <c r="S16" s="57">
        <f t="shared" si="2"/>
        <v>200</v>
      </c>
      <c r="T16" s="56">
        <f t="shared" si="2"/>
        <v>372</v>
      </c>
      <c r="U16" s="56">
        <f t="shared" si="2"/>
        <v>240</v>
      </c>
      <c r="V16" s="56">
        <f t="shared" si="2"/>
        <v>171</v>
      </c>
      <c r="W16" s="56">
        <f t="shared" si="2"/>
        <v>129</v>
      </c>
      <c r="X16" s="56">
        <f t="shared" si="2"/>
        <v>452</v>
      </c>
      <c r="Y16" s="56">
        <f t="shared" si="2"/>
        <v>233</v>
      </c>
      <c r="Z16" s="56">
        <f t="shared" si="2"/>
        <v>370</v>
      </c>
      <c r="AA16" s="56">
        <f t="shared" si="2"/>
        <v>160</v>
      </c>
      <c r="AB16" s="59">
        <f t="shared" si="2"/>
        <v>1630</v>
      </c>
      <c r="AC16" s="55">
        <f t="shared" si="2"/>
        <v>962</v>
      </c>
    </row>
    <row r="17" ht="42.75" customHeight="1" thickBot="1"/>
    <row r="18" spans="1:33" ht="23.25" customHeight="1">
      <c r="A18" s="88" t="s">
        <v>20</v>
      </c>
      <c r="B18" s="87" t="s">
        <v>20</v>
      </c>
      <c r="C18" s="545" t="s">
        <v>32</v>
      </c>
      <c r="D18" s="524" t="s">
        <v>68</v>
      </c>
      <c r="E18" s="525"/>
      <c r="F18" s="548" t="s">
        <v>70</v>
      </c>
      <c r="G18" s="549"/>
      <c r="H18" s="549"/>
      <c r="I18" s="549"/>
      <c r="J18" s="549"/>
      <c r="K18" s="549"/>
      <c r="L18" s="549"/>
      <c r="M18" s="549"/>
      <c r="N18" s="549"/>
      <c r="O18" s="549"/>
      <c r="P18" s="549"/>
      <c r="Q18" s="549"/>
      <c r="R18" s="549"/>
      <c r="S18" s="550"/>
      <c r="T18" s="551" t="s">
        <v>69</v>
      </c>
      <c r="U18" s="549"/>
      <c r="V18" s="549"/>
      <c r="W18" s="549"/>
      <c r="X18" s="549"/>
      <c r="Y18" s="549"/>
      <c r="Z18" s="549"/>
      <c r="AA18" s="549"/>
      <c r="AB18" s="549"/>
      <c r="AC18" s="549"/>
      <c r="AD18" s="549"/>
      <c r="AE18" s="552"/>
      <c r="AF18" s="548" t="s">
        <v>68</v>
      </c>
      <c r="AG18" s="552"/>
    </row>
    <row r="19" spans="1:33" ht="33" customHeight="1">
      <c r="A19" s="86" t="s">
        <v>29</v>
      </c>
      <c r="B19" s="85" t="s">
        <v>33</v>
      </c>
      <c r="C19" s="546"/>
      <c r="D19" s="526"/>
      <c r="E19" s="527"/>
      <c r="F19" s="536" t="s">
        <v>67</v>
      </c>
      <c r="G19" s="541"/>
      <c r="H19" s="536" t="s">
        <v>66</v>
      </c>
      <c r="I19" s="536"/>
      <c r="J19" s="536" t="s">
        <v>65</v>
      </c>
      <c r="K19" s="536"/>
      <c r="L19" s="536" t="s">
        <v>64</v>
      </c>
      <c r="M19" s="536"/>
      <c r="N19" s="536" t="s">
        <v>63</v>
      </c>
      <c r="O19" s="536"/>
      <c r="P19" s="536" t="s">
        <v>62</v>
      </c>
      <c r="Q19" s="536"/>
      <c r="R19" s="536" t="s">
        <v>61</v>
      </c>
      <c r="S19" s="558"/>
      <c r="T19" s="540" t="s">
        <v>60</v>
      </c>
      <c r="U19" s="541"/>
      <c r="V19" s="536" t="s">
        <v>59</v>
      </c>
      <c r="W19" s="536"/>
      <c r="X19" s="536" t="s">
        <v>58</v>
      </c>
      <c r="Y19" s="536"/>
      <c r="Z19" s="536" t="s">
        <v>57</v>
      </c>
      <c r="AA19" s="536"/>
      <c r="AB19" s="536" t="s">
        <v>56</v>
      </c>
      <c r="AC19" s="536"/>
      <c r="AD19" s="536" t="s">
        <v>55</v>
      </c>
      <c r="AE19" s="553"/>
      <c r="AF19" s="556"/>
      <c r="AG19" s="557"/>
    </row>
    <row r="20" spans="1:33" ht="12.75" customHeight="1" thickBot="1">
      <c r="A20" s="84" t="s">
        <v>20</v>
      </c>
      <c r="B20" s="83" t="s">
        <v>20</v>
      </c>
      <c r="C20" s="547"/>
      <c r="D20" s="80" t="s">
        <v>19</v>
      </c>
      <c r="E20" s="77" t="s">
        <v>18</v>
      </c>
      <c r="F20" s="79" t="s">
        <v>19</v>
      </c>
      <c r="G20" s="79" t="s">
        <v>18</v>
      </c>
      <c r="H20" s="78" t="s">
        <v>19</v>
      </c>
      <c r="I20" s="79" t="s">
        <v>18</v>
      </c>
      <c r="J20" s="78" t="s">
        <v>19</v>
      </c>
      <c r="K20" s="79" t="s">
        <v>18</v>
      </c>
      <c r="L20" s="78" t="s">
        <v>19</v>
      </c>
      <c r="M20" s="79" t="s">
        <v>18</v>
      </c>
      <c r="N20" s="78" t="s">
        <v>19</v>
      </c>
      <c r="O20" s="79" t="s">
        <v>18</v>
      </c>
      <c r="P20" s="82" t="s">
        <v>19</v>
      </c>
      <c r="Q20" s="79" t="s">
        <v>18</v>
      </c>
      <c r="R20" s="78" t="s">
        <v>19</v>
      </c>
      <c r="S20" s="81" t="s">
        <v>18</v>
      </c>
      <c r="T20" s="80" t="s">
        <v>19</v>
      </c>
      <c r="U20" s="79" t="s">
        <v>18</v>
      </c>
      <c r="V20" s="78" t="s">
        <v>19</v>
      </c>
      <c r="W20" s="79" t="s">
        <v>18</v>
      </c>
      <c r="X20" s="78" t="s">
        <v>19</v>
      </c>
      <c r="Y20" s="79" t="s">
        <v>18</v>
      </c>
      <c r="Z20" s="78" t="s">
        <v>19</v>
      </c>
      <c r="AA20" s="79" t="s">
        <v>18</v>
      </c>
      <c r="AB20" s="78" t="s">
        <v>19</v>
      </c>
      <c r="AC20" s="79" t="s">
        <v>18</v>
      </c>
      <c r="AD20" s="78" t="s">
        <v>19</v>
      </c>
      <c r="AE20" s="77" t="s">
        <v>18</v>
      </c>
      <c r="AF20" s="76" t="s">
        <v>19</v>
      </c>
      <c r="AG20" s="75" t="s">
        <v>18</v>
      </c>
    </row>
    <row r="21" spans="1:33" ht="24.75" customHeight="1">
      <c r="A21" s="67">
        <v>1</v>
      </c>
      <c r="B21" s="66" t="s">
        <v>4</v>
      </c>
      <c r="C21" s="65" t="s">
        <v>17</v>
      </c>
      <c r="D21" s="60">
        <f aca="true" t="shared" si="3" ref="D21:E29">SUM(F21+H21+J21+L21+N21+P21+R21)</f>
        <v>563</v>
      </c>
      <c r="E21" s="60">
        <f t="shared" si="3"/>
        <v>318</v>
      </c>
      <c r="F21" s="216">
        <v>79</v>
      </c>
      <c r="G21" s="216">
        <v>53</v>
      </c>
      <c r="H21" s="216">
        <v>150</v>
      </c>
      <c r="I21" s="216">
        <v>100</v>
      </c>
      <c r="J21" s="216">
        <v>104</v>
      </c>
      <c r="K21" s="216">
        <v>60</v>
      </c>
      <c r="L21" s="216">
        <v>96</v>
      </c>
      <c r="M21" s="216">
        <v>53</v>
      </c>
      <c r="N21" s="216">
        <v>64</v>
      </c>
      <c r="O21" s="216">
        <v>23</v>
      </c>
      <c r="P21" s="218">
        <v>41</v>
      </c>
      <c r="Q21" s="216">
        <v>13</v>
      </c>
      <c r="R21" s="216">
        <v>29</v>
      </c>
      <c r="S21" s="216">
        <v>16</v>
      </c>
      <c r="T21" s="219">
        <v>62</v>
      </c>
      <c r="U21" s="216">
        <v>31</v>
      </c>
      <c r="V21" s="216">
        <v>112</v>
      </c>
      <c r="W21" s="216">
        <v>62</v>
      </c>
      <c r="X21" s="216">
        <v>122</v>
      </c>
      <c r="Y21" s="216">
        <v>57</v>
      </c>
      <c r="Z21" s="216">
        <v>105</v>
      </c>
      <c r="AA21" s="216">
        <v>67</v>
      </c>
      <c r="AB21" s="216">
        <v>109</v>
      </c>
      <c r="AC21" s="216">
        <v>70</v>
      </c>
      <c r="AD21" s="216">
        <v>53</v>
      </c>
      <c r="AE21" s="223">
        <v>31</v>
      </c>
      <c r="AF21" s="74">
        <f aca="true" t="shared" si="4" ref="AF21:AG29">T21+V21+X21+Z21+AB21+AD21</f>
        <v>563</v>
      </c>
      <c r="AG21" s="73">
        <f t="shared" si="4"/>
        <v>318</v>
      </c>
    </row>
    <row r="22" spans="1:33" ht="24.75" customHeight="1">
      <c r="A22" s="72">
        <v>2</v>
      </c>
      <c r="B22" s="71" t="s">
        <v>16</v>
      </c>
      <c r="C22" s="70" t="s">
        <v>15</v>
      </c>
      <c r="D22" s="60">
        <f t="shared" si="3"/>
        <v>136</v>
      </c>
      <c r="E22" s="60">
        <f t="shared" si="3"/>
        <v>77</v>
      </c>
      <c r="F22" s="217">
        <v>19</v>
      </c>
      <c r="G22" s="217">
        <v>11</v>
      </c>
      <c r="H22" s="217">
        <v>39</v>
      </c>
      <c r="I22" s="217">
        <v>29</v>
      </c>
      <c r="J22" s="217">
        <v>32</v>
      </c>
      <c r="K22" s="217">
        <v>19</v>
      </c>
      <c r="L22" s="217">
        <v>26</v>
      </c>
      <c r="M22" s="217">
        <v>10</v>
      </c>
      <c r="N22" s="217">
        <v>10</v>
      </c>
      <c r="O22" s="217">
        <v>3</v>
      </c>
      <c r="P22" s="220">
        <v>5</v>
      </c>
      <c r="Q22" s="217">
        <v>0</v>
      </c>
      <c r="R22" s="217">
        <v>5</v>
      </c>
      <c r="S22" s="217">
        <v>5</v>
      </c>
      <c r="T22" s="221">
        <v>19</v>
      </c>
      <c r="U22" s="217">
        <v>10</v>
      </c>
      <c r="V22" s="217">
        <v>24</v>
      </c>
      <c r="W22" s="217">
        <v>10</v>
      </c>
      <c r="X22" s="217">
        <v>23</v>
      </c>
      <c r="Y22" s="217">
        <v>10</v>
      </c>
      <c r="Z22" s="217">
        <v>27</v>
      </c>
      <c r="AA22" s="217">
        <v>16</v>
      </c>
      <c r="AB22" s="217">
        <v>26</v>
      </c>
      <c r="AC22" s="217">
        <v>18</v>
      </c>
      <c r="AD22" s="217">
        <v>17</v>
      </c>
      <c r="AE22" s="224">
        <v>13</v>
      </c>
      <c r="AF22" s="69">
        <f t="shared" si="4"/>
        <v>136</v>
      </c>
      <c r="AG22" s="68">
        <f t="shared" si="4"/>
        <v>77</v>
      </c>
    </row>
    <row r="23" spans="1:33" ht="24.75" customHeight="1">
      <c r="A23" s="72">
        <v>3</v>
      </c>
      <c r="B23" s="71" t="s">
        <v>14</v>
      </c>
      <c r="C23" s="70" t="s">
        <v>13</v>
      </c>
      <c r="D23" s="60">
        <f t="shared" si="3"/>
        <v>94</v>
      </c>
      <c r="E23" s="60">
        <f t="shared" si="3"/>
        <v>53</v>
      </c>
      <c r="F23" s="217">
        <v>10</v>
      </c>
      <c r="G23" s="217">
        <v>8</v>
      </c>
      <c r="H23" s="217">
        <v>30</v>
      </c>
      <c r="I23" s="217">
        <v>16</v>
      </c>
      <c r="J23" s="217">
        <v>20</v>
      </c>
      <c r="K23" s="217">
        <v>11</v>
      </c>
      <c r="L23" s="217">
        <v>13</v>
      </c>
      <c r="M23" s="217">
        <v>7</v>
      </c>
      <c r="N23" s="217">
        <v>7</v>
      </c>
      <c r="O23" s="217">
        <v>5</v>
      </c>
      <c r="P23" s="220">
        <v>5</v>
      </c>
      <c r="Q23" s="217">
        <v>1</v>
      </c>
      <c r="R23" s="217">
        <v>9</v>
      </c>
      <c r="S23" s="217">
        <v>5</v>
      </c>
      <c r="T23" s="221">
        <v>5</v>
      </c>
      <c r="U23" s="217">
        <v>3</v>
      </c>
      <c r="V23" s="217">
        <v>15</v>
      </c>
      <c r="W23" s="217">
        <v>8</v>
      </c>
      <c r="X23" s="217">
        <v>25</v>
      </c>
      <c r="Y23" s="217">
        <v>12</v>
      </c>
      <c r="Z23" s="217">
        <v>19</v>
      </c>
      <c r="AA23" s="217">
        <v>14</v>
      </c>
      <c r="AB23" s="217">
        <v>14</v>
      </c>
      <c r="AC23" s="217">
        <v>6</v>
      </c>
      <c r="AD23" s="217">
        <v>16</v>
      </c>
      <c r="AE23" s="224">
        <v>10</v>
      </c>
      <c r="AF23" s="69">
        <f t="shared" si="4"/>
        <v>94</v>
      </c>
      <c r="AG23" s="68">
        <f t="shared" si="4"/>
        <v>53</v>
      </c>
    </row>
    <row r="24" spans="1:33" ht="24.75" customHeight="1">
      <c r="A24" s="72">
        <v>4</v>
      </c>
      <c r="B24" s="71" t="s">
        <v>12</v>
      </c>
      <c r="C24" s="70" t="s">
        <v>11</v>
      </c>
      <c r="D24" s="60">
        <f t="shared" si="3"/>
        <v>75</v>
      </c>
      <c r="E24" s="60">
        <f t="shared" si="3"/>
        <v>54</v>
      </c>
      <c r="F24" s="217">
        <v>10</v>
      </c>
      <c r="G24" s="217">
        <v>9</v>
      </c>
      <c r="H24" s="217">
        <v>20</v>
      </c>
      <c r="I24" s="217">
        <v>18</v>
      </c>
      <c r="J24" s="217">
        <v>20</v>
      </c>
      <c r="K24" s="217">
        <v>13</v>
      </c>
      <c r="L24" s="217">
        <v>11</v>
      </c>
      <c r="M24" s="217">
        <v>6</v>
      </c>
      <c r="N24" s="217">
        <v>3</v>
      </c>
      <c r="O24" s="217">
        <v>3</v>
      </c>
      <c r="P24" s="220">
        <v>5</v>
      </c>
      <c r="Q24" s="217">
        <v>2</v>
      </c>
      <c r="R24" s="217">
        <v>6</v>
      </c>
      <c r="S24" s="217">
        <v>3</v>
      </c>
      <c r="T24" s="221">
        <v>8</v>
      </c>
      <c r="U24" s="217">
        <v>7</v>
      </c>
      <c r="V24" s="217">
        <v>16</v>
      </c>
      <c r="W24" s="217">
        <v>8</v>
      </c>
      <c r="X24" s="217">
        <v>13</v>
      </c>
      <c r="Y24" s="217">
        <v>7</v>
      </c>
      <c r="Z24" s="217">
        <v>12</v>
      </c>
      <c r="AA24" s="217">
        <v>10</v>
      </c>
      <c r="AB24" s="217">
        <v>11</v>
      </c>
      <c r="AC24" s="217">
        <v>8</v>
      </c>
      <c r="AD24" s="217">
        <v>15</v>
      </c>
      <c r="AE24" s="224">
        <v>14</v>
      </c>
      <c r="AF24" s="69">
        <f t="shared" si="4"/>
        <v>75</v>
      </c>
      <c r="AG24" s="68">
        <f t="shared" si="4"/>
        <v>54</v>
      </c>
    </row>
    <row r="25" spans="1:33" ht="24.75" customHeight="1">
      <c r="A25" s="72">
        <v>5</v>
      </c>
      <c r="B25" s="71" t="s">
        <v>10</v>
      </c>
      <c r="C25" s="70" t="s">
        <v>9</v>
      </c>
      <c r="D25" s="60">
        <f t="shared" si="3"/>
        <v>93</v>
      </c>
      <c r="E25" s="60">
        <f t="shared" si="3"/>
        <v>64</v>
      </c>
      <c r="F25" s="217">
        <v>10</v>
      </c>
      <c r="G25" s="217">
        <v>7</v>
      </c>
      <c r="H25" s="217">
        <v>26</v>
      </c>
      <c r="I25" s="217">
        <v>20</v>
      </c>
      <c r="J25" s="217">
        <v>21</v>
      </c>
      <c r="K25" s="217">
        <v>14</v>
      </c>
      <c r="L25" s="217">
        <v>18</v>
      </c>
      <c r="M25" s="217">
        <v>11</v>
      </c>
      <c r="N25" s="217">
        <v>9</v>
      </c>
      <c r="O25" s="217">
        <v>5</v>
      </c>
      <c r="P25" s="220">
        <v>2</v>
      </c>
      <c r="Q25" s="217">
        <v>1</v>
      </c>
      <c r="R25" s="217">
        <v>7</v>
      </c>
      <c r="S25" s="217">
        <v>6</v>
      </c>
      <c r="T25" s="221">
        <v>10</v>
      </c>
      <c r="U25" s="217">
        <v>8</v>
      </c>
      <c r="V25" s="217">
        <v>22</v>
      </c>
      <c r="W25" s="217">
        <v>15</v>
      </c>
      <c r="X25" s="217">
        <v>13</v>
      </c>
      <c r="Y25" s="217">
        <v>8</v>
      </c>
      <c r="Z25" s="217">
        <v>18</v>
      </c>
      <c r="AA25" s="217">
        <v>14</v>
      </c>
      <c r="AB25" s="217">
        <v>19</v>
      </c>
      <c r="AC25" s="217">
        <v>10</v>
      </c>
      <c r="AD25" s="217">
        <v>11</v>
      </c>
      <c r="AE25" s="224">
        <v>9</v>
      </c>
      <c r="AF25" s="69">
        <f t="shared" si="4"/>
        <v>93</v>
      </c>
      <c r="AG25" s="68">
        <f t="shared" si="4"/>
        <v>64</v>
      </c>
    </row>
    <row r="26" spans="1:33" ht="24.75" customHeight="1">
      <c r="A26" s="72">
        <v>6</v>
      </c>
      <c r="B26" s="71" t="s">
        <v>8</v>
      </c>
      <c r="C26" s="70" t="s">
        <v>7</v>
      </c>
      <c r="D26" s="60">
        <f t="shared" si="3"/>
        <v>91</v>
      </c>
      <c r="E26" s="60">
        <f t="shared" si="3"/>
        <v>54</v>
      </c>
      <c r="F26" s="217">
        <v>17</v>
      </c>
      <c r="G26" s="217">
        <v>13</v>
      </c>
      <c r="H26" s="217">
        <v>23</v>
      </c>
      <c r="I26" s="217">
        <v>19</v>
      </c>
      <c r="J26" s="217">
        <v>22</v>
      </c>
      <c r="K26" s="217">
        <v>13</v>
      </c>
      <c r="L26" s="217">
        <v>17</v>
      </c>
      <c r="M26" s="217">
        <v>3</v>
      </c>
      <c r="N26" s="217">
        <v>6</v>
      </c>
      <c r="O26" s="217">
        <v>2</v>
      </c>
      <c r="P26" s="220">
        <v>4</v>
      </c>
      <c r="Q26" s="217">
        <v>2</v>
      </c>
      <c r="R26" s="217">
        <v>2</v>
      </c>
      <c r="S26" s="217">
        <v>2</v>
      </c>
      <c r="T26" s="221">
        <v>10</v>
      </c>
      <c r="U26" s="217">
        <v>4</v>
      </c>
      <c r="V26" s="217">
        <v>20</v>
      </c>
      <c r="W26" s="217">
        <v>11</v>
      </c>
      <c r="X26" s="217">
        <v>19</v>
      </c>
      <c r="Y26" s="217">
        <v>9</v>
      </c>
      <c r="Z26" s="217">
        <v>18</v>
      </c>
      <c r="AA26" s="217">
        <v>9</v>
      </c>
      <c r="AB26" s="217">
        <v>16</v>
      </c>
      <c r="AC26" s="217">
        <v>13</v>
      </c>
      <c r="AD26" s="217">
        <v>8</v>
      </c>
      <c r="AE26" s="224">
        <v>8</v>
      </c>
      <c r="AF26" s="69">
        <f t="shared" si="4"/>
        <v>91</v>
      </c>
      <c r="AG26" s="68">
        <f t="shared" si="4"/>
        <v>54</v>
      </c>
    </row>
    <row r="27" spans="1:33" ht="24.75" customHeight="1">
      <c r="A27" s="72">
        <v>7</v>
      </c>
      <c r="B27" s="71" t="s">
        <v>6</v>
      </c>
      <c r="C27" s="70" t="s">
        <v>5</v>
      </c>
      <c r="D27" s="60">
        <f t="shared" si="3"/>
        <v>220</v>
      </c>
      <c r="E27" s="60">
        <f t="shared" si="3"/>
        <v>127</v>
      </c>
      <c r="F27" s="217">
        <v>36</v>
      </c>
      <c r="G27" s="217">
        <v>24</v>
      </c>
      <c r="H27" s="217">
        <v>60</v>
      </c>
      <c r="I27" s="217">
        <v>47</v>
      </c>
      <c r="J27" s="217">
        <v>40</v>
      </c>
      <c r="K27" s="217">
        <v>21</v>
      </c>
      <c r="L27" s="217">
        <v>35</v>
      </c>
      <c r="M27" s="217">
        <v>13</v>
      </c>
      <c r="N27" s="217">
        <v>20</v>
      </c>
      <c r="O27" s="217">
        <v>5</v>
      </c>
      <c r="P27" s="220">
        <v>8</v>
      </c>
      <c r="Q27" s="217">
        <v>1</v>
      </c>
      <c r="R27" s="217">
        <v>21</v>
      </c>
      <c r="S27" s="217">
        <v>16</v>
      </c>
      <c r="T27" s="221">
        <v>19</v>
      </c>
      <c r="U27" s="217">
        <v>9</v>
      </c>
      <c r="V27" s="217">
        <v>50</v>
      </c>
      <c r="W27" s="217">
        <v>24</v>
      </c>
      <c r="X27" s="217">
        <v>33</v>
      </c>
      <c r="Y27" s="217">
        <v>20</v>
      </c>
      <c r="Z27" s="217">
        <v>48</v>
      </c>
      <c r="AA27" s="217">
        <v>27</v>
      </c>
      <c r="AB27" s="217">
        <v>37</v>
      </c>
      <c r="AC27" s="217">
        <v>26</v>
      </c>
      <c r="AD27" s="217">
        <v>33</v>
      </c>
      <c r="AE27" s="224">
        <v>21</v>
      </c>
      <c r="AF27" s="69">
        <f t="shared" si="4"/>
        <v>220</v>
      </c>
      <c r="AG27" s="68">
        <f t="shared" si="4"/>
        <v>127</v>
      </c>
    </row>
    <row r="28" spans="1:33" ht="24.75" customHeight="1">
      <c r="A28" s="72">
        <v>8</v>
      </c>
      <c r="B28" s="71" t="s">
        <v>4</v>
      </c>
      <c r="C28" s="70" t="s">
        <v>3</v>
      </c>
      <c r="D28" s="60">
        <f t="shared" si="3"/>
        <v>170</v>
      </c>
      <c r="E28" s="60">
        <f t="shared" si="3"/>
        <v>99</v>
      </c>
      <c r="F28" s="217">
        <v>28</v>
      </c>
      <c r="G28" s="217">
        <v>19</v>
      </c>
      <c r="H28" s="217">
        <v>40</v>
      </c>
      <c r="I28" s="217">
        <v>27</v>
      </c>
      <c r="J28" s="217">
        <v>38</v>
      </c>
      <c r="K28" s="217">
        <v>25</v>
      </c>
      <c r="L28" s="217">
        <v>30</v>
      </c>
      <c r="M28" s="217">
        <v>8</v>
      </c>
      <c r="N28" s="217">
        <v>14</v>
      </c>
      <c r="O28" s="217">
        <v>10</v>
      </c>
      <c r="P28" s="220">
        <v>10</v>
      </c>
      <c r="Q28" s="217">
        <v>1</v>
      </c>
      <c r="R28" s="217">
        <v>10</v>
      </c>
      <c r="S28" s="217">
        <v>9</v>
      </c>
      <c r="T28" s="221">
        <v>24</v>
      </c>
      <c r="U28" s="217">
        <v>10</v>
      </c>
      <c r="V28" s="217">
        <v>42</v>
      </c>
      <c r="W28" s="217">
        <v>25</v>
      </c>
      <c r="X28" s="217">
        <v>29</v>
      </c>
      <c r="Y28" s="217">
        <v>12</v>
      </c>
      <c r="Z28" s="217">
        <v>35</v>
      </c>
      <c r="AA28" s="217">
        <v>23</v>
      </c>
      <c r="AB28" s="217">
        <v>28</v>
      </c>
      <c r="AC28" s="217">
        <v>19</v>
      </c>
      <c r="AD28" s="217">
        <v>12</v>
      </c>
      <c r="AE28" s="224">
        <v>10</v>
      </c>
      <c r="AF28" s="69">
        <f t="shared" si="4"/>
        <v>170</v>
      </c>
      <c r="AG28" s="68">
        <f t="shared" si="4"/>
        <v>99</v>
      </c>
    </row>
    <row r="29" spans="1:33" ht="24.75" customHeight="1" thickBot="1">
      <c r="A29" s="67">
        <v>9</v>
      </c>
      <c r="B29" s="66" t="s">
        <v>2</v>
      </c>
      <c r="C29" s="65" t="s">
        <v>1</v>
      </c>
      <c r="D29" s="60">
        <f t="shared" si="3"/>
        <v>188</v>
      </c>
      <c r="E29" s="60">
        <f t="shared" si="3"/>
        <v>116</v>
      </c>
      <c r="F29" s="216">
        <v>33</v>
      </c>
      <c r="G29" s="216">
        <v>23</v>
      </c>
      <c r="H29" s="216">
        <v>57</v>
      </c>
      <c r="I29" s="216">
        <v>41</v>
      </c>
      <c r="J29" s="216">
        <v>35</v>
      </c>
      <c r="K29" s="216">
        <v>21</v>
      </c>
      <c r="L29" s="216">
        <v>34</v>
      </c>
      <c r="M29" s="216">
        <v>21</v>
      </c>
      <c r="N29" s="216">
        <v>16</v>
      </c>
      <c r="O29" s="216">
        <v>7</v>
      </c>
      <c r="P29" s="222">
        <v>6</v>
      </c>
      <c r="Q29" s="216">
        <v>0</v>
      </c>
      <c r="R29" s="216">
        <v>7</v>
      </c>
      <c r="S29" s="216">
        <v>3</v>
      </c>
      <c r="T29" s="219">
        <v>20</v>
      </c>
      <c r="U29" s="216">
        <v>9</v>
      </c>
      <c r="V29" s="216">
        <v>36</v>
      </c>
      <c r="W29" s="216">
        <v>19</v>
      </c>
      <c r="X29" s="216">
        <v>23</v>
      </c>
      <c r="Y29" s="216">
        <v>10</v>
      </c>
      <c r="Z29" s="216">
        <v>33</v>
      </c>
      <c r="AA29" s="216">
        <v>23</v>
      </c>
      <c r="AB29" s="216">
        <v>47</v>
      </c>
      <c r="AC29" s="216">
        <v>33</v>
      </c>
      <c r="AD29" s="216">
        <v>29</v>
      </c>
      <c r="AE29" s="223">
        <v>22</v>
      </c>
      <c r="AF29" s="64">
        <f t="shared" si="4"/>
        <v>188</v>
      </c>
      <c r="AG29" s="63">
        <f t="shared" si="4"/>
        <v>116</v>
      </c>
    </row>
    <row r="30" spans="1:33" ht="19.5" customHeight="1" thickBot="1">
      <c r="A30" s="62"/>
      <c r="B30" s="554" t="s">
        <v>54</v>
      </c>
      <c r="C30" s="555"/>
      <c r="D30" s="61">
        <f>D21+D22+D24+D23+D25+D26+D27+D28+D29</f>
        <v>1630</v>
      </c>
      <c r="E30" s="60">
        <f>SUM(G30+I30+K30+M30+O30+Q30+S30)</f>
        <v>962</v>
      </c>
      <c r="F30" s="59">
        <f aca="true" t="shared" si="5" ref="F30:AE30">F21+F22+F23+F24+F25+F26+F27+F28+F29</f>
        <v>242</v>
      </c>
      <c r="G30" s="56">
        <f t="shared" si="5"/>
        <v>167</v>
      </c>
      <c r="H30" s="56">
        <f t="shared" si="5"/>
        <v>445</v>
      </c>
      <c r="I30" s="56">
        <f t="shared" si="5"/>
        <v>317</v>
      </c>
      <c r="J30" s="56">
        <f t="shared" si="5"/>
        <v>332</v>
      </c>
      <c r="K30" s="56">
        <f t="shared" si="5"/>
        <v>197</v>
      </c>
      <c r="L30" s="56">
        <f t="shared" si="5"/>
        <v>280</v>
      </c>
      <c r="M30" s="56">
        <f t="shared" si="5"/>
        <v>132</v>
      </c>
      <c r="N30" s="56">
        <f t="shared" si="5"/>
        <v>149</v>
      </c>
      <c r="O30" s="56">
        <f t="shared" si="5"/>
        <v>63</v>
      </c>
      <c r="P30" s="58">
        <f t="shared" si="5"/>
        <v>86</v>
      </c>
      <c r="Q30" s="56">
        <f t="shared" si="5"/>
        <v>21</v>
      </c>
      <c r="R30" s="56">
        <f t="shared" si="5"/>
        <v>96</v>
      </c>
      <c r="S30" s="56">
        <f t="shared" si="5"/>
        <v>65</v>
      </c>
      <c r="T30" s="57">
        <f t="shared" si="5"/>
        <v>177</v>
      </c>
      <c r="U30" s="56">
        <f t="shared" si="5"/>
        <v>91</v>
      </c>
      <c r="V30" s="56">
        <f t="shared" si="5"/>
        <v>337</v>
      </c>
      <c r="W30" s="56">
        <f t="shared" si="5"/>
        <v>182</v>
      </c>
      <c r="X30" s="56">
        <f t="shared" si="5"/>
        <v>300</v>
      </c>
      <c r="Y30" s="56">
        <f t="shared" si="5"/>
        <v>145</v>
      </c>
      <c r="Z30" s="56">
        <f t="shared" si="5"/>
        <v>315</v>
      </c>
      <c r="AA30" s="56">
        <f t="shared" si="5"/>
        <v>203</v>
      </c>
      <c r="AB30" s="56">
        <f t="shared" si="5"/>
        <v>307</v>
      </c>
      <c r="AC30" s="56">
        <f t="shared" si="5"/>
        <v>203</v>
      </c>
      <c r="AD30" s="56">
        <f t="shared" si="5"/>
        <v>194</v>
      </c>
      <c r="AE30" s="55">
        <f t="shared" si="5"/>
        <v>138</v>
      </c>
      <c r="AF30" s="54">
        <f>AF21+AF22+AF24+AF23+AF25+AF26+AF27+AF28+AF29</f>
        <v>1630</v>
      </c>
      <c r="AG30" s="53">
        <f>AG21+AG22+AG24+AG23+AG25+AG26+AG27+AG28+AG29</f>
        <v>962</v>
      </c>
    </row>
  </sheetData>
  <sheetProtection/>
  <mergeCells count="38">
    <mergeCell ref="H5:I5"/>
    <mergeCell ref="J5:K5"/>
    <mergeCell ref="T19:U19"/>
    <mergeCell ref="V19:W19"/>
    <mergeCell ref="A1:E2"/>
    <mergeCell ref="F1:AC1"/>
    <mergeCell ref="F2:AC2"/>
    <mergeCell ref="D4:E5"/>
    <mergeCell ref="F4:Q4"/>
    <mergeCell ref="R4:AA4"/>
    <mergeCell ref="AB4:AC5"/>
    <mergeCell ref="F5:G5"/>
    <mergeCell ref="L5:M5"/>
    <mergeCell ref="N5:O5"/>
    <mergeCell ref="P5:Q5"/>
    <mergeCell ref="R5:S5"/>
    <mergeCell ref="T5:U5"/>
    <mergeCell ref="V5:W5"/>
    <mergeCell ref="X5:Y5"/>
    <mergeCell ref="Z5:AA5"/>
    <mergeCell ref="B16:C16"/>
    <mergeCell ref="C18:C20"/>
    <mergeCell ref="D18:E19"/>
    <mergeCell ref="F18:S18"/>
    <mergeCell ref="T18:AE18"/>
    <mergeCell ref="X19:Y19"/>
    <mergeCell ref="AD19:AE19"/>
    <mergeCell ref="Z19:AA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AB19:AC19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A7">
      <selection activeCell="AJ24" sqref="AJ24:AK32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559" t="s">
        <v>86</v>
      </c>
      <c r="B2" s="559"/>
      <c r="C2" s="559"/>
      <c r="D2" s="560" t="s">
        <v>126</v>
      </c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561"/>
      <c r="AH2" s="561"/>
      <c r="AI2" s="561"/>
      <c r="AJ2" s="561"/>
      <c r="AK2" s="561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2"/>
      <c r="AW2" s="132"/>
      <c r="AX2" s="132"/>
    </row>
    <row r="3" spans="1:50" ht="19.5" customHeight="1">
      <c r="A3" s="559"/>
      <c r="B3" s="559"/>
      <c r="C3" s="559"/>
      <c r="D3" s="562" t="str">
        <f>'ogolne (3)'!H3</f>
        <v>od 01 marca 2021 roku</v>
      </c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3"/>
      <c r="T3" s="564" t="str">
        <f>'ogolne (3)'!T3</f>
        <v>do 31 marca 2021 roku</v>
      </c>
      <c r="U3" s="564"/>
      <c r="V3" s="564"/>
      <c r="W3" s="564"/>
      <c r="X3" s="564"/>
      <c r="Y3" s="564"/>
      <c r="Z3" s="564"/>
      <c r="AA3" s="564"/>
      <c r="AB3" s="564"/>
      <c r="AC3" s="564"/>
      <c r="AD3" s="564"/>
      <c r="AE3" s="564"/>
      <c r="AF3" s="564"/>
      <c r="AG3" s="564"/>
      <c r="AH3" s="564"/>
      <c r="AI3" s="564"/>
      <c r="AJ3" s="564"/>
      <c r="AK3" s="565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2"/>
      <c r="AW3" s="132"/>
      <c r="AX3" s="132"/>
    </row>
    <row r="4" spans="1:47" ht="13.5" customHeight="1" thickBo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</row>
    <row r="5" spans="1:47" ht="22.5" customHeight="1">
      <c r="A5" s="566" t="s">
        <v>108</v>
      </c>
      <c r="B5" s="569" t="s">
        <v>107</v>
      </c>
      <c r="C5" s="570"/>
      <c r="D5" s="573" t="s">
        <v>125</v>
      </c>
      <c r="E5" s="574"/>
      <c r="F5" s="577" t="s">
        <v>106</v>
      </c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579"/>
      <c r="AL5" s="130"/>
      <c r="AM5" s="130"/>
      <c r="AN5" s="130"/>
      <c r="AO5" s="130"/>
      <c r="AP5" s="130"/>
      <c r="AQ5" s="130"/>
      <c r="AR5" s="130"/>
      <c r="AS5" s="130"/>
      <c r="AT5" s="130"/>
      <c r="AU5" s="130"/>
    </row>
    <row r="6" spans="1:47" ht="21.75" customHeight="1">
      <c r="A6" s="567"/>
      <c r="B6" s="571"/>
      <c r="C6" s="572"/>
      <c r="D6" s="575"/>
      <c r="E6" s="576"/>
      <c r="F6" s="580" t="s">
        <v>124</v>
      </c>
      <c r="G6" s="580"/>
      <c r="H6" s="582" t="s">
        <v>123</v>
      </c>
      <c r="I6" s="582"/>
      <c r="J6" s="583" t="s">
        <v>122</v>
      </c>
      <c r="K6" s="580"/>
      <c r="L6" s="582" t="s">
        <v>121</v>
      </c>
      <c r="M6" s="582"/>
      <c r="N6" s="585" t="s">
        <v>106</v>
      </c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586"/>
      <c r="AG6" s="586"/>
      <c r="AH6" s="586"/>
      <c r="AI6" s="586"/>
      <c r="AJ6" s="586"/>
      <c r="AK6" s="587"/>
      <c r="AL6" s="129"/>
      <c r="AM6" s="129"/>
      <c r="AN6" s="129"/>
      <c r="AO6" s="129"/>
      <c r="AP6" s="129"/>
      <c r="AQ6" s="129"/>
      <c r="AR6" s="129"/>
      <c r="AS6" s="129"/>
      <c r="AT6" s="129"/>
      <c r="AU6" s="129"/>
    </row>
    <row r="7" spans="1:47" ht="86.25" customHeight="1">
      <c r="A7" s="567"/>
      <c r="B7" s="571"/>
      <c r="C7" s="572"/>
      <c r="D7" s="575"/>
      <c r="E7" s="576"/>
      <c r="F7" s="581"/>
      <c r="G7" s="581"/>
      <c r="H7" s="582"/>
      <c r="I7" s="582"/>
      <c r="J7" s="584"/>
      <c r="K7" s="581"/>
      <c r="L7" s="582"/>
      <c r="M7" s="582"/>
      <c r="N7" s="588" t="s">
        <v>120</v>
      </c>
      <c r="O7" s="589"/>
      <c r="P7" s="588" t="s">
        <v>119</v>
      </c>
      <c r="Q7" s="589"/>
      <c r="R7" s="588" t="s">
        <v>118</v>
      </c>
      <c r="S7" s="589"/>
      <c r="T7" s="588" t="s">
        <v>117</v>
      </c>
      <c r="U7" s="589"/>
      <c r="V7" s="582" t="s">
        <v>116</v>
      </c>
      <c r="W7" s="582"/>
      <c r="X7" s="582" t="s">
        <v>115</v>
      </c>
      <c r="Y7" s="582"/>
      <c r="Z7" s="582" t="s">
        <v>114</v>
      </c>
      <c r="AA7" s="582"/>
      <c r="AB7" s="590" t="s">
        <v>113</v>
      </c>
      <c r="AC7" s="590"/>
      <c r="AD7" s="588" t="s">
        <v>112</v>
      </c>
      <c r="AE7" s="589"/>
      <c r="AF7" s="588" t="s">
        <v>111</v>
      </c>
      <c r="AG7" s="589"/>
      <c r="AH7" s="588" t="s">
        <v>110</v>
      </c>
      <c r="AI7" s="589"/>
      <c r="AJ7" s="588" t="s">
        <v>109</v>
      </c>
      <c r="AK7" s="591"/>
      <c r="AL7" s="129"/>
      <c r="AM7" s="129"/>
      <c r="AN7" s="129"/>
      <c r="AO7" s="129"/>
      <c r="AP7" s="129"/>
      <c r="AQ7" s="129"/>
      <c r="AR7" s="129"/>
      <c r="AS7" s="129"/>
      <c r="AT7" s="129"/>
      <c r="AU7" s="129"/>
    </row>
    <row r="8" spans="1:47" ht="19.5" customHeight="1" thickBot="1">
      <c r="A8" s="568"/>
      <c r="B8" s="128" t="s">
        <v>19</v>
      </c>
      <c r="C8" s="127" t="s">
        <v>18</v>
      </c>
      <c r="D8" s="20" t="s">
        <v>19</v>
      </c>
      <c r="E8" s="20" t="s">
        <v>18</v>
      </c>
      <c r="F8" s="20" t="s">
        <v>19</v>
      </c>
      <c r="G8" s="20" t="s">
        <v>18</v>
      </c>
      <c r="H8" s="276" t="s">
        <v>19</v>
      </c>
      <c r="I8" s="20" t="s">
        <v>18</v>
      </c>
      <c r="J8" s="22" t="s">
        <v>19</v>
      </c>
      <c r="K8" s="21" t="s">
        <v>18</v>
      </c>
      <c r="L8" s="276" t="s">
        <v>19</v>
      </c>
      <c r="M8" s="20" t="s">
        <v>18</v>
      </c>
      <c r="N8" s="22" t="s">
        <v>19</v>
      </c>
      <c r="O8" s="21" t="s">
        <v>18</v>
      </c>
      <c r="P8" s="22" t="s">
        <v>19</v>
      </c>
      <c r="Q8" s="21" t="s">
        <v>18</v>
      </c>
      <c r="R8" s="22" t="s">
        <v>19</v>
      </c>
      <c r="S8" s="21" t="s">
        <v>18</v>
      </c>
      <c r="T8" s="22" t="s">
        <v>19</v>
      </c>
      <c r="U8" s="21" t="s">
        <v>18</v>
      </c>
      <c r="V8" s="276" t="s">
        <v>19</v>
      </c>
      <c r="W8" s="20" t="s">
        <v>18</v>
      </c>
      <c r="X8" s="276" t="s">
        <v>19</v>
      </c>
      <c r="Y8" s="20" t="s">
        <v>18</v>
      </c>
      <c r="Z8" s="276" t="s">
        <v>19</v>
      </c>
      <c r="AA8" s="126" t="s">
        <v>18</v>
      </c>
      <c r="AB8" s="125" t="s">
        <v>19</v>
      </c>
      <c r="AC8" s="20" t="s">
        <v>18</v>
      </c>
      <c r="AD8" s="125" t="s">
        <v>19</v>
      </c>
      <c r="AE8" s="20" t="s">
        <v>18</v>
      </c>
      <c r="AF8" s="22" t="s">
        <v>19</v>
      </c>
      <c r="AG8" s="21" t="s">
        <v>18</v>
      </c>
      <c r="AH8" s="22" t="s">
        <v>19</v>
      </c>
      <c r="AI8" s="21" t="s">
        <v>18</v>
      </c>
      <c r="AJ8" s="22" t="s">
        <v>19</v>
      </c>
      <c r="AK8" s="24" t="s">
        <v>18</v>
      </c>
      <c r="AL8" s="124"/>
      <c r="AM8" s="124"/>
      <c r="AN8" s="124"/>
      <c r="AO8" s="124"/>
      <c r="AP8" s="124"/>
      <c r="AQ8" s="124"/>
      <c r="AR8" s="124"/>
      <c r="AS8" s="124"/>
      <c r="AT8" s="124"/>
      <c r="AU8" s="124"/>
    </row>
    <row r="9" spans="1:47" ht="21" customHeight="1">
      <c r="A9" s="123" t="s">
        <v>88</v>
      </c>
      <c r="B9" s="186">
        <f aca="true" t="shared" si="0" ref="B9:C17">SUM(D9+D24+H24+L24+R24+T24,V24,X24,Z24,AB24,AD24,AF24,AH24+AJ24)</f>
        <v>112</v>
      </c>
      <c r="C9" s="186">
        <f t="shared" si="0"/>
        <v>63</v>
      </c>
      <c r="D9" s="227">
        <v>59</v>
      </c>
      <c r="E9" s="227">
        <v>33</v>
      </c>
      <c r="F9" s="225">
        <v>42</v>
      </c>
      <c r="G9" s="225">
        <v>24</v>
      </c>
      <c r="H9" s="225">
        <v>4</v>
      </c>
      <c r="I9" s="225">
        <v>2</v>
      </c>
      <c r="J9" s="225">
        <v>0</v>
      </c>
      <c r="K9" s="225">
        <v>0</v>
      </c>
      <c r="L9" s="225">
        <v>17</v>
      </c>
      <c r="M9" s="225">
        <v>9</v>
      </c>
      <c r="N9" s="225">
        <v>10</v>
      </c>
      <c r="O9" s="225">
        <v>6</v>
      </c>
      <c r="P9" s="225">
        <v>0</v>
      </c>
      <c r="Q9" s="225">
        <v>0</v>
      </c>
      <c r="R9" s="225">
        <v>5</v>
      </c>
      <c r="S9" s="225">
        <v>2</v>
      </c>
      <c r="T9" s="225">
        <v>0</v>
      </c>
      <c r="U9" s="225">
        <v>0</v>
      </c>
      <c r="V9" s="225">
        <v>0</v>
      </c>
      <c r="W9" s="225">
        <v>0</v>
      </c>
      <c r="X9" s="225">
        <v>2</v>
      </c>
      <c r="Y9" s="225">
        <v>1</v>
      </c>
      <c r="Z9" s="225">
        <v>0</v>
      </c>
      <c r="AA9" s="225">
        <v>0</v>
      </c>
      <c r="AB9" s="225">
        <v>0</v>
      </c>
      <c r="AC9" s="225">
        <v>0</v>
      </c>
      <c r="AD9" s="225">
        <v>0</v>
      </c>
      <c r="AE9" s="225">
        <v>0</v>
      </c>
      <c r="AF9" s="225">
        <v>0</v>
      </c>
      <c r="AG9" s="225">
        <v>0</v>
      </c>
      <c r="AH9" s="225">
        <v>0</v>
      </c>
      <c r="AI9" s="225">
        <v>0</v>
      </c>
      <c r="AJ9" s="225">
        <v>0</v>
      </c>
      <c r="AK9" s="225">
        <v>0</v>
      </c>
      <c r="AL9" s="121"/>
      <c r="AM9" s="121"/>
      <c r="AN9" s="121"/>
      <c r="AO9" s="121"/>
      <c r="AP9" s="121"/>
      <c r="AQ9" s="121"/>
      <c r="AR9" s="121"/>
      <c r="AS9" s="121"/>
      <c r="AT9" s="121"/>
      <c r="AU9" s="121"/>
    </row>
    <row r="10" spans="1:47" ht="21" customHeight="1">
      <c r="A10" s="122" t="s">
        <v>16</v>
      </c>
      <c r="B10" s="186">
        <f t="shared" si="0"/>
        <v>28</v>
      </c>
      <c r="C10" s="186">
        <f t="shared" si="0"/>
        <v>8</v>
      </c>
      <c r="D10" s="227">
        <v>14</v>
      </c>
      <c r="E10" s="227">
        <v>3</v>
      </c>
      <c r="F10" s="226">
        <v>11</v>
      </c>
      <c r="G10" s="226">
        <v>2</v>
      </c>
      <c r="H10" s="226">
        <v>0</v>
      </c>
      <c r="I10" s="226">
        <v>0</v>
      </c>
      <c r="J10" s="226">
        <v>0</v>
      </c>
      <c r="K10" s="226">
        <v>0</v>
      </c>
      <c r="L10" s="226">
        <v>3</v>
      </c>
      <c r="M10" s="226">
        <v>1</v>
      </c>
      <c r="N10" s="226">
        <v>1</v>
      </c>
      <c r="O10" s="226">
        <v>1</v>
      </c>
      <c r="P10" s="226">
        <v>0</v>
      </c>
      <c r="Q10" s="226">
        <v>0</v>
      </c>
      <c r="R10" s="226">
        <v>2</v>
      </c>
      <c r="S10" s="226">
        <v>0</v>
      </c>
      <c r="T10" s="226">
        <v>0</v>
      </c>
      <c r="U10" s="226">
        <v>0</v>
      </c>
      <c r="V10" s="226">
        <v>0</v>
      </c>
      <c r="W10" s="226">
        <v>0</v>
      </c>
      <c r="X10" s="226">
        <v>0</v>
      </c>
      <c r="Y10" s="226">
        <v>0</v>
      </c>
      <c r="Z10" s="226">
        <v>0</v>
      </c>
      <c r="AA10" s="226">
        <v>0</v>
      </c>
      <c r="AB10" s="226">
        <v>0</v>
      </c>
      <c r="AC10" s="226">
        <v>0</v>
      </c>
      <c r="AD10" s="226">
        <v>0</v>
      </c>
      <c r="AE10" s="226">
        <v>0</v>
      </c>
      <c r="AF10" s="226">
        <v>0</v>
      </c>
      <c r="AG10" s="226">
        <v>0</v>
      </c>
      <c r="AH10" s="226">
        <v>0</v>
      </c>
      <c r="AI10" s="226">
        <v>0</v>
      </c>
      <c r="AJ10" s="226">
        <v>0</v>
      </c>
      <c r="AK10" s="226">
        <v>0</v>
      </c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</row>
    <row r="11" spans="1:47" ht="21" customHeight="1">
      <c r="A11" s="122" t="s">
        <v>14</v>
      </c>
      <c r="B11" s="186">
        <f t="shared" si="0"/>
        <v>16</v>
      </c>
      <c r="C11" s="186">
        <f t="shared" si="0"/>
        <v>5</v>
      </c>
      <c r="D11" s="227">
        <v>5</v>
      </c>
      <c r="E11" s="227">
        <v>1</v>
      </c>
      <c r="F11" s="226">
        <v>5</v>
      </c>
      <c r="G11" s="226">
        <v>1</v>
      </c>
      <c r="H11" s="226">
        <v>0</v>
      </c>
      <c r="I11" s="226">
        <v>0</v>
      </c>
      <c r="J11" s="226">
        <v>0</v>
      </c>
      <c r="K11" s="226">
        <v>0</v>
      </c>
      <c r="L11" s="226">
        <v>0</v>
      </c>
      <c r="M11" s="226">
        <v>0</v>
      </c>
      <c r="N11" s="226">
        <v>0</v>
      </c>
      <c r="O11" s="226">
        <v>0</v>
      </c>
      <c r="P11" s="226">
        <v>0</v>
      </c>
      <c r="Q11" s="226">
        <v>0</v>
      </c>
      <c r="R11" s="226">
        <v>0</v>
      </c>
      <c r="S11" s="226">
        <v>0</v>
      </c>
      <c r="T11" s="226">
        <v>0</v>
      </c>
      <c r="U11" s="226">
        <v>0</v>
      </c>
      <c r="V11" s="226">
        <v>0</v>
      </c>
      <c r="W11" s="226">
        <v>0</v>
      </c>
      <c r="X11" s="226">
        <v>0</v>
      </c>
      <c r="Y11" s="226">
        <v>0</v>
      </c>
      <c r="Z11" s="226">
        <v>0</v>
      </c>
      <c r="AA11" s="226">
        <v>0</v>
      </c>
      <c r="AB11" s="226">
        <v>0</v>
      </c>
      <c r="AC11" s="226">
        <v>0</v>
      </c>
      <c r="AD11" s="226">
        <v>0</v>
      </c>
      <c r="AE11" s="226">
        <v>0</v>
      </c>
      <c r="AF11" s="226">
        <v>0</v>
      </c>
      <c r="AG11" s="226">
        <v>0</v>
      </c>
      <c r="AH11" s="226">
        <v>0</v>
      </c>
      <c r="AI11" s="226">
        <v>0</v>
      </c>
      <c r="AJ11" s="226">
        <v>0</v>
      </c>
      <c r="AK11" s="226">
        <v>0</v>
      </c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</row>
    <row r="12" spans="1:47" ht="21" customHeight="1">
      <c r="A12" s="122" t="s">
        <v>12</v>
      </c>
      <c r="B12" s="186">
        <f t="shared" si="0"/>
        <v>19</v>
      </c>
      <c r="C12" s="186">
        <f t="shared" si="0"/>
        <v>10</v>
      </c>
      <c r="D12" s="227">
        <v>11</v>
      </c>
      <c r="E12" s="227">
        <v>5</v>
      </c>
      <c r="F12" s="226">
        <v>9</v>
      </c>
      <c r="G12" s="226">
        <v>4</v>
      </c>
      <c r="H12" s="226">
        <v>0</v>
      </c>
      <c r="I12" s="226">
        <v>0</v>
      </c>
      <c r="J12" s="226">
        <v>0</v>
      </c>
      <c r="K12" s="226">
        <v>0</v>
      </c>
      <c r="L12" s="226">
        <v>2</v>
      </c>
      <c r="M12" s="226">
        <v>1</v>
      </c>
      <c r="N12" s="226">
        <v>0</v>
      </c>
      <c r="O12" s="226">
        <v>0</v>
      </c>
      <c r="P12" s="226">
        <v>0</v>
      </c>
      <c r="Q12" s="226">
        <v>0</v>
      </c>
      <c r="R12" s="226">
        <v>1</v>
      </c>
      <c r="S12" s="226">
        <v>1</v>
      </c>
      <c r="T12" s="226">
        <v>0</v>
      </c>
      <c r="U12" s="226">
        <v>0</v>
      </c>
      <c r="V12" s="226">
        <v>1</v>
      </c>
      <c r="W12" s="226">
        <v>0</v>
      </c>
      <c r="X12" s="226">
        <v>0</v>
      </c>
      <c r="Y12" s="226">
        <v>0</v>
      </c>
      <c r="Z12" s="226">
        <v>0</v>
      </c>
      <c r="AA12" s="226">
        <v>0</v>
      </c>
      <c r="AB12" s="226">
        <v>0</v>
      </c>
      <c r="AC12" s="226">
        <v>0</v>
      </c>
      <c r="AD12" s="226">
        <v>0</v>
      </c>
      <c r="AE12" s="226">
        <v>0</v>
      </c>
      <c r="AF12" s="226">
        <v>0</v>
      </c>
      <c r="AG12" s="226">
        <v>0</v>
      </c>
      <c r="AH12" s="226">
        <v>0</v>
      </c>
      <c r="AI12" s="226">
        <v>0</v>
      </c>
      <c r="AJ12" s="226">
        <v>0</v>
      </c>
      <c r="AK12" s="226">
        <v>0</v>
      </c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</row>
    <row r="13" spans="1:47" ht="21" customHeight="1">
      <c r="A13" s="122" t="s">
        <v>10</v>
      </c>
      <c r="B13" s="186">
        <f t="shared" si="0"/>
        <v>19</v>
      </c>
      <c r="C13" s="186">
        <f t="shared" si="0"/>
        <v>13</v>
      </c>
      <c r="D13" s="227">
        <v>7</v>
      </c>
      <c r="E13" s="227">
        <v>5</v>
      </c>
      <c r="F13" s="226">
        <v>7</v>
      </c>
      <c r="G13" s="226">
        <v>5</v>
      </c>
      <c r="H13" s="226">
        <v>1</v>
      </c>
      <c r="I13" s="226">
        <v>1</v>
      </c>
      <c r="J13" s="226">
        <v>0</v>
      </c>
      <c r="K13" s="226">
        <v>0</v>
      </c>
      <c r="L13" s="226">
        <v>0</v>
      </c>
      <c r="M13" s="226">
        <v>0</v>
      </c>
      <c r="N13" s="226">
        <v>0</v>
      </c>
      <c r="O13" s="226">
        <v>0</v>
      </c>
      <c r="P13" s="226">
        <v>0</v>
      </c>
      <c r="Q13" s="226">
        <v>0</v>
      </c>
      <c r="R13" s="226">
        <v>0</v>
      </c>
      <c r="S13" s="226">
        <v>0</v>
      </c>
      <c r="T13" s="226">
        <v>0</v>
      </c>
      <c r="U13" s="226">
        <v>0</v>
      </c>
      <c r="V13" s="226">
        <v>0</v>
      </c>
      <c r="W13" s="226">
        <v>0</v>
      </c>
      <c r="X13" s="226">
        <v>0</v>
      </c>
      <c r="Y13" s="226">
        <v>0</v>
      </c>
      <c r="Z13" s="226">
        <v>0</v>
      </c>
      <c r="AA13" s="226">
        <v>0</v>
      </c>
      <c r="AB13" s="226">
        <v>0</v>
      </c>
      <c r="AC13" s="226">
        <v>0</v>
      </c>
      <c r="AD13" s="226">
        <v>0</v>
      </c>
      <c r="AE13" s="226">
        <v>0</v>
      </c>
      <c r="AF13" s="226">
        <v>0</v>
      </c>
      <c r="AG13" s="226">
        <v>0</v>
      </c>
      <c r="AH13" s="226">
        <v>0</v>
      </c>
      <c r="AI13" s="226">
        <v>0</v>
      </c>
      <c r="AJ13" s="226">
        <v>0</v>
      </c>
      <c r="AK13" s="226">
        <v>0</v>
      </c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</row>
    <row r="14" spans="1:47" ht="21" customHeight="1">
      <c r="A14" s="122" t="s">
        <v>8</v>
      </c>
      <c r="B14" s="186">
        <f t="shared" si="0"/>
        <v>17</v>
      </c>
      <c r="C14" s="186">
        <f t="shared" si="0"/>
        <v>8</v>
      </c>
      <c r="D14" s="227">
        <v>9</v>
      </c>
      <c r="E14" s="227">
        <v>4</v>
      </c>
      <c r="F14" s="226">
        <v>8</v>
      </c>
      <c r="G14" s="226">
        <v>4</v>
      </c>
      <c r="H14" s="226">
        <v>0</v>
      </c>
      <c r="I14" s="226">
        <v>0</v>
      </c>
      <c r="J14" s="226">
        <v>0</v>
      </c>
      <c r="K14" s="226">
        <v>0</v>
      </c>
      <c r="L14" s="226">
        <v>1</v>
      </c>
      <c r="M14" s="226">
        <v>0</v>
      </c>
      <c r="N14" s="226">
        <v>1</v>
      </c>
      <c r="O14" s="226">
        <v>0</v>
      </c>
      <c r="P14" s="226">
        <v>0</v>
      </c>
      <c r="Q14" s="226">
        <v>0</v>
      </c>
      <c r="R14" s="226">
        <v>0</v>
      </c>
      <c r="S14" s="226">
        <v>0</v>
      </c>
      <c r="T14" s="226">
        <v>0</v>
      </c>
      <c r="U14" s="226">
        <v>0</v>
      </c>
      <c r="V14" s="226">
        <v>0</v>
      </c>
      <c r="W14" s="226">
        <v>0</v>
      </c>
      <c r="X14" s="226">
        <v>0</v>
      </c>
      <c r="Y14" s="226">
        <v>0</v>
      </c>
      <c r="Z14" s="226">
        <v>0</v>
      </c>
      <c r="AA14" s="226">
        <v>0</v>
      </c>
      <c r="AB14" s="226">
        <v>0</v>
      </c>
      <c r="AC14" s="226">
        <v>0</v>
      </c>
      <c r="AD14" s="226">
        <v>0</v>
      </c>
      <c r="AE14" s="226">
        <v>0</v>
      </c>
      <c r="AF14" s="226">
        <v>0</v>
      </c>
      <c r="AG14" s="226">
        <v>0</v>
      </c>
      <c r="AH14" s="226">
        <v>0</v>
      </c>
      <c r="AI14" s="226">
        <v>0</v>
      </c>
      <c r="AJ14" s="226">
        <v>0</v>
      </c>
      <c r="AK14" s="226">
        <v>0</v>
      </c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</row>
    <row r="15" spans="1:47" ht="21" customHeight="1">
      <c r="A15" s="122" t="s">
        <v>6</v>
      </c>
      <c r="B15" s="186">
        <f t="shared" si="0"/>
        <v>34</v>
      </c>
      <c r="C15" s="186">
        <f t="shared" si="0"/>
        <v>15</v>
      </c>
      <c r="D15" s="227">
        <v>21</v>
      </c>
      <c r="E15" s="227">
        <v>8</v>
      </c>
      <c r="F15" s="226">
        <v>12</v>
      </c>
      <c r="G15" s="226">
        <v>6</v>
      </c>
      <c r="H15" s="226">
        <v>1</v>
      </c>
      <c r="I15" s="226">
        <v>0</v>
      </c>
      <c r="J15" s="226">
        <v>0</v>
      </c>
      <c r="K15" s="226">
        <v>0</v>
      </c>
      <c r="L15" s="226">
        <v>9</v>
      </c>
      <c r="M15" s="226">
        <v>2</v>
      </c>
      <c r="N15" s="226">
        <v>3</v>
      </c>
      <c r="O15" s="226">
        <v>0</v>
      </c>
      <c r="P15" s="226">
        <v>0</v>
      </c>
      <c r="Q15" s="226">
        <v>0</v>
      </c>
      <c r="R15" s="226">
        <v>4</v>
      </c>
      <c r="S15" s="226">
        <v>0</v>
      </c>
      <c r="T15" s="226">
        <v>0</v>
      </c>
      <c r="U15" s="226">
        <v>0</v>
      </c>
      <c r="V15" s="226">
        <v>0</v>
      </c>
      <c r="W15" s="226">
        <v>0</v>
      </c>
      <c r="X15" s="226">
        <v>1</v>
      </c>
      <c r="Y15" s="226">
        <v>1</v>
      </c>
      <c r="Z15" s="226">
        <v>0</v>
      </c>
      <c r="AA15" s="226">
        <v>0</v>
      </c>
      <c r="AB15" s="226">
        <v>0</v>
      </c>
      <c r="AC15" s="226">
        <v>0</v>
      </c>
      <c r="AD15" s="226">
        <v>0</v>
      </c>
      <c r="AE15" s="226">
        <v>0</v>
      </c>
      <c r="AF15" s="226">
        <v>0</v>
      </c>
      <c r="AG15" s="226">
        <v>0</v>
      </c>
      <c r="AH15" s="226">
        <v>1</v>
      </c>
      <c r="AI15" s="226">
        <v>1</v>
      </c>
      <c r="AJ15" s="226">
        <v>0</v>
      </c>
      <c r="AK15" s="226">
        <v>0</v>
      </c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</row>
    <row r="16" spans="1:47" ht="21" customHeight="1">
      <c r="A16" s="122" t="s">
        <v>87</v>
      </c>
      <c r="B16" s="186">
        <f t="shared" si="0"/>
        <v>52</v>
      </c>
      <c r="C16" s="186">
        <f t="shared" si="0"/>
        <v>29</v>
      </c>
      <c r="D16" s="227">
        <v>24</v>
      </c>
      <c r="E16" s="227">
        <v>12</v>
      </c>
      <c r="F16" s="226">
        <v>17</v>
      </c>
      <c r="G16" s="226">
        <v>10</v>
      </c>
      <c r="H16" s="226">
        <v>0</v>
      </c>
      <c r="I16" s="226">
        <v>0</v>
      </c>
      <c r="J16" s="226">
        <v>0</v>
      </c>
      <c r="K16" s="226">
        <v>0</v>
      </c>
      <c r="L16" s="226">
        <v>7</v>
      </c>
      <c r="M16" s="226">
        <v>2</v>
      </c>
      <c r="N16" s="226">
        <v>7</v>
      </c>
      <c r="O16" s="226">
        <v>2</v>
      </c>
      <c r="P16" s="226">
        <v>0</v>
      </c>
      <c r="Q16" s="226">
        <v>0</v>
      </c>
      <c r="R16" s="226">
        <v>0</v>
      </c>
      <c r="S16" s="226">
        <v>0</v>
      </c>
      <c r="T16" s="226">
        <v>0</v>
      </c>
      <c r="U16" s="226">
        <v>0</v>
      </c>
      <c r="V16" s="226">
        <v>0</v>
      </c>
      <c r="W16" s="226">
        <v>0</v>
      </c>
      <c r="X16" s="226">
        <v>0</v>
      </c>
      <c r="Y16" s="226">
        <v>0</v>
      </c>
      <c r="Z16" s="226">
        <v>0</v>
      </c>
      <c r="AA16" s="226">
        <v>0</v>
      </c>
      <c r="AB16" s="226">
        <v>0</v>
      </c>
      <c r="AC16" s="226">
        <v>0</v>
      </c>
      <c r="AD16" s="226">
        <v>0</v>
      </c>
      <c r="AE16" s="226">
        <v>0</v>
      </c>
      <c r="AF16" s="226">
        <v>0</v>
      </c>
      <c r="AG16" s="226">
        <v>0</v>
      </c>
      <c r="AH16" s="226">
        <v>0</v>
      </c>
      <c r="AI16" s="226">
        <v>0</v>
      </c>
      <c r="AJ16" s="226">
        <v>0</v>
      </c>
      <c r="AK16" s="226">
        <v>0</v>
      </c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</row>
    <row r="17" spans="1:47" ht="21" customHeight="1">
      <c r="A17" s="122" t="s">
        <v>2</v>
      </c>
      <c r="B17" s="186">
        <f t="shared" si="0"/>
        <v>39</v>
      </c>
      <c r="C17" s="186">
        <f t="shared" si="0"/>
        <v>17</v>
      </c>
      <c r="D17" s="227">
        <v>25</v>
      </c>
      <c r="E17" s="227">
        <v>9</v>
      </c>
      <c r="F17" s="226">
        <v>24</v>
      </c>
      <c r="G17" s="226">
        <v>9</v>
      </c>
      <c r="H17" s="226">
        <v>1</v>
      </c>
      <c r="I17" s="226">
        <v>0</v>
      </c>
      <c r="J17" s="226">
        <v>0</v>
      </c>
      <c r="K17" s="226">
        <v>0</v>
      </c>
      <c r="L17" s="226">
        <v>1</v>
      </c>
      <c r="M17" s="226">
        <v>0</v>
      </c>
      <c r="N17" s="226">
        <v>1</v>
      </c>
      <c r="O17" s="226">
        <v>0</v>
      </c>
      <c r="P17" s="226">
        <v>0</v>
      </c>
      <c r="Q17" s="226">
        <v>0</v>
      </c>
      <c r="R17" s="226">
        <v>0</v>
      </c>
      <c r="S17" s="226">
        <v>0</v>
      </c>
      <c r="T17" s="226">
        <v>0</v>
      </c>
      <c r="U17" s="226">
        <v>0</v>
      </c>
      <c r="V17" s="226">
        <v>0</v>
      </c>
      <c r="W17" s="226">
        <v>0</v>
      </c>
      <c r="X17" s="226">
        <v>0</v>
      </c>
      <c r="Y17" s="226">
        <v>0</v>
      </c>
      <c r="Z17" s="226">
        <v>0</v>
      </c>
      <c r="AA17" s="226">
        <v>0</v>
      </c>
      <c r="AB17" s="226">
        <v>0</v>
      </c>
      <c r="AC17" s="226">
        <v>0</v>
      </c>
      <c r="AD17" s="226">
        <v>0</v>
      </c>
      <c r="AE17" s="226">
        <v>0</v>
      </c>
      <c r="AF17" s="226">
        <v>0</v>
      </c>
      <c r="AG17" s="226">
        <v>0</v>
      </c>
      <c r="AH17" s="226">
        <v>0</v>
      </c>
      <c r="AI17" s="226">
        <v>0</v>
      </c>
      <c r="AJ17" s="226">
        <v>0</v>
      </c>
      <c r="AK17" s="226">
        <v>0</v>
      </c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</row>
    <row r="18" spans="1:47" ht="30" customHeight="1" thickBot="1">
      <c r="A18" s="120" t="s">
        <v>0</v>
      </c>
      <c r="B18" s="119">
        <f aca="true" t="shared" si="1" ref="B18:AK18">B9+B10+B11+B12+B13+B14+B15+B16+B17</f>
        <v>336</v>
      </c>
      <c r="C18" s="118">
        <f t="shared" si="1"/>
        <v>168</v>
      </c>
      <c r="D18" s="118">
        <f t="shared" si="1"/>
        <v>175</v>
      </c>
      <c r="E18" s="118">
        <f t="shared" si="1"/>
        <v>80</v>
      </c>
      <c r="F18" s="118">
        <f t="shared" si="1"/>
        <v>135</v>
      </c>
      <c r="G18" s="118">
        <f t="shared" si="1"/>
        <v>65</v>
      </c>
      <c r="H18" s="118">
        <f t="shared" si="1"/>
        <v>7</v>
      </c>
      <c r="I18" s="118">
        <f t="shared" si="1"/>
        <v>3</v>
      </c>
      <c r="J18" s="118">
        <f t="shared" si="1"/>
        <v>0</v>
      </c>
      <c r="K18" s="118">
        <f t="shared" si="1"/>
        <v>0</v>
      </c>
      <c r="L18" s="118">
        <f t="shared" si="1"/>
        <v>40</v>
      </c>
      <c r="M18" s="118">
        <f t="shared" si="1"/>
        <v>15</v>
      </c>
      <c r="N18" s="118">
        <f t="shared" si="1"/>
        <v>23</v>
      </c>
      <c r="O18" s="118">
        <f t="shared" si="1"/>
        <v>9</v>
      </c>
      <c r="P18" s="118">
        <f t="shared" si="1"/>
        <v>0</v>
      </c>
      <c r="Q18" s="118">
        <f t="shared" si="1"/>
        <v>0</v>
      </c>
      <c r="R18" s="118">
        <f t="shared" si="1"/>
        <v>12</v>
      </c>
      <c r="S18" s="118">
        <f t="shared" si="1"/>
        <v>3</v>
      </c>
      <c r="T18" s="118">
        <f t="shared" si="1"/>
        <v>0</v>
      </c>
      <c r="U18" s="118">
        <f t="shared" si="1"/>
        <v>0</v>
      </c>
      <c r="V18" s="118">
        <f t="shared" si="1"/>
        <v>1</v>
      </c>
      <c r="W18" s="118">
        <f t="shared" si="1"/>
        <v>0</v>
      </c>
      <c r="X18" s="118">
        <f t="shared" si="1"/>
        <v>3</v>
      </c>
      <c r="Y18" s="118">
        <f t="shared" si="1"/>
        <v>2</v>
      </c>
      <c r="Z18" s="118">
        <f t="shared" si="1"/>
        <v>0</v>
      </c>
      <c r="AA18" s="118">
        <f t="shared" si="1"/>
        <v>0</v>
      </c>
      <c r="AB18" s="118">
        <f t="shared" si="1"/>
        <v>0</v>
      </c>
      <c r="AC18" s="118">
        <f t="shared" si="1"/>
        <v>0</v>
      </c>
      <c r="AD18" s="118">
        <f t="shared" si="1"/>
        <v>0</v>
      </c>
      <c r="AE18" s="118">
        <f t="shared" si="1"/>
        <v>0</v>
      </c>
      <c r="AF18" s="118">
        <f t="shared" si="1"/>
        <v>0</v>
      </c>
      <c r="AG18" s="118">
        <f t="shared" si="1"/>
        <v>0</v>
      </c>
      <c r="AH18" s="118">
        <f t="shared" si="1"/>
        <v>1</v>
      </c>
      <c r="AI18" s="118">
        <f t="shared" si="1"/>
        <v>1</v>
      </c>
      <c r="AJ18" s="118">
        <f t="shared" si="1"/>
        <v>0</v>
      </c>
      <c r="AK18" s="118">
        <f t="shared" si="1"/>
        <v>0</v>
      </c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</row>
    <row r="19" ht="41.25" customHeight="1" thickBot="1"/>
    <row r="20" spans="1:37" ht="13.5" customHeight="1">
      <c r="A20" s="592" t="s">
        <v>108</v>
      </c>
      <c r="B20" s="569" t="s">
        <v>107</v>
      </c>
      <c r="C20" s="595"/>
      <c r="D20" s="597" t="s">
        <v>106</v>
      </c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8"/>
      <c r="AF20" s="578"/>
      <c r="AG20" s="578"/>
      <c r="AH20" s="578"/>
      <c r="AI20" s="578"/>
      <c r="AJ20" s="578"/>
      <c r="AK20" s="579"/>
    </row>
    <row r="21" spans="1:37" ht="13.5" customHeight="1">
      <c r="A21" s="593"/>
      <c r="B21" s="571"/>
      <c r="C21" s="596"/>
      <c r="D21" s="598" t="s">
        <v>105</v>
      </c>
      <c r="E21" s="580"/>
      <c r="F21" s="601" t="s">
        <v>46</v>
      </c>
      <c r="G21" s="601"/>
      <c r="H21" s="606" t="s">
        <v>104</v>
      </c>
      <c r="I21" s="606"/>
      <c r="J21" s="607" t="s">
        <v>46</v>
      </c>
      <c r="K21" s="608"/>
      <c r="L21" s="602" t="s">
        <v>103</v>
      </c>
      <c r="M21" s="609"/>
      <c r="N21" s="606" t="s">
        <v>102</v>
      </c>
      <c r="O21" s="606"/>
      <c r="P21" s="611" t="s">
        <v>46</v>
      </c>
      <c r="Q21" s="611"/>
      <c r="R21" s="602" t="s">
        <v>101</v>
      </c>
      <c r="S21" s="603"/>
      <c r="T21" s="606" t="s">
        <v>100</v>
      </c>
      <c r="U21" s="606"/>
      <c r="V21" s="602" t="s">
        <v>99</v>
      </c>
      <c r="W21" s="603"/>
      <c r="X21" s="606" t="s">
        <v>98</v>
      </c>
      <c r="Y21" s="606"/>
      <c r="Z21" s="606" t="s">
        <v>97</v>
      </c>
      <c r="AA21" s="606"/>
      <c r="AB21" s="602" t="s">
        <v>96</v>
      </c>
      <c r="AC21" s="603"/>
      <c r="AD21" s="606" t="s">
        <v>95</v>
      </c>
      <c r="AE21" s="606"/>
      <c r="AF21" s="606" t="s">
        <v>94</v>
      </c>
      <c r="AG21" s="606"/>
      <c r="AH21" s="606" t="s">
        <v>93</v>
      </c>
      <c r="AI21" s="606"/>
      <c r="AJ21" s="606" t="s">
        <v>92</v>
      </c>
      <c r="AK21" s="614"/>
    </row>
    <row r="22" spans="1:37" ht="67.5" customHeight="1">
      <c r="A22" s="593"/>
      <c r="B22" s="571"/>
      <c r="C22" s="596"/>
      <c r="D22" s="599"/>
      <c r="E22" s="600"/>
      <c r="F22" s="582" t="s">
        <v>91</v>
      </c>
      <c r="G22" s="582"/>
      <c r="H22" s="606"/>
      <c r="I22" s="606"/>
      <c r="J22" s="615" t="s">
        <v>90</v>
      </c>
      <c r="K22" s="582"/>
      <c r="L22" s="604"/>
      <c r="M22" s="610"/>
      <c r="N22" s="606"/>
      <c r="O22" s="606"/>
      <c r="P22" s="616" t="s">
        <v>89</v>
      </c>
      <c r="Q22" s="589"/>
      <c r="R22" s="612"/>
      <c r="S22" s="613"/>
      <c r="T22" s="606"/>
      <c r="U22" s="606"/>
      <c r="V22" s="604"/>
      <c r="W22" s="605"/>
      <c r="X22" s="606"/>
      <c r="Y22" s="606"/>
      <c r="Z22" s="606"/>
      <c r="AA22" s="606"/>
      <c r="AB22" s="604"/>
      <c r="AC22" s="605"/>
      <c r="AD22" s="606"/>
      <c r="AE22" s="606"/>
      <c r="AF22" s="606"/>
      <c r="AG22" s="606"/>
      <c r="AH22" s="606"/>
      <c r="AI22" s="606"/>
      <c r="AJ22" s="606"/>
      <c r="AK22" s="614"/>
    </row>
    <row r="23" spans="1:37" ht="15" customHeight="1" thickBot="1">
      <c r="A23" s="594"/>
      <c r="B23" s="43" t="s">
        <v>19</v>
      </c>
      <c r="C23" s="44" t="s">
        <v>18</v>
      </c>
      <c r="D23" s="273" t="s">
        <v>19</v>
      </c>
      <c r="E23" s="111" t="s">
        <v>18</v>
      </c>
      <c r="F23" s="275" t="s">
        <v>19</v>
      </c>
      <c r="G23" s="111" t="s">
        <v>18</v>
      </c>
      <c r="H23" s="275" t="s">
        <v>19</v>
      </c>
      <c r="I23" s="111" t="s">
        <v>18</v>
      </c>
      <c r="J23" s="275" t="s">
        <v>19</v>
      </c>
      <c r="K23" s="111" t="s">
        <v>18</v>
      </c>
      <c r="L23" s="275" t="s">
        <v>19</v>
      </c>
      <c r="M23" s="111" t="s">
        <v>18</v>
      </c>
      <c r="N23" s="275" t="s">
        <v>19</v>
      </c>
      <c r="O23" s="111" t="s">
        <v>18</v>
      </c>
      <c r="P23" s="115" t="s">
        <v>19</v>
      </c>
      <c r="Q23" s="114" t="s">
        <v>18</v>
      </c>
      <c r="R23" s="115" t="s">
        <v>19</v>
      </c>
      <c r="S23" s="114" t="s">
        <v>18</v>
      </c>
      <c r="T23" s="275" t="s">
        <v>19</v>
      </c>
      <c r="U23" s="111" t="s">
        <v>18</v>
      </c>
      <c r="V23" s="275" t="s">
        <v>19</v>
      </c>
      <c r="W23" s="111" t="s">
        <v>18</v>
      </c>
      <c r="X23" s="275" t="s">
        <v>19</v>
      </c>
      <c r="Y23" s="111" t="s">
        <v>18</v>
      </c>
      <c r="Z23" s="275" t="s">
        <v>19</v>
      </c>
      <c r="AA23" s="113" t="s">
        <v>18</v>
      </c>
      <c r="AB23" s="112" t="s">
        <v>19</v>
      </c>
      <c r="AC23" s="111" t="s">
        <v>18</v>
      </c>
      <c r="AD23" s="275" t="s">
        <v>19</v>
      </c>
      <c r="AE23" s="111" t="s">
        <v>18</v>
      </c>
      <c r="AF23" s="275" t="s">
        <v>19</v>
      </c>
      <c r="AG23" s="111" t="s">
        <v>18</v>
      </c>
      <c r="AH23" s="275" t="s">
        <v>19</v>
      </c>
      <c r="AI23" s="111" t="s">
        <v>18</v>
      </c>
      <c r="AJ23" s="275" t="s">
        <v>19</v>
      </c>
      <c r="AK23" s="109" t="s">
        <v>18</v>
      </c>
    </row>
    <row r="24" spans="1:37" ht="21" customHeight="1" thickBot="1">
      <c r="A24" s="108" t="s">
        <v>88</v>
      </c>
      <c r="B24" s="106">
        <f aca="true" t="shared" si="2" ref="B24:C32">B9</f>
        <v>112</v>
      </c>
      <c r="C24" s="106">
        <f t="shared" si="2"/>
        <v>63</v>
      </c>
      <c r="D24" s="228">
        <v>2</v>
      </c>
      <c r="E24" s="228">
        <v>2</v>
      </c>
      <c r="F24" s="228">
        <v>0</v>
      </c>
      <c r="G24" s="228">
        <v>0</v>
      </c>
      <c r="H24" s="228">
        <v>7</v>
      </c>
      <c r="I24" s="228">
        <v>5</v>
      </c>
      <c r="J24" s="228">
        <v>0</v>
      </c>
      <c r="K24" s="228">
        <v>0</v>
      </c>
      <c r="L24" s="228">
        <v>0</v>
      </c>
      <c r="M24" s="228">
        <v>0</v>
      </c>
      <c r="N24" s="228">
        <v>0</v>
      </c>
      <c r="O24" s="228">
        <v>0</v>
      </c>
      <c r="P24" s="228">
        <v>0</v>
      </c>
      <c r="Q24" s="228">
        <v>0</v>
      </c>
      <c r="R24" s="228">
        <v>0</v>
      </c>
      <c r="S24" s="228">
        <v>0</v>
      </c>
      <c r="T24" s="228">
        <v>16</v>
      </c>
      <c r="U24" s="228">
        <v>10</v>
      </c>
      <c r="V24" s="228">
        <v>0</v>
      </c>
      <c r="W24" s="228">
        <v>0</v>
      </c>
      <c r="X24" s="228">
        <v>7</v>
      </c>
      <c r="Y24" s="228">
        <v>2</v>
      </c>
      <c r="Z24" s="228">
        <v>12</v>
      </c>
      <c r="AA24" s="228">
        <v>6</v>
      </c>
      <c r="AB24" s="228">
        <v>0</v>
      </c>
      <c r="AC24" s="228">
        <v>0</v>
      </c>
      <c r="AD24" s="228">
        <v>2</v>
      </c>
      <c r="AE24" s="228">
        <v>1</v>
      </c>
      <c r="AF24" s="228">
        <v>0</v>
      </c>
      <c r="AG24" s="228">
        <v>0</v>
      </c>
      <c r="AH24" s="228">
        <v>0</v>
      </c>
      <c r="AI24" s="228">
        <v>0</v>
      </c>
      <c r="AJ24" s="258">
        <v>7</v>
      </c>
      <c r="AK24" s="259">
        <v>4</v>
      </c>
    </row>
    <row r="25" spans="1:37" ht="21" customHeight="1" thickBot="1">
      <c r="A25" s="107" t="s">
        <v>16</v>
      </c>
      <c r="B25" s="106">
        <f t="shared" si="2"/>
        <v>28</v>
      </c>
      <c r="C25" s="106">
        <f t="shared" si="2"/>
        <v>8</v>
      </c>
      <c r="D25" s="229">
        <v>1</v>
      </c>
      <c r="E25" s="229">
        <v>0</v>
      </c>
      <c r="F25" s="229">
        <v>0</v>
      </c>
      <c r="G25" s="229">
        <v>0</v>
      </c>
      <c r="H25" s="229">
        <v>5</v>
      </c>
      <c r="I25" s="229">
        <v>2</v>
      </c>
      <c r="J25" s="229">
        <v>0</v>
      </c>
      <c r="K25" s="229">
        <v>0</v>
      </c>
      <c r="L25" s="229">
        <v>0</v>
      </c>
      <c r="M25" s="229">
        <v>0</v>
      </c>
      <c r="N25" s="229">
        <v>0</v>
      </c>
      <c r="O25" s="229">
        <v>0</v>
      </c>
      <c r="P25" s="229">
        <v>0</v>
      </c>
      <c r="Q25" s="229">
        <v>0</v>
      </c>
      <c r="R25" s="229">
        <v>0</v>
      </c>
      <c r="S25" s="229">
        <v>0</v>
      </c>
      <c r="T25" s="229">
        <v>3</v>
      </c>
      <c r="U25" s="229">
        <v>1</v>
      </c>
      <c r="V25" s="229">
        <v>0</v>
      </c>
      <c r="W25" s="229">
        <v>0</v>
      </c>
      <c r="X25" s="229">
        <v>2</v>
      </c>
      <c r="Y25" s="229">
        <v>1</v>
      </c>
      <c r="Z25" s="229">
        <v>0</v>
      </c>
      <c r="AA25" s="229">
        <v>0</v>
      </c>
      <c r="AB25" s="229">
        <v>0</v>
      </c>
      <c r="AC25" s="229">
        <v>0</v>
      </c>
      <c r="AD25" s="229">
        <v>0</v>
      </c>
      <c r="AE25" s="229">
        <v>0</v>
      </c>
      <c r="AF25" s="229">
        <v>0</v>
      </c>
      <c r="AG25" s="229">
        <v>0</v>
      </c>
      <c r="AH25" s="229">
        <v>0</v>
      </c>
      <c r="AI25" s="229">
        <v>0</v>
      </c>
      <c r="AJ25" s="230">
        <v>3</v>
      </c>
      <c r="AK25" s="231">
        <v>1</v>
      </c>
    </row>
    <row r="26" spans="1:37" ht="21" customHeight="1" thickBot="1">
      <c r="A26" s="107" t="s">
        <v>14</v>
      </c>
      <c r="B26" s="106">
        <f t="shared" si="2"/>
        <v>16</v>
      </c>
      <c r="C26" s="106">
        <f t="shared" si="2"/>
        <v>5</v>
      </c>
      <c r="D26" s="229">
        <v>0</v>
      </c>
      <c r="E26" s="229">
        <v>0</v>
      </c>
      <c r="F26" s="229">
        <v>0</v>
      </c>
      <c r="G26" s="229">
        <v>0</v>
      </c>
      <c r="H26" s="229">
        <v>2</v>
      </c>
      <c r="I26" s="229">
        <v>1</v>
      </c>
      <c r="J26" s="229">
        <v>0</v>
      </c>
      <c r="K26" s="229">
        <v>0</v>
      </c>
      <c r="L26" s="229">
        <v>0</v>
      </c>
      <c r="M26" s="229">
        <v>0</v>
      </c>
      <c r="N26" s="229">
        <v>0</v>
      </c>
      <c r="O26" s="229">
        <v>0</v>
      </c>
      <c r="P26" s="229">
        <v>0</v>
      </c>
      <c r="Q26" s="229">
        <v>0</v>
      </c>
      <c r="R26" s="229">
        <v>0</v>
      </c>
      <c r="S26" s="229">
        <v>0</v>
      </c>
      <c r="T26" s="229">
        <v>3</v>
      </c>
      <c r="U26" s="229">
        <v>1</v>
      </c>
      <c r="V26" s="229">
        <v>0</v>
      </c>
      <c r="W26" s="229">
        <v>0</v>
      </c>
      <c r="X26" s="229">
        <v>1</v>
      </c>
      <c r="Y26" s="229">
        <v>0</v>
      </c>
      <c r="Z26" s="229">
        <v>1</v>
      </c>
      <c r="AA26" s="229">
        <v>0</v>
      </c>
      <c r="AB26" s="229">
        <v>0</v>
      </c>
      <c r="AC26" s="229">
        <v>0</v>
      </c>
      <c r="AD26" s="229">
        <v>0</v>
      </c>
      <c r="AE26" s="229">
        <v>0</v>
      </c>
      <c r="AF26" s="229">
        <v>0</v>
      </c>
      <c r="AG26" s="229">
        <v>0</v>
      </c>
      <c r="AH26" s="229">
        <v>0</v>
      </c>
      <c r="AI26" s="229">
        <v>0</v>
      </c>
      <c r="AJ26" s="230">
        <v>4</v>
      </c>
      <c r="AK26" s="231">
        <v>2</v>
      </c>
    </row>
    <row r="27" spans="1:37" ht="21" customHeight="1" thickBot="1">
      <c r="A27" s="107" t="s">
        <v>12</v>
      </c>
      <c r="B27" s="106">
        <f t="shared" si="2"/>
        <v>19</v>
      </c>
      <c r="C27" s="106">
        <f t="shared" si="2"/>
        <v>10</v>
      </c>
      <c r="D27" s="229">
        <v>2</v>
      </c>
      <c r="E27" s="229">
        <v>2</v>
      </c>
      <c r="F27" s="229">
        <v>0</v>
      </c>
      <c r="G27" s="229">
        <v>0</v>
      </c>
      <c r="H27" s="229">
        <v>3</v>
      </c>
      <c r="I27" s="229">
        <v>2</v>
      </c>
      <c r="J27" s="229">
        <v>0</v>
      </c>
      <c r="K27" s="229">
        <v>0</v>
      </c>
      <c r="L27" s="229">
        <v>0</v>
      </c>
      <c r="M27" s="229">
        <v>0</v>
      </c>
      <c r="N27" s="229">
        <v>0</v>
      </c>
      <c r="O27" s="229">
        <v>0</v>
      </c>
      <c r="P27" s="229">
        <v>0</v>
      </c>
      <c r="Q27" s="229">
        <v>0</v>
      </c>
      <c r="R27" s="229">
        <v>0</v>
      </c>
      <c r="S27" s="229">
        <v>0</v>
      </c>
      <c r="T27" s="229">
        <v>0</v>
      </c>
      <c r="U27" s="229">
        <v>0</v>
      </c>
      <c r="V27" s="229">
        <v>0</v>
      </c>
      <c r="W27" s="229">
        <v>0</v>
      </c>
      <c r="X27" s="229">
        <v>0</v>
      </c>
      <c r="Y27" s="229">
        <v>0</v>
      </c>
      <c r="Z27" s="229">
        <v>1</v>
      </c>
      <c r="AA27" s="229">
        <v>0</v>
      </c>
      <c r="AB27" s="229">
        <v>0</v>
      </c>
      <c r="AC27" s="229">
        <v>0</v>
      </c>
      <c r="AD27" s="229">
        <v>0</v>
      </c>
      <c r="AE27" s="229">
        <v>0</v>
      </c>
      <c r="AF27" s="229">
        <v>0</v>
      </c>
      <c r="AG27" s="229">
        <v>0</v>
      </c>
      <c r="AH27" s="229">
        <v>0</v>
      </c>
      <c r="AI27" s="229">
        <v>0</v>
      </c>
      <c r="AJ27" s="230">
        <v>2</v>
      </c>
      <c r="AK27" s="231">
        <v>1</v>
      </c>
    </row>
    <row r="28" spans="1:37" ht="21" customHeight="1" thickBot="1">
      <c r="A28" s="107" t="s">
        <v>10</v>
      </c>
      <c r="B28" s="106">
        <f t="shared" si="2"/>
        <v>19</v>
      </c>
      <c r="C28" s="106">
        <f t="shared" si="2"/>
        <v>13</v>
      </c>
      <c r="D28" s="229">
        <v>2</v>
      </c>
      <c r="E28" s="229">
        <v>1</v>
      </c>
      <c r="F28" s="229">
        <v>0</v>
      </c>
      <c r="G28" s="229">
        <v>0</v>
      </c>
      <c r="H28" s="229">
        <v>1</v>
      </c>
      <c r="I28" s="229">
        <v>1</v>
      </c>
      <c r="J28" s="229">
        <v>0</v>
      </c>
      <c r="K28" s="229">
        <v>0</v>
      </c>
      <c r="L28" s="229">
        <v>0</v>
      </c>
      <c r="M28" s="229">
        <v>0</v>
      </c>
      <c r="N28" s="229">
        <v>0</v>
      </c>
      <c r="O28" s="229">
        <v>0</v>
      </c>
      <c r="P28" s="229">
        <v>0</v>
      </c>
      <c r="Q28" s="229">
        <v>0</v>
      </c>
      <c r="R28" s="229">
        <v>0</v>
      </c>
      <c r="S28" s="229">
        <v>0</v>
      </c>
      <c r="T28" s="229">
        <v>3</v>
      </c>
      <c r="U28" s="229">
        <v>1</v>
      </c>
      <c r="V28" s="229">
        <v>0</v>
      </c>
      <c r="W28" s="229">
        <v>0</v>
      </c>
      <c r="X28" s="229">
        <v>0</v>
      </c>
      <c r="Y28" s="229">
        <v>0</v>
      </c>
      <c r="Z28" s="229">
        <v>2</v>
      </c>
      <c r="AA28" s="229">
        <v>2</v>
      </c>
      <c r="AB28" s="229">
        <v>0</v>
      </c>
      <c r="AC28" s="229">
        <v>0</v>
      </c>
      <c r="AD28" s="229">
        <v>0</v>
      </c>
      <c r="AE28" s="229">
        <v>0</v>
      </c>
      <c r="AF28" s="229">
        <v>0</v>
      </c>
      <c r="AG28" s="229">
        <v>0</v>
      </c>
      <c r="AH28" s="229">
        <v>0</v>
      </c>
      <c r="AI28" s="229">
        <v>0</v>
      </c>
      <c r="AJ28" s="230">
        <v>4</v>
      </c>
      <c r="AK28" s="231">
        <v>3</v>
      </c>
    </row>
    <row r="29" spans="1:37" ht="21" customHeight="1" thickBot="1">
      <c r="A29" s="107" t="s">
        <v>8</v>
      </c>
      <c r="B29" s="106">
        <f t="shared" si="2"/>
        <v>17</v>
      </c>
      <c r="C29" s="106">
        <f t="shared" si="2"/>
        <v>8</v>
      </c>
      <c r="D29" s="229">
        <v>0</v>
      </c>
      <c r="E29" s="229">
        <v>0</v>
      </c>
      <c r="F29" s="229">
        <v>0</v>
      </c>
      <c r="G29" s="229">
        <v>0</v>
      </c>
      <c r="H29" s="229">
        <v>2</v>
      </c>
      <c r="I29" s="229">
        <v>1</v>
      </c>
      <c r="J29" s="229">
        <v>0</v>
      </c>
      <c r="K29" s="229">
        <v>0</v>
      </c>
      <c r="L29" s="229">
        <v>0</v>
      </c>
      <c r="M29" s="229">
        <v>0</v>
      </c>
      <c r="N29" s="229">
        <v>0</v>
      </c>
      <c r="O29" s="229">
        <v>0</v>
      </c>
      <c r="P29" s="229">
        <v>0</v>
      </c>
      <c r="Q29" s="229">
        <v>0</v>
      </c>
      <c r="R29" s="229">
        <v>0</v>
      </c>
      <c r="S29" s="229">
        <v>0</v>
      </c>
      <c r="T29" s="229">
        <v>2</v>
      </c>
      <c r="U29" s="229">
        <v>1</v>
      </c>
      <c r="V29" s="229">
        <v>0</v>
      </c>
      <c r="W29" s="229">
        <v>0</v>
      </c>
      <c r="X29" s="229">
        <v>0</v>
      </c>
      <c r="Y29" s="229">
        <v>0</v>
      </c>
      <c r="Z29" s="229">
        <v>1</v>
      </c>
      <c r="AA29" s="229">
        <v>1</v>
      </c>
      <c r="AB29" s="229">
        <v>0</v>
      </c>
      <c r="AC29" s="229">
        <v>0</v>
      </c>
      <c r="AD29" s="229">
        <v>0</v>
      </c>
      <c r="AE29" s="229">
        <v>0</v>
      </c>
      <c r="AF29" s="229">
        <v>0</v>
      </c>
      <c r="AG29" s="229">
        <v>0</v>
      </c>
      <c r="AH29" s="229">
        <v>0</v>
      </c>
      <c r="AI29" s="229">
        <v>0</v>
      </c>
      <c r="AJ29" s="230">
        <v>3</v>
      </c>
      <c r="AK29" s="231">
        <v>1</v>
      </c>
    </row>
    <row r="30" spans="1:37" ht="21" customHeight="1" thickBot="1">
      <c r="A30" s="107" t="s">
        <v>6</v>
      </c>
      <c r="B30" s="106">
        <f t="shared" si="2"/>
        <v>34</v>
      </c>
      <c r="C30" s="106">
        <f t="shared" si="2"/>
        <v>15</v>
      </c>
      <c r="D30" s="229">
        <v>0</v>
      </c>
      <c r="E30" s="229">
        <v>0</v>
      </c>
      <c r="F30" s="229">
        <v>0</v>
      </c>
      <c r="G30" s="229">
        <v>0</v>
      </c>
      <c r="H30" s="229">
        <v>2</v>
      </c>
      <c r="I30" s="229">
        <v>2</v>
      </c>
      <c r="J30" s="229">
        <v>0</v>
      </c>
      <c r="K30" s="229">
        <v>0</v>
      </c>
      <c r="L30" s="229">
        <v>0</v>
      </c>
      <c r="M30" s="229">
        <v>0</v>
      </c>
      <c r="N30" s="229">
        <v>0</v>
      </c>
      <c r="O30" s="229">
        <v>0</v>
      </c>
      <c r="P30" s="229">
        <v>0</v>
      </c>
      <c r="Q30" s="229">
        <v>0</v>
      </c>
      <c r="R30" s="229">
        <v>0</v>
      </c>
      <c r="S30" s="229">
        <v>0</v>
      </c>
      <c r="T30" s="229">
        <v>3</v>
      </c>
      <c r="U30" s="229">
        <v>2</v>
      </c>
      <c r="V30" s="229">
        <v>0</v>
      </c>
      <c r="W30" s="229">
        <v>0</v>
      </c>
      <c r="X30" s="229">
        <v>3</v>
      </c>
      <c r="Y30" s="229">
        <v>1</v>
      </c>
      <c r="Z30" s="229">
        <v>2</v>
      </c>
      <c r="AA30" s="229">
        <v>1</v>
      </c>
      <c r="AB30" s="229">
        <v>0</v>
      </c>
      <c r="AC30" s="229">
        <v>0</v>
      </c>
      <c r="AD30" s="229">
        <v>0</v>
      </c>
      <c r="AE30" s="229">
        <v>0</v>
      </c>
      <c r="AF30" s="229">
        <v>0</v>
      </c>
      <c r="AG30" s="229">
        <v>0</v>
      </c>
      <c r="AH30" s="229">
        <v>0</v>
      </c>
      <c r="AI30" s="229">
        <v>0</v>
      </c>
      <c r="AJ30" s="230">
        <v>3</v>
      </c>
      <c r="AK30" s="231">
        <v>1</v>
      </c>
    </row>
    <row r="31" spans="1:37" ht="21" customHeight="1" thickBot="1">
      <c r="A31" s="107" t="s">
        <v>87</v>
      </c>
      <c r="B31" s="106">
        <f t="shared" si="2"/>
        <v>52</v>
      </c>
      <c r="C31" s="106">
        <f t="shared" si="2"/>
        <v>29</v>
      </c>
      <c r="D31" s="229">
        <v>1</v>
      </c>
      <c r="E31" s="229">
        <v>0</v>
      </c>
      <c r="F31" s="229">
        <v>0</v>
      </c>
      <c r="G31" s="229">
        <v>0</v>
      </c>
      <c r="H31" s="229">
        <v>6</v>
      </c>
      <c r="I31" s="229">
        <v>4</v>
      </c>
      <c r="J31" s="229">
        <v>0</v>
      </c>
      <c r="K31" s="229">
        <v>0</v>
      </c>
      <c r="L31" s="229">
        <v>0</v>
      </c>
      <c r="M31" s="229">
        <v>0</v>
      </c>
      <c r="N31" s="229">
        <v>0</v>
      </c>
      <c r="O31" s="229">
        <v>0</v>
      </c>
      <c r="P31" s="229">
        <v>0</v>
      </c>
      <c r="Q31" s="229">
        <v>0</v>
      </c>
      <c r="R31" s="229">
        <v>0</v>
      </c>
      <c r="S31" s="229">
        <v>0</v>
      </c>
      <c r="T31" s="229">
        <v>5</v>
      </c>
      <c r="U31" s="229">
        <v>2</v>
      </c>
      <c r="V31" s="229">
        <v>0</v>
      </c>
      <c r="W31" s="229">
        <v>0</v>
      </c>
      <c r="X31" s="229">
        <v>2</v>
      </c>
      <c r="Y31" s="229">
        <v>1</v>
      </c>
      <c r="Z31" s="229">
        <v>8</v>
      </c>
      <c r="AA31" s="229">
        <v>8</v>
      </c>
      <c r="AB31" s="229">
        <v>0</v>
      </c>
      <c r="AC31" s="229">
        <v>0</v>
      </c>
      <c r="AD31" s="229">
        <v>1</v>
      </c>
      <c r="AE31" s="229">
        <v>0</v>
      </c>
      <c r="AF31" s="229">
        <v>0</v>
      </c>
      <c r="AG31" s="229">
        <v>0</v>
      </c>
      <c r="AH31" s="229">
        <v>0</v>
      </c>
      <c r="AI31" s="229">
        <v>0</v>
      </c>
      <c r="AJ31" s="230">
        <v>5</v>
      </c>
      <c r="AK31" s="231">
        <v>2</v>
      </c>
    </row>
    <row r="32" spans="1:37" ht="21" customHeight="1">
      <c r="A32" s="107" t="s">
        <v>2</v>
      </c>
      <c r="B32" s="106">
        <f t="shared" si="2"/>
        <v>39</v>
      </c>
      <c r="C32" s="106">
        <f t="shared" si="2"/>
        <v>17</v>
      </c>
      <c r="D32" s="229">
        <v>3</v>
      </c>
      <c r="E32" s="229">
        <v>1</v>
      </c>
      <c r="F32" s="229">
        <v>0</v>
      </c>
      <c r="G32" s="229">
        <v>0</v>
      </c>
      <c r="H32" s="229">
        <v>0</v>
      </c>
      <c r="I32" s="229">
        <v>0</v>
      </c>
      <c r="J32" s="229">
        <v>0</v>
      </c>
      <c r="K32" s="229">
        <v>0</v>
      </c>
      <c r="L32" s="229">
        <v>0</v>
      </c>
      <c r="M32" s="229">
        <v>0</v>
      </c>
      <c r="N32" s="229">
        <v>0</v>
      </c>
      <c r="O32" s="229">
        <v>0</v>
      </c>
      <c r="P32" s="229">
        <v>0</v>
      </c>
      <c r="Q32" s="229">
        <v>0</v>
      </c>
      <c r="R32" s="229">
        <v>0</v>
      </c>
      <c r="S32" s="229">
        <v>0</v>
      </c>
      <c r="T32" s="229">
        <v>0</v>
      </c>
      <c r="U32" s="229">
        <v>0</v>
      </c>
      <c r="V32" s="229">
        <v>0</v>
      </c>
      <c r="W32" s="229">
        <v>0</v>
      </c>
      <c r="X32" s="229">
        <v>2</v>
      </c>
      <c r="Y32" s="229">
        <v>2</v>
      </c>
      <c r="Z32" s="229">
        <v>5</v>
      </c>
      <c r="AA32" s="229">
        <v>4</v>
      </c>
      <c r="AB32" s="229">
        <v>0</v>
      </c>
      <c r="AC32" s="229">
        <v>0</v>
      </c>
      <c r="AD32" s="229">
        <v>0</v>
      </c>
      <c r="AE32" s="229">
        <v>0</v>
      </c>
      <c r="AF32" s="229">
        <v>0</v>
      </c>
      <c r="AG32" s="229">
        <v>0</v>
      </c>
      <c r="AH32" s="229">
        <v>0</v>
      </c>
      <c r="AI32" s="229">
        <v>0</v>
      </c>
      <c r="AJ32" s="230">
        <v>4</v>
      </c>
      <c r="AK32" s="231">
        <v>1</v>
      </c>
    </row>
    <row r="33" spans="1:37" ht="31.5" customHeight="1" thickBot="1">
      <c r="A33" s="105" t="s">
        <v>0</v>
      </c>
      <c r="B33" s="103">
        <f>B24+B25+B26+B27+B28+B29+B30+B31+B32</f>
        <v>336</v>
      </c>
      <c r="C33" s="104">
        <f>C24+C25+C26+C27+C28+C29+C30+C31+C32</f>
        <v>168</v>
      </c>
      <c r="D33" s="103">
        <f aca="true" t="shared" si="3" ref="D33:AK33">SUM(D24:D32)</f>
        <v>11</v>
      </c>
      <c r="E33" s="102">
        <f t="shared" si="3"/>
        <v>6</v>
      </c>
      <c r="F33" s="102">
        <f t="shared" si="3"/>
        <v>0</v>
      </c>
      <c r="G33" s="102">
        <f t="shared" si="3"/>
        <v>0</v>
      </c>
      <c r="H33" s="102">
        <f t="shared" si="3"/>
        <v>28</v>
      </c>
      <c r="I33" s="102">
        <f t="shared" si="3"/>
        <v>18</v>
      </c>
      <c r="J33" s="102">
        <f t="shared" si="3"/>
        <v>0</v>
      </c>
      <c r="K33" s="102">
        <f t="shared" si="3"/>
        <v>0</v>
      </c>
      <c r="L33" s="102">
        <f t="shared" si="3"/>
        <v>0</v>
      </c>
      <c r="M33" s="102">
        <f t="shared" si="3"/>
        <v>0</v>
      </c>
      <c r="N33" s="102">
        <f t="shared" si="3"/>
        <v>0</v>
      </c>
      <c r="O33" s="102">
        <f t="shared" si="3"/>
        <v>0</v>
      </c>
      <c r="P33" s="102">
        <f t="shared" si="3"/>
        <v>0</v>
      </c>
      <c r="Q33" s="102">
        <f t="shared" si="3"/>
        <v>0</v>
      </c>
      <c r="R33" s="102">
        <f t="shared" si="3"/>
        <v>0</v>
      </c>
      <c r="S33" s="102">
        <f t="shared" si="3"/>
        <v>0</v>
      </c>
      <c r="T33" s="102">
        <f t="shared" si="3"/>
        <v>35</v>
      </c>
      <c r="U33" s="102">
        <f t="shared" si="3"/>
        <v>18</v>
      </c>
      <c r="V33" s="102">
        <f t="shared" si="3"/>
        <v>0</v>
      </c>
      <c r="W33" s="102">
        <f t="shared" si="3"/>
        <v>0</v>
      </c>
      <c r="X33" s="102">
        <f t="shared" si="3"/>
        <v>17</v>
      </c>
      <c r="Y33" s="102">
        <f t="shared" si="3"/>
        <v>7</v>
      </c>
      <c r="Z33" s="102">
        <f t="shared" si="3"/>
        <v>32</v>
      </c>
      <c r="AA33" s="102">
        <f t="shared" si="3"/>
        <v>22</v>
      </c>
      <c r="AB33" s="102">
        <f t="shared" si="3"/>
        <v>0</v>
      </c>
      <c r="AC33" s="102">
        <f t="shared" si="3"/>
        <v>0</v>
      </c>
      <c r="AD33" s="102">
        <f t="shared" si="3"/>
        <v>3</v>
      </c>
      <c r="AE33" s="102">
        <f t="shared" si="3"/>
        <v>1</v>
      </c>
      <c r="AF33" s="102">
        <f t="shared" si="3"/>
        <v>0</v>
      </c>
      <c r="AG33" s="102">
        <f t="shared" si="3"/>
        <v>0</v>
      </c>
      <c r="AH33" s="102">
        <f t="shared" si="3"/>
        <v>0</v>
      </c>
      <c r="AI33" s="102">
        <f t="shared" si="3"/>
        <v>0</v>
      </c>
      <c r="AJ33" s="102">
        <f t="shared" si="3"/>
        <v>35</v>
      </c>
      <c r="AK33" s="102">
        <f t="shared" si="3"/>
        <v>16</v>
      </c>
    </row>
  </sheetData>
  <sheetProtection/>
  <mergeCells count="48"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AB21:AC22"/>
    <mergeCell ref="AD21:AE22"/>
    <mergeCell ref="H21:I22"/>
    <mergeCell ref="J21:K21"/>
    <mergeCell ref="L21:M22"/>
    <mergeCell ref="N21:O22"/>
    <mergeCell ref="P21:Q21"/>
    <mergeCell ref="R21:S22"/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A7">
      <selection activeCell="U13" sqref="U13"/>
    </sheetView>
  </sheetViews>
  <sheetFormatPr defaultColWidth="9.00390625" defaultRowHeight="12.75"/>
  <cols>
    <col min="1" max="1" width="3.625" style="135" customWidth="1"/>
    <col min="2" max="2" width="14.25390625" style="135" customWidth="1"/>
    <col min="3" max="3" width="8.125" style="135" customWidth="1"/>
    <col min="4" max="31" width="5.875" style="135" customWidth="1"/>
    <col min="32" max="16384" width="9.125" style="135" customWidth="1"/>
  </cols>
  <sheetData>
    <row r="1" spans="1:27" ht="19.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</row>
    <row r="2" spans="1:31" ht="25.5" customHeight="1">
      <c r="A2" s="617" t="s">
        <v>156</v>
      </c>
      <c r="B2" s="617"/>
      <c r="C2" s="617"/>
      <c r="D2" s="617"/>
      <c r="E2" s="617"/>
      <c r="F2" s="618" t="s">
        <v>155</v>
      </c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</row>
    <row r="3" spans="1:31" ht="15" customHeight="1">
      <c r="A3" s="617"/>
      <c r="B3" s="617"/>
      <c r="C3" s="617"/>
      <c r="D3" s="617"/>
      <c r="E3" s="617"/>
      <c r="F3" s="619" t="str">
        <f>'ogolne (3)'!H3</f>
        <v>od 01 marca 2021 roku</v>
      </c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20"/>
      <c r="R3" s="621" t="str">
        <f>'ogolne (3)'!T3</f>
        <v>do 31 marca 2021 roku</v>
      </c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</row>
    <row r="4" spans="1:27" ht="12.75" customHeight="1" thickBot="1">
      <c r="A4" s="623" t="s">
        <v>154</v>
      </c>
      <c r="B4" s="623"/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3"/>
      <c r="R4" s="623"/>
      <c r="S4" s="623"/>
      <c r="T4" s="623"/>
      <c r="U4" s="623"/>
      <c r="V4" s="623"/>
      <c r="W4" s="623"/>
      <c r="X4" s="623"/>
      <c r="Y4" s="623"/>
      <c r="Z4" s="623"/>
      <c r="AA4" s="623"/>
    </row>
    <row r="5" spans="1:31" ht="25.5" customHeight="1" thickBot="1">
      <c r="A5" s="624" t="s">
        <v>29</v>
      </c>
      <c r="B5" s="627" t="s">
        <v>33</v>
      </c>
      <c r="C5" s="630" t="s">
        <v>32</v>
      </c>
      <c r="D5" s="486" t="s">
        <v>82</v>
      </c>
      <c r="E5" s="487"/>
      <c r="F5" s="633" t="s">
        <v>153</v>
      </c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  <c r="S5" s="634"/>
      <c r="T5" s="634"/>
      <c r="U5" s="634"/>
      <c r="V5" s="634"/>
      <c r="W5" s="634"/>
      <c r="X5" s="634"/>
      <c r="Y5" s="634"/>
      <c r="Z5" s="634"/>
      <c r="AA5" s="634"/>
      <c r="AB5" s="634"/>
      <c r="AC5" s="634"/>
      <c r="AD5" s="634"/>
      <c r="AE5" s="635"/>
    </row>
    <row r="6" spans="1:31" ht="52.5" customHeight="1">
      <c r="A6" s="625"/>
      <c r="B6" s="628"/>
      <c r="C6" s="631"/>
      <c r="D6" s="488"/>
      <c r="E6" s="489"/>
      <c r="F6" s="636" t="s">
        <v>152</v>
      </c>
      <c r="G6" s="637"/>
      <c r="H6" s="638" t="s">
        <v>151</v>
      </c>
      <c r="I6" s="637"/>
      <c r="J6" s="638" t="s">
        <v>150</v>
      </c>
      <c r="K6" s="637"/>
      <c r="L6" s="638" t="s">
        <v>149</v>
      </c>
      <c r="M6" s="637"/>
      <c r="N6" s="638" t="s">
        <v>148</v>
      </c>
      <c r="O6" s="637"/>
      <c r="P6" s="638" t="s">
        <v>147</v>
      </c>
      <c r="Q6" s="637"/>
      <c r="R6" s="638" t="s">
        <v>146</v>
      </c>
      <c r="S6" s="637"/>
      <c r="T6" s="638" t="s">
        <v>145</v>
      </c>
      <c r="U6" s="637"/>
      <c r="V6" s="638" t="s">
        <v>144</v>
      </c>
      <c r="W6" s="637"/>
      <c r="X6" s="638" t="s">
        <v>143</v>
      </c>
      <c r="Y6" s="637"/>
      <c r="Z6" s="638" t="s">
        <v>142</v>
      </c>
      <c r="AA6" s="637"/>
      <c r="AB6" s="638" t="s">
        <v>141</v>
      </c>
      <c r="AC6" s="637"/>
      <c r="AD6" s="638" t="s">
        <v>140</v>
      </c>
      <c r="AE6" s="641"/>
    </row>
    <row r="7" spans="1:31" ht="13.5" customHeight="1" thickBot="1">
      <c r="A7" s="626"/>
      <c r="B7" s="629"/>
      <c r="C7" s="632"/>
      <c r="D7" s="167" t="s">
        <v>19</v>
      </c>
      <c r="E7" s="160" t="s">
        <v>18</v>
      </c>
      <c r="F7" s="167" t="s">
        <v>19</v>
      </c>
      <c r="G7" s="166" t="s">
        <v>18</v>
      </c>
      <c r="H7" s="163" t="s">
        <v>19</v>
      </c>
      <c r="I7" s="166" t="s">
        <v>18</v>
      </c>
      <c r="J7" s="163" t="s">
        <v>19</v>
      </c>
      <c r="K7" s="166" t="s">
        <v>18</v>
      </c>
      <c r="L7" s="165" t="s">
        <v>19</v>
      </c>
      <c r="M7" s="164" t="s">
        <v>18</v>
      </c>
      <c r="N7" s="165" t="s">
        <v>19</v>
      </c>
      <c r="O7" s="164" t="s">
        <v>18</v>
      </c>
      <c r="P7" s="163" t="s">
        <v>19</v>
      </c>
      <c r="Q7" s="166" t="s">
        <v>18</v>
      </c>
      <c r="R7" s="165" t="s">
        <v>19</v>
      </c>
      <c r="S7" s="164" t="s">
        <v>18</v>
      </c>
      <c r="T7" s="163" t="s">
        <v>19</v>
      </c>
      <c r="U7" s="166" t="s">
        <v>18</v>
      </c>
      <c r="V7" s="165" t="s">
        <v>19</v>
      </c>
      <c r="W7" s="164" t="s">
        <v>18</v>
      </c>
      <c r="X7" s="165" t="s">
        <v>19</v>
      </c>
      <c r="Y7" s="164" t="s">
        <v>18</v>
      </c>
      <c r="Z7" s="163" t="s">
        <v>19</v>
      </c>
      <c r="AA7" s="162" t="s">
        <v>18</v>
      </c>
      <c r="AB7" s="161" t="s">
        <v>19</v>
      </c>
      <c r="AC7" s="162" t="s">
        <v>18</v>
      </c>
      <c r="AD7" s="161" t="s">
        <v>19</v>
      </c>
      <c r="AE7" s="160" t="s">
        <v>18</v>
      </c>
    </row>
    <row r="8" spans="1:31" ht="21.75" customHeight="1">
      <c r="A8" s="147">
        <v>1</v>
      </c>
      <c r="B8" s="146" t="s">
        <v>4</v>
      </c>
      <c r="C8" s="159" t="s">
        <v>17</v>
      </c>
      <c r="D8" s="256">
        <v>81</v>
      </c>
      <c r="E8" s="257">
        <v>43</v>
      </c>
      <c r="F8" s="260">
        <v>9</v>
      </c>
      <c r="G8" s="241">
        <v>5</v>
      </c>
      <c r="H8" s="241">
        <v>3</v>
      </c>
      <c r="I8" s="241">
        <v>0</v>
      </c>
      <c r="J8" s="241">
        <v>14</v>
      </c>
      <c r="K8" s="241">
        <v>5</v>
      </c>
      <c r="L8" s="242">
        <v>0</v>
      </c>
      <c r="M8" s="242">
        <v>0</v>
      </c>
      <c r="N8" s="242">
        <v>0</v>
      </c>
      <c r="O8" s="242">
        <v>0</v>
      </c>
      <c r="P8" s="242">
        <v>2</v>
      </c>
      <c r="Q8" s="242">
        <v>2</v>
      </c>
      <c r="R8" s="242">
        <v>0</v>
      </c>
      <c r="S8" s="242">
        <v>0</v>
      </c>
      <c r="T8" s="242">
        <v>2</v>
      </c>
      <c r="U8" s="242">
        <v>2</v>
      </c>
      <c r="V8" s="242">
        <v>0</v>
      </c>
      <c r="W8" s="242">
        <v>0</v>
      </c>
      <c r="X8" s="242">
        <v>0</v>
      </c>
      <c r="Y8" s="242">
        <v>0</v>
      </c>
      <c r="Z8" s="245">
        <v>8</v>
      </c>
      <c r="AA8" s="248">
        <v>7</v>
      </c>
      <c r="AB8" s="251">
        <v>14</v>
      </c>
      <c r="AC8" s="241">
        <v>10</v>
      </c>
      <c r="AD8" s="243">
        <v>29</v>
      </c>
      <c r="AE8" s="254">
        <v>12</v>
      </c>
    </row>
    <row r="9" spans="1:31" ht="21.75" customHeight="1">
      <c r="A9" s="158">
        <v>2</v>
      </c>
      <c r="B9" s="157" t="s">
        <v>16</v>
      </c>
      <c r="C9" s="156" t="s">
        <v>15</v>
      </c>
      <c r="D9" s="256">
        <v>22</v>
      </c>
      <c r="E9" s="257">
        <v>12</v>
      </c>
      <c r="F9" s="261">
        <v>4</v>
      </c>
      <c r="G9" s="243">
        <v>3</v>
      </c>
      <c r="H9" s="243">
        <v>0</v>
      </c>
      <c r="I9" s="243">
        <v>0</v>
      </c>
      <c r="J9" s="243">
        <v>6</v>
      </c>
      <c r="K9" s="243">
        <v>4</v>
      </c>
      <c r="L9" s="242">
        <v>0</v>
      </c>
      <c r="M9" s="242">
        <v>0</v>
      </c>
      <c r="N9" s="242">
        <v>0</v>
      </c>
      <c r="O9" s="242">
        <v>0</v>
      </c>
      <c r="P9" s="242">
        <v>1</v>
      </c>
      <c r="Q9" s="242">
        <v>1</v>
      </c>
      <c r="R9" s="242">
        <v>0</v>
      </c>
      <c r="S9" s="242">
        <v>0</v>
      </c>
      <c r="T9" s="242">
        <v>0</v>
      </c>
      <c r="U9" s="242">
        <v>0</v>
      </c>
      <c r="V9" s="242">
        <v>0</v>
      </c>
      <c r="W9" s="242">
        <v>0</v>
      </c>
      <c r="X9" s="242">
        <v>0</v>
      </c>
      <c r="Y9" s="242">
        <v>0</v>
      </c>
      <c r="Z9" s="246">
        <v>0</v>
      </c>
      <c r="AA9" s="249">
        <v>0</v>
      </c>
      <c r="AB9" s="252">
        <v>4</v>
      </c>
      <c r="AC9" s="243">
        <v>1</v>
      </c>
      <c r="AD9" s="243">
        <v>7</v>
      </c>
      <c r="AE9" s="254">
        <v>3</v>
      </c>
    </row>
    <row r="10" spans="1:31" ht="21.75" customHeight="1">
      <c r="A10" s="158">
        <v>3</v>
      </c>
      <c r="B10" s="157" t="s">
        <v>14</v>
      </c>
      <c r="C10" s="156" t="s">
        <v>13</v>
      </c>
      <c r="D10" s="256">
        <v>6</v>
      </c>
      <c r="E10" s="257">
        <v>4</v>
      </c>
      <c r="F10" s="261">
        <v>0</v>
      </c>
      <c r="G10" s="243">
        <v>0</v>
      </c>
      <c r="H10" s="243">
        <v>0</v>
      </c>
      <c r="I10" s="243">
        <v>0</v>
      </c>
      <c r="J10" s="243">
        <v>0</v>
      </c>
      <c r="K10" s="243">
        <v>0</v>
      </c>
      <c r="L10" s="242">
        <v>0</v>
      </c>
      <c r="M10" s="242">
        <v>0</v>
      </c>
      <c r="N10" s="242">
        <v>0</v>
      </c>
      <c r="O10" s="242">
        <v>0</v>
      </c>
      <c r="P10" s="242">
        <v>0</v>
      </c>
      <c r="Q10" s="242">
        <v>0</v>
      </c>
      <c r="R10" s="242">
        <v>0</v>
      </c>
      <c r="S10" s="242">
        <v>0</v>
      </c>
      <c r="T10" s="242">
        <v>0</v>
      </c>
      <c r="U10" s="242">
        <v>0</v>
      </c>
      <c r="V10" s="242">
        <v>0</v>
      </c>
      <c r="W10" s="242">
        <v>0</v>
      </c>
      <c r="X10" s="242">
        <v>0</v>
      </c>
      <c r="Y10" s="242">
        <v>0</v>
      </c>
      <c r="Z10" s="246">
        <v>2</v>
      </c>
      <c r="AA10" s="249">
        <v>2</v>
      </c>
      <c r="AB10" s="252">
        <v>2</v>
      </c>
      <c r="AC10" s="243">
        <v>1</v>
      </c>
      <c r="AD10" s="243">
        <v>2</v>
      </c>
      <c r="AE10" s="254">
        <v>1</v>
      </c>
    </row>
    <row r="11" spans="1:31" ht="21.75" customHeight="1">
      <c r="A11" s="158">
        <v>4</v>
      </c>
      <c r="B11" s="157" t="s">
        <v>12</v>
      </c>
      <c r="C11" s="156" t="s">
        <v>11</v>
      </c>
      <c r="D11" s="256">
        <v>9</v>
      </c>
      <c r="E11" s="257">
        <v>8</v>
      </c>
      <c r="F11" s="261">
        <v>1</v>
      </c>
      <c r="G11" s="243">
        <v>1</v>
      </c>
      <c r="H11" s="243">
        <v>0</v>
      </c>
      <c r="I11" s="243">
        <v>0</v>
      </c>
      <c r="J11" s="243">
        <v>1</v>
      </c>
      <c r="K11" s="243">
        <v>1</v>
      </c>
      <c r="L11" s="242">
        <v>0</v>
      </c>
      <c r="M11" s="242">
        <v>0</v>
      </c>
      <c r="N11" s="242">
        <v>0</v>
      </c>
      <c r="O11" s="242">
        <v>0</v>
      </c>
      <c r="P11" s="242">
        <v>0</v>
      </c>
      <c r="Q11" s="242">
        <v>0</v>
      </c>
      <c r="R11" s="242">
        <v>0</v>
      </c>
      <c r="S11" s="242">
        <v>0</v>
      </c>
      <c r="T11" s="242">
        <v>0</v>
      </c>
      <c r="U11" s="242">
        <v>0</v>
      </c>
      <c r="V11" s="242">
        <v>0</v>
      </c>
      <c r="W11" s="242">
        <v>0</v>
      </c>
      <c r="X11" s="242">
        <v>0</v>
      </c>
      <c r="Y11" s="242">
        <v>0</v>
      </c>
      <c r="Z11" s="246">
        <v>0</v>
      </c>
      <c r="AA11" s="249">
        <v>0</v>
      </c>
      <c r="AB11" s="252">
        <v>4</v>
      </c>
      <c r="AC11" s="243">
        <v>3</v>
      </c>
      <c r="AD11" s="243">
        <v>3</v>
      </c>
      <c r="AE11" s="254">
        <v>3</v>
      </c>
    </row>
    <row r="12" spans="1:31" ht="21.75" customHeight="1">
      <c r="A12" s="158">
        <v>5</v>
      </c>
      <c r="B12" s="157" t="s">
        <v>10</v>
      </c>
      <c r="C12" s="156" t="s">
        <v>9</v>
      </c>
      <c r="D12" s="256">
        <v>10</v>
      </c>
      <c r="E12" s="257">
        <v>8</v>
      </c>
      <c r="F12" s="261">
        <v>1</v>
      </c>
      <c r="G12" s="243">
        <v>1</v>
      </c>
      <c r="H12" s="243">
        <v>2</v>
      </c>
      <c r="I12" s="243">
        <v>1</v>
      </c>
      <c r="J12" s="243">
        <v>1</v>
      </c>
      <c r="K12" s="243">
        <v>1</v>
      </c>
      <c r="L12" s="242">
        <v>0</v>
      </c>
      <c r="M12" s="242">
        <v>0</v>
      </c>
      <c r="N12" s="242">
        <v>0</v>
      </c>
      <c r="O12" s="242">
        <v>0</v>
      </c>
      <c r="P12" s="242">
        <v>0</v>
      </c>
      <c r="Q12" s="242">
        <v>0</v>
      </c>
      <c r="R12" s="242">
        <v>0</v>
      </c>
      <c r="S12" s="242">
        <v>0</v>
      </c>
      <c r="T12" s="242">
        <v>1</v>
      </c>
      <c r="U12" s="242">
        <v>1</v>
      </c>
      <c r="V12" s="242">
        <v>0</v>
      </c>
      <c r="W12" s="242">
        <v>0</v>
      </c>
      <c r="X12" s="242">
        <v>0</v>
      </c>
      <c r="Y12" s="242">
        <v>0</v>
      </c>
      <c r="Z12" s="246">
        <v>1</v>
      </c>
      <c r="AA12" s="249">
        <v>1</v>
      </c>
      <c r="AB12" s="252">
        <v>0</v>
      </c>
      <c r="AC12" s="243">
        <v>0</v>
      </c>
      <c r="AD12" s="243">
        <v>4</v>
      </c>
      <c r="AE12" s="254">
        <v>3</v>
      </c>
    </row>
    <row r="13" spans="1:31" ht="21.75" customHeight="1">
      <c r="A13" s="158">
        <v>6</v>
      </c>
      <c r="B13" s="157" t="s">
        <v>8</v>
      </c>
      <c r="C13" s="156" t="s">
        <v>7</v>
      </c>
      <c r="D13" s="256">
        <v>12</v>
      </c>
      <c r="E13" s="257">
        <v>5</v>
      </c>
      <c r="F13" s="261">
        <v>2</v>
      </c>
      <c r="G13" s="243">
        <v>1</v>
      </c>
      <c r="H13" s="243">
        <v>1</v>
      </c>
      <c r="I13" s="243">
        <v>0</v>
      </c>
      <c r="J13" s="243">
        <v>1</v>
      </c>
      <c r="K13" s="243">
        <v>1</v>
      </c>
      <c r="L13" s="242">
        <v>0</v>
      </c>
      <c r="M13" s="242">
        <v>0</v>
      </c>
      <c r="N13" s="242">
        <v>0</v>
      </c>
      <c r="O13" s="242">
        <v>0</v>
      </c>
      <c r="P13" s="242">
        <v>0</v>
      </c>
      <c r="Q13" s="242">
        <v>0</v>
      </c>
      <c r="R13" s="242">
        <v>0</v>
      </c>
      <c r="S13" s="242">
        <v>0</v>
      </c>
      <c r="T13" s="242">
        <v>0</v>
      </c>
      <c r="U13" s="242">
        <v>0</v>
      </c>
      <c r="V13" s="242">
        <v>0</v>
      </c>
      <c r="W13" s="242">
        <v>0</v>
      </c>
      <c r="X13" s="242">
        <v>0</v>
      </c>
      <c r="Y13" s="242">
        <v>0</v>
      </c>
      <c r="Z13" s="246">
        <v>1</v>
      </c>
      <c r="AA13" s="249">
        <v>0</v>
      </c>
      <c r="AB13" s="252">
        <v>2</v>
      </c>
      <c r="AC13" s="243">
        <v>0</v>
      </c>
      <c r="AD13" s="243">
        <v>5</v>
      </c>
      <c r="AE13" s="254">
        <v>3</v>
      </c>
    </row>
    <row r="14" spans="1:31" ht="21.75" customHeight="1">
      <c r="A14" s="158">
        <v>7</v>
      </c>
      <c r="B14" s="157" t="s">
        <v>6</v>
      </c>
      <c r="C14" s="156" t="s">
        <v>5</v>
      </c>
      <c r="D14" s="256">
        <v>24</v>
      </c>
      <c r="E14" s="257">
        <v>11</v>
      </c>
      <c r="F14" s="261">
        <v>3</v>
      </c>
      <c r="G14" s="243">
        <v>1</v>
      </c>
      <c r="H14" s="243">
        <v>4</v>
      </c>
      <c r="I14" s="243">
        <v>1</v>
      </c>
      <c r="J14" s="243">
        <v>2</v>
      </c>
      <c r="K14" s="243">
        <v>1</v>
      </c>
      <c r="L14" s="242">
        <v>0</v>
      </c>
      <c r="M14" s="242">
        <v>0</v>
      </c>
      <c r="N14" s="242">
        <v>0</v>
      </c>
      <c r="O14" s="242">
        <v>0</v>
      </c>
      <c r="P14" s="242">
        <v>0</v>
      </c>
      <c r="Q14" s="242">
        <v>0</v>
      </c>
      <c r="R14" s="242">
        <v>0</v>
      </c>
      <c r="S14" s="242">
        <v>0</v>
      </c>
      <c r="T14" s="242">
        <v>0</v>
      </c>
      <c r="U14" s="242">
        <v>0</v>
      </c>
      <c r="V14" s="242">
        <v>0</v>
      </c>
      <c r="W14" s="242">
        <v>0</v>
      </c>
      <c r="X14" s="242">
        <v>0</v>
      </c>
      <c r="Y14" s="242">
        <v>0</v>
      </c>
      <c r="Z14" s="246">
        <v>1</v>
      </c>
      <c r="AA14" s="249">
        <v>1</v>
      </c>
      <c r="AB14" s="252">
        <v>6</v>
      </c>
      <c r="AC14" s="243">
        <v>1</v>
      </c>
      <c r="AD14" s="243">
        <v>8</v>
      </c>
      <c r="AE14" s="254">
        <v>6</v>
      </c>
    </row>
    <row r="15" spans="1:31" ht="21.75" customHeight="1">
      <c r="A15" s="158">
        <v>8</v>
      </c>
      <c r="B15" s="157" t="s">
        <v>4</v>
      </c>
      <c r="C15" s="156" t="s">
        <v>3</v>
      </c>
      <c r="D15" s="256">
        <v>30</v>
      </c>
      <c r="E15" s="257">
        <v>11</v>
      </c>
      <c r="F15" s="261">
        <v>7</v>
      </c>
      <c r="G15" s="243">
        <v>2</v>
      </c>
      <c r="H15" s="243">
        <v>0</v>
      </c>
      <c r="I15" s="243">
        <v>0</v>
      </c>
      <c r="J15" s="243">
        <v>3</v>
      </c>
      <c r="K15" s="243">
        <v>1</v>
      </c>
      <c r="L15" s="242">
        <v>0</v>
      </c>
      <c r="M15" s="242">
        <v>0</v>
      </c>
      <c r="N15" s="242">
        <v>0</v>
      </c>
      <c r="O15" s="242">
        <v>0</v>
      </c>
      <c r="P15" s="242">
        <v>0</v>
      </c>
      <c r="Q15" s="242">
        <v>0</v>
      </c>
      <c r="R15" s="242">
        <v>0</v>
      </c>
      <c r="S15" s="242">
        <v>0</v>
      </c>
      <c r="T15" s="242">
        <v>0</v>
      </c>
      <c r="U15" s="242">
        <v>0</v>
      </c>
      <c r="V15" s="242">
        <v>0</v>
      </c>
      <c r="W15" s="242">
        <v>0</v>
      </c>
      <c r="X15" s="242">
        <v>0</v>
      </c>
      <c r="Y15" s="242">
        <v>0</v>
      </c>
      <c r="Z15" s="246">
        <v>3</v>
      </c>
      <c r="AA15" s="249">
        <v>2</v>
      </c>
      <c r="AB15" s="252">
        <v>6</v>
      </c>
      <c r="AC15" s="243">
        <v>2</v>
      </c>
      <c r="AD15" s="244">
        <v>11</v>
      </c>
      <c r="AE15" s="255">
        <v>4</v>
      </c>
    </row>
    <row r="16" spans="1:31" ht="21.75" customHeight="1">
      <c r="A16" s="154">
        <v>9</v>
      </c>
      <c r="B16" s="153" t="s">
        <v>2</v>
      </c>
      <c r="C16" s="152" t="s">
        <v>1</v>
      </c>
      <c r="D16" s="256">
        <v>24</v>
      </c>
      <c r="E16" s="257">
        <v>10</v>
      </c>
      <c r="F16" s="262">
        <v>5</v>
      </c>
      <c r="G16" s="244">
        <v>4</v>
      </c>
      <c r="H16" s="244">
        <v>1</v>
      </c>
      <c r="I16" s="244">
        <v>0</v>
      </c>
      <c r="J16" s="244">
        <v>5</v>
      </c>
      <c r="K16" s="244">
        <v>0</v>
      </c>
      <c r="L16" s="242">
        <v>0</v>
      </c>
      <c r="M16" s="242">
        <v>0</v>
      </c>
      <c r="N16" s="242">
        <v>0</v>
      </c>
      <c r="O16" s="242">
        <v>0</v>
      </c>
      <c r="P16" s="242">
        <v>0</v>
      </c>
      <c r="Q16" s="242">
        <v>0</v>
      </c>
      <c r="R16" s="242">
        <v>0</v>
      </c>
      <c r="S16" s="242">
        <v>0</v>
      </c>
      <c r="T16" s="242">
        <v>2</v>
      </c>
      <c r="U16" s="242">
        <v>1</v>
      </c>
      <c r="V16" s="242">
        <v>0</v>
      </c>
      <c r="W16" s="242">
        <v>0</v>
      </c>
      <c r="X16" s="242">
        <v>0</v>
      </c>
      <c r="Y16" s="242">
        <v>0</v>
      </c>
      <c r="Z16" s="247">
        <v>1</v>
      </c>
      <c r="AA16" s="250">
        <v>0</v>
      </c>
      <c r="AB16" s="253">
        <v>5</v>
      </c>
      <c r="AC16" s="244">
        <v>3</v>
      </c>
      <c r="AD16" s="244">
        <v>5</v>
      </c>
      <c r="AE16" s="255">
        <v>2</v>
      </c>
    </row>
    <row r="17" spans="1:31" ht="21.75" customHeight="1" thickBot="1">
      <c r="A17" s="642" t="s">
        <v>139</v>
      </c>
      <c r="B17" s="643"/>
      <c r="C17" s="643"/>
      <c r="D17" s="151">
        <f>D8+D9+D10+D11+D12+D13+D14+D15+D16</f>
        <v>218</v>
      </c>
      <c r="E17" s="150">
        <f>E8+E9+E10+E11+E12+E13+E14+E15+E16</f>
        <v>112</v>
      </c>
      <c r="F17" s="149">
        <f aca="true" t="shared" si="0" ref="F17:AE17">SUM(F8:F16)</f>
        <v>32</v>
      </c>
      <c r="G17" s="148">
        <f t="shared" si="0"/>
        <v>18</v>
      </c>
      <c r="H17" s="148">
        <f t="shared" si="0"/>
        <v>11</v>
      </c>
      <c r="I17" s="148">
        <f t="shared" si="0"/>
        <v>2</v>
      </c>
      <c r="J17" s="148">
        <f t="shared" si="0"/>
        <v>33</v>
      </c>
      <c r="K17" s="148">
        <f t="shared" si="0"/>
        <v>14</v>
      </c>
      <c r="L17" s="148">
        <f t="shared" si="0"/>
        <v>0</v>
      </c>
      <c r="M17" s="148">
        <f t="shared" si="0"/>
        <v>0</v>
      </c>
      <c r="N17" s="148">
        <f t="shared" si="0"/>
        <v>0</v>
      </c>
      <c r="O17" s="148">
        <f t="shared" si="0"/>
        <v>0</v>
      </c>
      <c r="P17" s="148">
        <f t="shared" si="0"/>
        <v>3</v>
      </c>
      <c r="Q17" s="148">
        <f t="shared" si="0"/>
        <v>3</v>
      </c>
      <c r="R17" s="148">
        <f t="shared" si="0"/>
        <v>0</v>
      </c>
      <c r="S17" s="148">
        <f t="shared" si="0"/>
        <v>0</v>
      </c>
      <c r="T17" s="148">
        <f t="shared" si="0"/>
        <v>5</v>
      </c>
      <c r="U17" s="148">
        <f t="shared" si="0"/>
        <v>4</v>
      </c>
      <c r="V17" s="148">
        <f t="shared" si="0"/>
        <v>0</v>
      </c>
      <c r="W17" s="148">
        <f t="shared" si="0"/>
        <v>0</v>
      </c>
      <c r="X17" s="148">
        <f t="shared" si="0"/>
        <v>0</v>
      </c>
      <c r="Y17" s="148">
        <f t="shared" si="0"/>
        <v>0</v>
      </c>
      <c r="Z17" s="148">
        <f t="shared" si="0"/>
        <v>17</v>
      </c>
      <c r="AA17" s="148">
        <f t="shared" si="0"/>
        <v>13</v>
      </c>
      <c r="AB17" s="148">
        <f t="shared" si="0"/>
        <v>43</v>
      </c>
      <c r="AC17" s="148">
        <f t="shared" si="0"/>
        <v>21</v>
      </c>
      <c r="AD17" s="148">
        <f t="shared" si="0"/>
        <v>74</v>
      </c>
      <c r="AE17" s="148">
        <f t="shared" si="0"/>
        <v>37</v>
      </c>
    </row>
    <row r="18" ht="30.75" customHeight="1" thickBot="1"/>
    <row r="19" spans="1:23" ht="28.5" customHeight="1">
      <c r="A19" s="644" t="s">
        <v>29</v>
      </c>
      <c r="B19" s="647" t="s">
        <v>33</v>
      </c>
      <c r="C19" s="650" t="s">
        <v>32</v>
      </c>
      <c r="D19" s="653" t="s">
        <v>138</v>
      </c>
      <c r="E19" s="654"/>
      <c r="F19" s="654"/>
      <c r="G19" s="654"/>
      <c r="H19" s="654"/>
      <c r="I19" s="654"/>
      <c r="J19" s="654"/>
      <c r="K19" s="654"/>
      <c r="L19" s="654"/>
      <c r="M19" s="654"/>
      <c r="N19" s="654"/>
      <c r="O19" s="654"/>
      <c r="P19" s="654"/>
      <c r="Q19" s="654"/>
      <c r="R19" s="654"/>
      <c r="S19" s="654"/>
      <c r="T19" s="654"/>
      <c r="U19" s="654"/>
      <c r="V19" s="654"/>
      <c r="W19" s="655"/>
    </row>
    <row r="20" spans="1:23" ht="41.25" customHeight="1">
      <c r="A20" s="645"/>
      <c r="B20" s="648"/>
      <c r="C20" s="651"/>
      <c r="D20" s="656" t="s">
        <v>137</v>
      </c>
      <c r="E20" s="657"/>
      <c r="F20" s="639" t="s">
        <v>136</v>
      </c>
      <c r="G20" s="639"/>
      <c r="H20" s="658" t="s">
        <v>135</v>
      </c>
      <c r="I20" s="657"/>
      <c r="J20" s="639" t="s">
        <v>134</v>
      </c>
      <c r="K20" s="639"/>
      <c r="L20" s="639" t="s">
        <v>133</v>
      </c>
      <c r="M20" s="639"/>
      <c r="N20" s="639" t="s">
        <v>132</v>
      </c>
      <c r="O20" s="639"/>
      <c r="P20" s="639" t="s">
        <v>131</v>
      </c>
      <c r="Q20" s="639"/>
      <c r="R20" s="639" t="s">
        <v>130</v>
      </c>
      <c r="S20" s="639"/>
      <c r="T20" s="639" t="s">
        <v>129</v>
      </c>
      <c r="U20" s="662"/>
      <c r="V20" s="639" t="s">
        <v>128</v>
      </c>
      <c r="W20" s="640"/>
    </row>
    <row r="21" spans="1:23" ht="14.25" customHeight="1" thickBot="1">
      <c r="A21" s="646"/>
      <c r="B21" s="649"/>
      <c r="C21" s="652"/>
      <c r="D21" s="80" t="s">
        <v>127</v>
      </c>
      <c r="E21" s="79" t="s">
        <v>18</v>
      </c>
      <c r="F21" s="78" t="s">
        <v>19</v>
      </c>
      <c r="G21" s="79" t="s">
        <v>18</v>
      </c>
      <c r="H21" s="78" t="s">
        <v>19</v>
      </c>
      <c r="I21" s="79" t="s">
        <v>18</v>
      </c>
      <c r="J21" s="78" t="s">
        <v>19</v>
      </c>
      <c r="K21" s="79" t="s">
        <v>18</v>
      </c>
      <c r="L21" s="78" t="s">
        <v>19</v>
      </c>
      <c r="M21" s="79" t="s">
        <v>18</v>
      </c>
      <c r="N21" s="78" t="s">
        <v>19</v>
      </c>
      <c r="O21" s="79" t="s">
        <v>18</v>
      </c>
      <c r="P21" s="78" t="s">
        <v>19</v>
      </c>
      <c r="Q21" s="79" t="s">
        <v>18</v>
      </c>
      <c r="R21" s="78" t="s">
        <v>19</v>
      </c>
      <c r="S21" s="79" t="s">
        <v>18</v>
      </c>
      <c r="T21" s="78" t="s">
        <v>19</v>
      </c>
      <c r="U21" s="79" t="s">
        <v>18</v>
      </c>
      <c r="V21" s="78" t="s">
        <v>19</v>
      </c>
      <c r="W21" s="77" t="s">
        <v>18</v>
      </c>
    </row>
    <row r="22" spans="1:23" ht="21" customHeight="1">
      <c r="A22" s="147">
        <v>1</v>
      </c>
      <c r="B22" s="146" t="s">
        <v>4</v>
      </c>
      <c r="C22" s="145" t="s">
        <v>17</v>
      </c>
      <c r="D22" s="232">
        <v>19</v>
      </c>
      <c r="E22" s="233">
        <v>7</v>
      </c>
      <c r="F22" s="233">
        <v>19</v>
      </c>
      <c r="G22" s="233">
        <v>9</v>
      </c>
      <c r="H22" s="233">
        <v>62</v>
      </c>
      <c r="I22" s="233">
        <v>34</v>
      </c>
      <c r="J22" s="233">
        <v>76</v>
      </c>
      <c r="K22" s="233">
        <v>41</v>
      </c>
      <c r="L22" s="233">
        <v>5</v>
      </c>
      <c r="M22" s="233">
        <v>2</v>
      </c>
      <c r="N22" s="233">
        <v>5</v>
      </c>
      <c r="O22" s="233">
        <v>1</v>
      </c>
      <c r="P22" s="233">
        <v>7</v>
      </c>
      <c r="Q22" s="233">
        <v>4</v>
      </c>
      <c r="R22" s="233">
        <v>5</v>
      </c>
      <c r="S22" s="233">
        <v>2</v>
      </c>
      <c r="T22" s="233">
        <v>5</v>
      </c>
      <c r="U22" s="233">
        <v>0</v>
      </c>
      <c r="V22" s="233">
        <v>7</v>
      </c>
      <c r="W22" s="238">
        <v>3</v>
      </c>
    </row>
    <row r="23" spans="1:23" ht="21" customHeight="1">
      <c r="A23" s="144">
        <v>2</v>
      </c>
      <c r="B23" s="143" t="s">
        <v>16</v>
      </c>
      <c r="C23" s="142" t="s">
        <v>15</v>
      </c>
      <c r="D23" s="234">
        <v>9</v>
      </c>
      <c r="E23" s="235">
        <v>6</v>
      </c>
      <c r="F23" s="235">
        <v>3</v>
      </c>
      <c r="G23" s="235">
        <v>2</v>
      </c>
      <c r="H23" s="235">
        <v>19</v>
      </c>
      <c r="I23" s="235">
        <v>10</v>
      </c>
      <c r="J23" s="235">
        <v>22</v>
      </c>
      <c r="K23" s="235">
        <v>12</v>
      </c>
      <c r="L23" s="235">
        <v>0</v>
      </c>
      <c r="M23" s="235">
        <v>0</v>
      </c>
      <c r="N23" s="235">
        <v>1</v>
      </c>
      <c r="O23" s="235">
        <v>0</v>
      </c>
      <c r="P23" s="235">
        <v>1</v>
      </c>
      <c r="Q23" s="235">
        <v>0</v>
      </c>
      <c r="R23" s="235">
        <v>1</v>
      </c>
      <c r="S23" s="235">
        <v>0</v>
      </c>
      <c r="T23" s="235">
        <v>0</v>
      </c>
      <c r="U23" s="235">
        <v>0</v>
      </c>
      <c r="V23" s="235">
        <v>3</v>
      </c>
      <c r="W23" s="239">
        <v>2</v>
      </c>
    </row>
    <row r="24" spans="1:23" ht="21" customHeight="1">
      <c r="A24" s="144">
        <v>3</v>
      </c>
      <c r="B24" s="143" t="s">
        <v>14</v>
      </c>
      <c r="C24" s="142" t="s">
        <v>13</v>
      </c>
      <c r="D24" s="234">
        <v>0</v>
      </c>
      <c r="E24" s="235">
        <v>0</v>
      </c>
      <c r="F24" s="235">
        <v>1</v>
      </c>
      <c r="G24" s="235">
        <v>1</v>
      </c>
      <c r="H24" s="235">
        <v>5</v>
      </c>
      <c r="I24" s="235">
        <v>3</v>
      </c>
      <c r="J24" s="235">
        <v>6</v>
      </c>
      <c r="K24" s="235">
        <v>4</v>
      </c>
      <c r="L24" s="235">
        <v>0</v>
      </c>
      <c r="M24" s="235">
        <v>0</v>
      </c>
      <c r="N24" s="235">
        <v>0</v>
      </c>
      <c r="O24" s="235">
        <v>0</v>
      </c>
      <c r="P24" s="235">
        <v>0</v>
      </c>
      <c r="Q24" s="235">
        <v>0</v>
      </c>
      <c r="R24" s="235">
        <v>1</v>
      </c>
      <c r="S24" s="235">
        <v>1</v>
      </c>
      <c r="T24" s="235">
        <v>0</v>
      </c>
      <c r="U24" s="235">
        <v>0</v>
      </c>
      <c r="V24" s="235">
        <v>2</v>
      </c>
      <c r="W24" s="239">
        <v>2</v>
      </c>
    </row>
    <row r="25" spans="1:23" ht="21" customHeight="1">
      <c r="A25" s="144">
        <v>4</v>
      </c>
      <c r="B25" s="143" t="s">
        <v>12</v>
      </c>
      <c r="C25" s="142" t="s">
        <v>11</v>
      </c>
      <c r="D25" s="234">
        <v>2</v>
      </c>
      <c r="E25" s="235">
        <v>2</v>
      </c>
      <c r="F25" s="235">
        <v>2</v>
      </c>
      <c r="G25" s="235">
        <v>2</v>
      </c>
      <c r="H25" s="235">
        <v>7</v>
      </c>
      <c r="I25" s="235">
        <v>6</v>
      </c>
      <c r="J25" s="235">
        <v>8</v>
      </c>
      <c r="K25" s="235">
        <v>7</v>
      </c>
      <c r="L25" s="235">
        <v>1</v>
      </c>
      <c r="M25" s="235">
        <v>1</v>
      </c>
      <c r="N25" s="235">
        <v>0</v>
      </c>
      <c r="O25" s="235">
        <v>0</v>
      </c>
      <c r="P25" s="235">
        <v>1</v>
      </c>
      <c r="Q25" s="235">
        <v>1</v>
      </c>
      <c r="R25" s="235">
        <v>2</v>
      </c>
      <c r="S25" s="235">
        <v>2</v>
      </c>
      <c r="T25" s="235">
        <v>0</v>
      </c>
      <c r="U25" s="235">
        <v>0</v>
      </c>
      <c r="V25" s="235">
        <v>0</v>
      </c>
      <c r="W25" s="239">
        <v>0</v>
      </c>
    </row>
    <row r="26" spans="1:23" ht="21" customHeight="1">
      <c r="A26" s="144">
        <v>5</v>
      </c>
      <c r="B26" s="143" t="s">
        <v>10</v>
      </c>
      <c r="C26" s="142" t="s">
        <v>9</v>
      </c>
      <c r="D26" s="234">
        <v>1</v>
      </c>
      <c r="E26" s="235">
        <v>1</v>
      </c>
      <c r="F26" s="235">
        <v>2</v>
      </c>
      <c r="G26" s="235">
        <v>2</v>
      </c>
      <c r="H26" s="235">
        <v>8</v>
      </c>
      <c r="I26" s="235">
        <v>6</v>
      </c>
      <c r="J26" s="235">
        <v>9</v>
      </c>
      <c r="K26" s="235">
        <v>7</v>
      </c>
      <c r="L26" s="235">
        <v>1</v>
      </c>
      <c r="M26" s="235">
        <v>1</v>
      </c>
      <c r="N26" s="235">
        <v>0</v>
      </c>
      <c r="O26" s="235">
        <v>0</v>
      </c>
      <c r="P26" s="235">
        <v>2</v>
      </c>
      <c r="Q26" s="235">
        <v>2</v>
      </c>
      <c r="R26" s="235">
        <v>1</v>
      </c>
      <c r="S26" s="235">
        <v>0</v>
      </c>
      <c r="T26" s="235">
        <v>1</v>
      </c>
      <c r="U26" s="235">
        <v>1</v>
      </c>
      <c r="V26" s="235">
        <v>1</v>
      </c>
      <c r="W26" s="239">
        <v>1</v>
      </c>
    </row>
    <row r="27" spans="1:23" ht="21" customHeight="1">
      <c r="A27" s="144">
        <v>6</v>
      </c>
      <c r="B27" s="143" t="s">
        <v>8</v>
      </c>
      <c r="C27" s="142" t="s">
        <v>7</v>
      </c>
      <c r="D27" s="234">
        <v>3</v>
      </c>
      <c r="E27" s="235">
        <v>2</v>
      </c>
      <c r="F27" s="235">
        <v>2</v>
      </c>
      <c r="G27" s="235">
        <v>2</v>
      </c>
      <c r="H27" s="235">
        <v>10</v>
      </c>
      <c r="I27" s="235">
        <v>3</v>
      </c>
      <c r="J27" s="235">
        <v>12</v>
      </c>
      <c r="K27" s="235">
        <v>5</v>
      </c>
      <c r="L27" s="235">
        <v>0</v>
      </c>
      <c r="M27" s="235">
        <v>0</v>
      </c>
      <c r="N27" s="235">
        <v>0</v>
      </c>
      <c r="O27" s="235">
        <v>0</v>
      </c>
      <c r="P27" s="235">
        <v>1</v>
      </c>
      <c r="Q27" s="235">
        <v>1</v>
      </c>
      <c r="R27" s="235">
        <v>1</v>
      </c>
      <c r="S27" s="235">
        <v>1</v>
      </c>
      <c r="T27" s="235">
        <v>2</v>
      </c>
      <c r="U27" s="235">
        <v>1</v>
      </c>
      <c r="V27" s="235">
        <v>0</v>
      </c>
      <c r="W27" s="239">
        <v>0</v>
      </c>
    </row>
    <row r="28" spans="1:23" ht="21" customHeight="1">
      <c r="A28" s="144">
        <v>7</v>
      </c>
      <c r="B28" s="143" t="s">
        <v>6</v>
      </c>
      <c r="C28" s="142" t="s">
        <v>5</v>
      </c>
      <c r="D28" s="234">
        <v>4</v>
      </c>
      <c r="E28" s="235">
        <v>2</v>
      </c>
      <c r="F28" s="235">
        <v>4</v>
      </c>
      <c r="G28" s="235">
        <v>2</v>
      </c>
      <c r="H28" s="235">
        <v>20</v>
      </c>
      <c r="I28" s="235">
        <v>9</v>
      </c>
      <c r="J28" s="235">
        <v>23</v>
      </c>
      <c r="K28" s="235">
        <v>10</v>
      </c>
      <c r="L28" s="235">
        <v>1</v>
      </c>
      <c r="M28" s="235">
        <v>1</v>
      </c>
      <c r="N28" s="235">
        <v>0</v>
      </c>
      <c r="O28" s="235">
        <v>0</v>
      </c>
      <c r="P28" s="235">
        <v>2</v>
      </c>
      <c r="Q28" s="235">
        <v>2</v>
      </c>
      <c r="R28" s="235">
        <v>1</v>
      </c>
      <c r="S28" s="235">
        <v>0</v>
      </c>
      <c r="T28" s="235">
        <v>4</v>
      </c>
      <c r="U28" s="235">
        <v>2</v>
      </c>
      <c r="V28" s="235">
        <v>1</v>
      </c>
      <c r="W28" s="239">
        <v>0</v>
      </c>
    </row>
    <row r="29" spans="1:23" ht="21" customHeight="1">
      <c r="A29" s="144">
        <v>8</v>
      </c>
      <c r="B29" s="143" t="s">
        <v>4</v>
      </c>
      <c r="C29" s="142" t="s">
        <v>3</v>
      </c>
      <c r="D29" s="234">
        <v>8</v>
      </c>
      <c r="E29" s="235">
        <v>2</v>
      </c>
      <c r="F29" s="235">
        <v>1</v>
      </c>
      <c r="G29" s="235">
        <v>1</v>
      </c>
      <c r="H29" s="235">
        <v>29</v>
      </c>
      <c r="I29" s="235">
        <v>10</v>
      </c>
      <c r="J29" s="235">
        <v>30</v>
      </c>
      <c r="K29" s="235">
        <v>11</v>
      </c>
      <c r="L29" s="235">
        <v>0</v>
      </c>
      <c r="M29" s="235">
        <v>0</v>
      </c>
      <c r="N29" s="235">
        <v>1</v>
      </c>
      <c r="O29" s="235">
        <v>0</v>
      </c>
      <c r="P29" s="235">
        <v>2</v>
      </c>
      <c r="Q29" s="235">
        <v>1</v>
      </c>
      <c r="R29" s="235">
        <v>0</v>
      </c>
      <c r="S29" s="235">
        <v>0</v>
      </c>
      <c r="T29" s="235">
        <v>3</v>
      </c>
      <c r="U29" s="235">
        <v>1</v>
      </c>
      <c r="V29" s="235">
        <v>0</v>
      </c>
      <c r="W29" s="239">
        <v>0</v>
      </c>
    </row>
    <row r="30" spans="1:23" ht="21" customHeight="1" thickBot="1">
      <c r="A30" s="141">
        <v>9</v>
      </c>
      <c r="B30" s="140" t="s">
        <v>2</v>
      </c>
      <c r="C30" s="139" t="s">
        <v>1</v>
      </c>
      <c r="D30" s="236">
        <v>10</v>
      </c>
      <c r="E30" s="237">
        <v>4</v>
      </c>
      <c r="F30" s="237">
        <v>9</v>
      </c>
      <c r="G30" s="237">
        <v>1</v>
      </c>
      <c r="H30" s="237">
        <v>15</v>
      </c>
      <c r="I30" s="237">
        <v>9</v>
      </c>
      <c r="J30" s="237">
        <v>24</v>
      </c>
      <c r="K30" s="237">
        <v>10</v>
      </c>
      <c r="L30" s="237">
        <v>0</v>
      </c>
      <c r="M30" s="237">
        <v>0</v>
      </c>
      <c r="N30" s="237">
        <v>3</v>
      </c>
      <c r="O30" s="237">
        <v>1</v>
      </c>
      <c r="P30" s="237">
        <v>2</v>
      </c>
      <c r="Q30" s="237">
        <v>0</v>
      </c>
      <c r="R30" s="237">
        <v>0</v>
      </c>
      <c r="S30" s="237">
        <v>0</v>
      </c>
      <c r="T30" s="237">
        <v>1</v>
      </c>
      <c r="U30" s="237">
        <v>1</v>
      </c>
      <c r="V30" s="237">
        <v>2</v>
      </c>
      <c r="W30" s="240">
        <v>0</v>
      </c>
    </row>
    <row r="31" spans="1:23" ht="21" customHeight="1" thickBot="1">
      <c r="A31" s="659" t="s">
        <v>68</v>
      </c>
      <c r="B31" s="660"/>
      <c r="C31" s="661"/>
      <c r="D31" s="138">
        <f aca="true" t="shared" si="1" ref="D31:W31">D22+D23+D24+D25+D26+D27+D28+D29+D30</f>
        <v>56</v>
      </c>
      <c r="E31" s="137">
        <f t="shared" si="1"/>
        <v>26</v>
      </c>
      <c r="F31" s="137">
        <f t="shared" si="1"/>
        <v>43</v>
      </c>
      <c r="G31" s="137">
        <f t="shared" si="1"/>
        <v>22</v>
      </c>
      <c r="H31" s="137">
        <f t="shared" si="1"/>
        <v>175</v>
      </c>
      <c r="I31" s="137">
        <f t="shared" si="1"/>
        <v>90</v>
      </c>
      <c r="J31" s="137">
        <f t="shared" si="1"/>
        <v>210</v>
      </c>
      <c r="K31" s="137">
        <f t="shared" si="1"/>
        <v>107</v>
      </c>
      <c r="L31" s="137">
        <f t="shared" si="1"/>
        <v>8</v>
      </c>
      <c r="M31" s="137">
        <f t="shared" si="1"/>
        <v>5</v>
      </c>
      <c r="N31" s="137">
        <f t="shared" si="1"/>
        <v>10</v>
      </c>
      <c r="O31" s="137">
        <f t="shared" si="1"/>
        <v>2</v>
      </c>
      <c r="P31" s="137">
        <f t="shared" si="1"/>
        <v>18</v>
      </c>
      <c r="Q31" s="137">
        <f t="shared" si="1"/>
        <v>11</v>
      </c>
      <c r="R31" s="137">
        <f t="shared" si="1"/>
        <v>12</v>
      </c>
      <c r="S31" s="137">
        <f t="shared" si="1"/>
        <v>6</v>
      </c>
      <c r="T31" s="137">
        <f t="shared" si="1"/>
        <v>16</v>
      </c>
      <c r="U31" s="137">
        <f t="shared" si="1"/>
        <v>6</v>
      </c>
      <c r="V31" s="137">
        <f t="shared" si="1"/>
        <v>16</v>
      </c>
      <c r="W31" s="136">
        <f t="shared" si="1"/>
        <v>8</v>
      </c>
    </row>
    <row r="33" spans="6:11" ht="12.75">
      <c r="F33" s="135">
        <f>F31+H31</f>
        <v>218</v>
      </c>
      <c r="G33" s="135">
        <f>G31+I31</f>
        <v>112</v>
      </c>
      <c r="J33" s="135">
        <f>J31+L31</f>
        <v>218</v>
      </c>
      <c r="K33" s="135">
        <f>K31+M31</f>
        <v>112</v>
      </c>
    </row>
  </sheetData>
  <sheetProtection/>
  <mergeCells count="39"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A31:C31"/>
    <mergeCell ref="L20:M20"/>
    <mergeCell ref="N20:O20"/>
    <mergeCell ref="P20:Q20"/>
    <mergeCell ref="R20:S20"/>
    <mergeCell ref="T20:U20"/>
    <mergeCell ref="J20:K20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S19"/>
  <sheetViews>
    <sheetView zoomScale="80" zoomScaleNormal="80" zoomScalePageLayoutView="0" workbookViewId="0" topLeftCell="A1">
      <selection activeCell="U13" sqref="U13"/>
    </sheetView>
  </sheetViews>
  <sheetFormatPr defaultColWidth="9.00390625" defaultRowHeight="12.75"/>
  <cols>
    <col min="1" max="1" width="4.375" style="169" customWidth="1"/>
    <col min="2" max="2" width="16.00390625" style="169" customWidth="1"/>
    <col min="3" max="3" width="9.125" style="169" customWidth="1"/>
    <col min="4" max="18" width="10.75390625" style="169" customWidth="1"/>
    <col min="19" max="19" width="10.375" style="169" customWidth="1"/>
    <col min="20" max="16384" width="9.125" style="169" customWidth="1"/>
  </cols>
  <sheetData>
    <row r="1" spans="1:17" ht="19.5" customHeight="1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1:19" s="135" customFormat="1" ht="25.5" customHeight="1">
      <c r="A2" s="663" t="s">
        <v>86</v>
      </c>
      <c r="B2" s="663"/>
      <c r="C2" s="663"/>
      <c r="D2" s="663"/>
      <c r="E2" s="618" t="s">
        <v>177</v>
      </c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</row>
    <row r="3" spans="1:19" s="135" customFormat="1" ht="15.75" customHeight="1">
      <c r="A3" s="664"/>
      <c r="B3" s="664"/>
      <c r="C3" s="664"/>
      <c r="D3" s="664"/>
      <c r="E3" s="620" t="str">
        <f>'ogolne (3)'!H3</f>
        <v>od 01 marca 2021 roku</v>
      </c>
      <c r="F3" s="665"/>
      <c r="G3" s="665"/>
      <c r="H3" s="665"/>
      <c r="I3" s="665"/>
      <c r="J3" s="665"/>
      <c r="K3" s="665"/>
      <c r="L3" s="621" t="str">
        <f>'ogolne (3)'!T3</f>
        <v>do 31 marca 2021 roku</v>
      </c>
      <c r="M3" s="622"/>
      <c r="N3" s="622"/>
      <c r="O3" s="622"/>
      <c r="P3" s="622"/>
      <c r="Q3" s="622"/>
      <c r="R3" s="622"/>
      <c r="S3" s="622"/>
    </row>
    <row r="4" spans="1:18" s="135" customFormat="1" ht="13.5" customHeight="1" thickBot="1">
      <c r="A4" s="666"/>
      <c r="B4" s="666"/>
      <c r="C4" s="666"/>
      <c r="D4" s="666"/>
      <c r="E4" s="663"/>
      <c r="F4" s="663"/>
      <c r="G4" s="663"/>
      <c r="H4" s="663"/>
      <c r="I4" s="663"/>
      <c r="J4" s="663"/>
      <c r="K4" s="663"/>
      <c r="L4" s="667"/>
      <c r="M4" s="667"/>
      <c r="N4" s="667"/>
      <c r="O4" s="667"/>
      <c r="P4" s="667"/>
      <c r="Q4" s="667"/>
      <c r="R4" s="667"/>
    </row>
    <row r="5" spans="1:19" ht="16.5" customHeight="1" thickBot="1">
      <c r="A5" s="512" t="s">
        <v>176</v>
      </c>
      <c r="B5" s="516" t="s">
        <v>33</v>
      </c>
      <c r="C5" s="669" t="s">
        <v>175</v>
      </c>
      <c r="D5" s="671" t="s">
        <v>174</v>
      </c>
      <c r="E5" s="673" t="s">
        <v>173</v>
      </c>
      <c r="F5" s="674"/>
      <c r="G5" s="674"/>
      <c r="H5" s="674"/>
      <c r="I5" s="674"/>
      <c r="J5" s="674"/>
      <c r="K5" s="674"/>
      <c r="L5" s="674"/>
      <c r="M5" s="674"/>
      <c r="N5" s="674"/>
      <c r="O5" s="674"/>
      <c r="P5" s="674"/>
      <c r="Q5" s="674"/>
      <c r="R5" s="674"/>
      <c r="S5" s="675"/>
    </row>
    <row r="6" spans="1:19" ht="18" customHeight="1">
      <c r="A6" s="514"/>
      <c r="B6" s="668"/>
      <c r="C6" s="670"/>
      <c r="D6" s="672"/>
      <c r="E6" s="676" t="s">
        <v>172</v>
      </c>
      <c r="F6" s="509"/>
      <c r="G6" s="509" t="s">
        <v>171</v>
      </c>
      <c r="H6" s="497" t="s">
        <v>106</v>
      </c>
      <c r="I6" s="678"/>
      <c r="J6" s="678"/>
      <c r="K6" s="678"/>
      <c r="L6" s="678"/>
      <c r="M6" s="678"/>
      <c r="N6" s="678"/>
      <c r="O6" s="678"/>
      <c r="P6" s="678"/>
      <c r="Q6" s="498"/>
      <c r="R6" s="497" t="s">
        <v>170</v>
      </c>
      <c r="S6" s="680" t="s">
        <v>169</v>
      </c>
    </row>
    <row r="7" spans="1:19" ht="63" customHeight="1">
      <c r="A7" s="514"/>
      <c r="B7" s="668"/>
      <c r="C7" s="670"/>
      <c r="D7" s="672"/>
      <c r="E7" s="272" t="s">
        <v>168</v>
      </c>
      <c r="F7" s="183" t="s">
        <v>167</v>
      </c>
      <c r="G7" s="668"/>
      <c r="H7" s="182" t="s">
        <v>166</v>
      </c>
      <c r="I7" s="182" t="s">
        <v>119</v>
      </c>
      <c r="J7" s="182" t="s">
        <v>116</v>
      </c>
      <c r="K7" s="182" t="s">
        <v>165</v>
      </c>
      <c r="L7" s="182" t="s">
        <v>164</v>
      </c>
      <c r="M7" s="182" t="s">
        <v>163</v>
      </c>
      <c r="N7" s="182" t="s">
        <v>162</v>
      </c>
      <c r="O7" s="181" t="s">
        <v>161</v>
      </c>
      <c r="P7" s="181" t="s">
        <v>160</v>
      </c>
      <c r="Q7" s="181" t="s">
        <v>159</v>
      </c>
      <c r="R7" s="670"/>
      <c r="S7" s="682"/>
    </row>
    <row r="8" spans="1:19" s="135" customFormat="1" ht="24" customHeight="1">
      <c r="A8" s="147">
        <v>1</v>
      </c>
      <c r="B8" s="175" t="s">
        <v>4</v>
      </c>
      <c r="C8" s="180" t="s">
        <v>17</v>
      </c>
      <c r="D8" s="173">
        <f aca="true" t="shared" si="0" ref="D8:D17">E8+F8+H8+I8+J8+M8+N8+O8+P8+K8+Q8+R8+L8+S8</f>
        <v>39</v>
      </c>
      <c r="E8" s="269">
        <v>4</v>
      </c>
      <c r="F8" s="269">
        <v>14</v>
      </c>
      <c r="G8" s="270">
        <v>21</v>
      </c>
      <c r="H8" s="270">
        <v>8</v>
      </c>
      <c r="I8" s="176">
        <v>0</v>
      </c>
      <c r="J8" s="270">
        <v>1</v>
      </c>
      <c r="K8" s="270">
        <v>0</v>
      </c>
      <c r="L8" s="270">
        <v>0</v>
      </c>
      <c r="M8" s="270">
        <v>1</v>
      </c>
      <c r="N8" s="271">
        <v>11</v>
      </c>
      <c r="O8" s="271">
        <v>0</v>
      </c>
      <c r="P8" s="271">
        <v>0</v>
      </c>
      <c r="Q8" s="271">
        <v>0</v>
      </c>
      <c r="R8" s="271">
        <v>0</v>
      </c>
      <c r="S8" s="271">
        <v>0</v>
      </c>
    </row>
    <row r="9" spans="1:19" s="135" customFormat="1" ht="24" customHeight="1">
      <c r="A9" s="158">
        <v>2</v>
      </c>
      <c r="B9" s="179" t="s">
        <v>16</v>
      </c>
      <c r="C9" s="178" t="s">
        <v>15</v>
      </c>
      <c r="D9" s="173">
        <f t="shared" si="0"/>
        <v>9</v>
      </c>
      <c r="E9" s="269">
        <v>4</v>
      </c>
      <c r="F9" s="269">
        <v>1</v>
      </c>
      <c r="G9" s="270">
        <v>4</v>
      </c>
      <c r="H9" s="270">
        <v>0</v>
      </c>
      <c r="I9" s="270">
        <v>0</v>
      </c>
      <c r="J9" s="270">
        <v>0</v>
      </c>
      <c r="K9" s="270">
        <v>0</v>
      </c>
      <c r="L9" s="270">
        <v>0</v>
      </c>
      <c r="M9" s="270">
        <v>0</v>
      </c>
      <c r="N9" s="243">
        <v>4</v>
      </c>
      <c r="O9" s="243">
        <v>0</v>
      </c>
      <c r="P9" s="243">
        <v>0</v>
      </c>
      <c r="Q9" s="243">
        <v>0</v>
      </c>
      <c r="R9" s="243">
        <v>0</v>
      </c>
      <c r="S9" s="243">
        <v>0</v>
      </c>
    </row>
    <row r="10" spans="1:19" s="135" customFormat="1" ht="24" customHeight="1">
      <c r="A10" s="158">
        <v>3</v>
      </c>
      <c r="B10" s="179" t="s">
        <v>14</v>
      </c>
      <c r="C10" s="178" t="s">
        <v>13</v>
      </c>
      <c r="D10" s="173">
        <f t="shared" si="0"/>
        <v>5</v>
      </c>
      <c r="E10" s="269">
        <v>1</v>
      </c>
      <c r="F10" s="269">
        <v>0</v>
      </c>
      <c r="G10" s="270">
        <v>4</v>
      </c>
      <c r="H10" s="270">
        <v>0</v>
      </c>
      <c r="I10" s="270">
        <v>0</v>
      </c>
      <c r="J10" s="270">
        <v>0</v>
      </c>
      <c r="K10" s="270">
        <v>0</v>
      </c>
      <c r="L10" s="270">
        <v>0</v>
      </c>
      <c r="M10" s="270">
        <v>0</v>
      </c>
      <c r="N10" s="243">
        <v>4</v>
      </c>
      <c r="O10" s="243">
        <v>0</v>
      </c>
      <c r="P10" s="243">
        <v>0</v>
      </c>
      <c r="Q10" s="243">
        <v>0</v>
      </c>
      <c r="R10" s="243">
        <v>0</v>
      </c>
      <c r="S10" s="243">
        <v>0</v>
      </c>
    </row>
    <row r="11" spans="1:19" s="135" customFormat="1" ht="24" customHeight="1">
      <c r="A11" s="158">
        <v>4</v>
      </c>
      <c r="B11" s="179" t="s">
        <v>12</v>
      </c>
      <c r="C11" s="178" t="s">
        <v>11</v>
      </c>
      <c r="D11" s="173">
        <f t="shared" si="0"/>
        <v>4</v>
      </c>
      <c r="E11" s="269">
        <v>0</v>
      </c>
      <c r="F11" s="269">
        <v>1</v>
      </c>
      <c r="G11" s="270">
        <v>3</v>
      </c>
      <c r="H11" s="270">
        <v>0</v>
      </c>
      <c r="I11" s="270">
        <v>0</v>
      </c>
      <c r="J11" s="270">
        <v>0</v>
      </c>
      <c r="K11" s="270">
        <v>0</v>
      </c>
      <c r="L11" s="270">
        <v>0</v>
      </c>
      <c r="M11" s="270">
        <v>0</v>
      </c>
      <c r="N11" s="243">
        <v>3</v>
      </c>
      <c r="O11" s="243">
        <v>0</v>
      </c>
      <c r="P11" s="243">
        <v>0</v>
      </c>
      <c r="Q11" s="243">
        <v>0</v>
      </c>
      <c r="R11" s="243">
        <v>0</v>
      </c>
      <c r="S11" s="243">
        <v>0</v>
      </c>
    </row>
    <row r="12" spans="1:19" s="135" customFormat="1" ht="24" customHeight="1">
      <c r="A12" s="158">
        <v>5</v>
      </c>
      <c r="B12" s="179" t="s">
        <v>10</v>
      </c>
      <c r="C12" s="178" t="s">
        <v>9</v>
      </c>
      <c r="D12" s="173">
        <f t="shared" si="0"/>
        <v>2</v>
      </c>
      <c r="E12" s="269">
        <v>2</v>
      </c>
      <c r="F12" s="269">
        <v>0</v>
      </c>
      <c r="G12" s="270">
        <v>0</v>
      </c>
      <c r="H12" s="270">
        <v>0</v>
      </c>
      <c r="I12" s="270">
        <v>0</v>
      </c>
      <c r="J12" s="270">
        <v>0</v>
      </c>
      <c r="K12" s="270">
        <v>0</v>
      </c>
      <c r="L12" s="270">
        <v>0</v>
      </c>
      <c r="M12" s="270">
        <v>0</v>
      </c>
      <c r="N12" s="243">
        <v>0</v>
      </c>
      <c r="O12" s="243">
        <v>0</v>
      </c>
      <c r="P12" s="243">
        <v>0</v>
      </c>
      <c r="Q12" s="243">
        <v>0</v>
      </c>
      <c r="R12" s="243">
        <v>0</v>
      </c>
      <c r="S12" s="243">
        <v>0</v>
      </c>
    </row>
    <row r="13" spans="1:19" s="135" customFormat="1" ht="24" customHeight="1">
      <c r="A13" s="158">
        <v>6</v>
      </c>
      <c r="B13" s="179" t="s">
        <v>8</v>
      </c>
      <c r="C13" s="178" t="s">
        <v>7</v>
      </c>
      <c r="D13" s="173">
        <f t="shared" si="0"/>
        <v>10</v>
      </c>
      <c r="E13" s="269">
        <v>0</v>
      </c>
      <c r="F13" s="269">
        <v>0</v>
      </c>
      <c r="G13" s="270">
        <v>10</v>
      </c>
      <c r="H13" s="270">
        <v>2</v>
      </c>
      <c r="I13" s="270">
        <v>0</v>
      </c>
      <c r="J13" s="270">
        <v>0</v>
      </c>
      <c r="K13" s="270">
        <v>0</v>
      </c>
      <c r="L13" s="270">
        <v>0</v>
      </c>
      <c r="M13" s="270">
        <v>0</v>
      </c>
      <c r="N13" s="243">
        <v>8</v>
      </c>
      <c r="O13" s="243">
        <v>0</v>
      </c>
      <c r="P13" s="243">
        <v>0</v>
      </c>
      <c r="Q13" s="243">
        <v>0</v>
      </c>
      <c r="R13" s="243">
        <v>0</v>
      </c>
      <c r="S13" s="243">
        <v>0</v>
      </c>
    </row>
    <row r="14" spans="1:19" s="135" customFormat="1" ht="24" customHeight="1">
      <c r="A14" s="158">
        <v>7</v>
      </c>
      <c r="B14" s="179" t="s">
        <v>6</v>
      </c>
      <c r="C14" s="178" t="s">
        <v>5</v>
      </c>
      <c r="D14" s="173">
        <f t="shared" si="0"/>
        <v>18</v>
      </c>
      <c r="E14" s="269">
        <v>6</v>
      </c>
      <c r="F14" s="269">
        <v>7</v>
      </c>
      <c r="G14" s="270">
        <v>4</v>
      </c>
      <c r="H14" s="270">
        <v>1</v>
      </c>
      <c r="I14" s="270">
        <v>0</v>
      </c>
      <c r="J14" s="270">
        <v>0</v>
      </c>
      <c r="K14" s="270">
        <v>0</v>
      </c>
      <c r="L14" s="270">
        <v>0</v>
      </c>
      <c r="M14" s="270">
        <v>0</v>
      </c>
      <c r="N14" s="243">
        <v>3</v>
      </c>
      <c r="O14" s="243">
        <v>0</v>
      </c>
      <c r="P14" s="243">
        <v>0</v>
      </c>
      <c r="Q14" s="243">
        <v>0</v>
      </c>
      <c r="R14" s="243">
        <v>1</v>
      </c>
      <c r="S14" s="243">
        <v>0</v>
      </c>
    </row>
    <row r="15" spans="1:19" s="135" customFormat="1" ht="24" customHeight="1">
      <c r="A15" s="158">
        <v>8</v>
      </c>
      <c r="B15" s="179" t="s">
        <v>4</v>
      </c>
      <c r="C15" s="178" t="s">
        <v>3</v>
      </c>
      <c r="D15" s="173">
        <f t="shared" si="0"/>
        <v>22</v>
      </c>
      <c r="E15" s="269">
        <v>10</v>
      </c>
      <c r="F15" s="269">
        <v>2</v>
      </c>
      <c r="G15" s="270">
        <v>10</v>
      </c>
      <c r="H15" s="270">
        <v>2</v>
      </c>
      <c r="I15" s="176">
        <v>0</v>
      </c>
      <c r="J15" s="270">
        <v>1</v>
      </c>
      <c r="K15" s="270">
        <v>0</v>
      </c>
      <c r="L15" s="270">
        <v>0</v>
      </c>
      <c r="M15" s="270">
        <v>0</v>
      </c>
      <c r="N15" s="243">
        <v>7</v>
      </c>
      <c r="O15" s="243">
        <v>0</v>
      </c>
      <c r="P15" s="243">
        <v>0</v>
      </c>
      <c r="Q15" s="243">
        <v>0</v>
      </c>
      <c r="R15" s="243">
        <v>0</v>
      </c>
      <c r="S15" s="243">
        <v>0</v>
      </c>
    </row>
    <row r="16" spans="1:19" s="135" customFormat="1" ht="24" customHeight="1">
      <c r="A16" s="158">
        <v>9</v>
      </c>
      <c r="B16" s="179" t="s">
        <v>2</v>
      </c>
      <c r="C16" s="178" t="s">
        <v>1</v>
      </c>
      <c r="D16" s="173">
        <f t="shared" si="0"/>
        <v>13</v>
      </c>
      <c r="E16" s="269">
        <v>12</v>
      </c>
      <c r="F16" s="269">
        <v>0</v>
      </c>
      <c r="G16" s="270">
        <v>1</v>
      </c>
      <c r="H16" s="270">
        <v>0</v>
      </c>
      <c r="I16" s="270">
        <v>0</v>
      </c>
      <c r="J16" s="270">
        <v>0</v>
      </c>
      <c r="K16" s="270">
        <v>0</v>
      </c>
      <c r="L16" s="270">
        <v>0</v>
      </c>
      <c r="M16" s="270">
        <v>0</v>
      </c>
      <c r="N16" s="243">
        <v>1</v>
      </c>
      <c r="O16" s="243">
        <v>0</v>
      </c>
      <c r="P16" s="243">
        <v>0</v>
      </c>
      <c r="Q16" s="243">
        <v>0</v>
      </c>
      <c r="R16" s="243">
        <v>0</v>
      </c>
      <c r="S16" s="243">
        <v>0</v>
      </c>
    </row>
    <row r="17" spans="1:19" s="135" customFormat="1" ht="24" customHeight="1" thickBot="1">
      <c r="A17" s="147">
        <v>10</v>
      </c>
      <c r="B17" s="175" t="s">
        <v>158</v>
      </c>
      <c r="C17" s="174" t="s">
        <v>157</v>
      </c>
      <c r="D17" s="173">
        <f t="shared" si="0"/>
        <v>2</v>
      </c>
      <c r="E17" s="172">
        <v>0</v>
      </c>
      <c r="F17" s="172">
        <v>0</v>
      </c>
      <c r="G17" s="172">
        <v>2</v>
      </c>
      <c r="H17" s="172">
        <v>2</v>
      </c>
      <c r="I17" s="172">
        <v>0</v>
      </c>
      <c r="J17" s="172">
        <v>0</v>
      </c>
      <c r="K17" s="172">
        <v>0</v>
      </c>
      <c r="L17" s="172">
        <v>0</v>
      </c>
      <c r="M17" s="172">
        <v>0</v>
      </c>
      <c r="N17" s="172">
        <v>0</v>
      </c>
      <c r="O17" s="172">
        <v>0</v>
      </c>
      <c r="P17" s="172">
        <v>0</v>
      </c>
      <c r="Q17" s="172">
        <v>0</v>
      </c>
      <c r="R17" s="172">
        <v>0</v>
      </c>
      <c r="S17" s="172">
        <v>0</v>
      </c>
    </row>
    <row r="18" spans="1:19" ht="25.5" customHeight="1" thickBot="1">
      <c r="A18" s="681" t="s">
        <v>139</v>
      </c>
      <c r="B18" s="544"/>
      <c r="C18" s="544"/>
      <c r="D18" s="170">
        <f aca="true" t="shared" si="1" ref="D18:S18">D8+D9+D10+D11+D12+D13+D14+D15+D16+D17</f>
        <v>124</v>
      </c>
      <c r="E18" s="170">
        <f t="shared" si="1"/>
        <v>39</v>
      </c>
      <c r="F18" s="170">
        <f t="shared" si="1"/>
        <v>25</v>
      </c>
      <c r="G18" s="170">
        <f t="shared" si="1"/>
        <v>59</v>
      </c>
      <c r="H18" s="170">
        <f t="shared" si="1"/>
        <v>15</v>
      </c>
      <c r="I18" s="170">
        <f t="shared" si="1"/>
        <v>0</v>
      </c>
      <c r="J18" s="170">
        <f t="shared" si="1"/>
        <v>2</v>
      </c>
      <c r="K18" s="170">
        <f t="shared" si="1"/>
        <v>0</v>
      </c>
      <c r="L18" s="170">
        <f t="shared" si="1"/>
        <v>0</v>
      </c>
      <c r="M18" s="170">
        <f t="shared" si="1"/>
        <v>1</v>
      </c>
      <c r="N18" s="170">
        <f t="shared" si="1"/>
        <v>41</v>
      </c>
      <c r="O18" s="171">
        <f t="shared" si="1"/>
        <v>0</v>
      </c>
      <c r="P18" s="171">
        <f t="shared" si="1"/>
        <v>0</v>
      </c>
      <c r="Q18" s="171">
        <f t="shared" si="1"/>
        <v>0</v>
      </c>
      <c r="R18" s="171">
        <f t="shared" si="1"/>
        <v>1</v>
      </c>
      <c r="S18" s="170">
        <f t="shared" si="1"/>
        <v>0</v>
      </c>
    </row>
    <row r="19" ht="18.75" customHeight="1">
      <c r="E19" s="169">
        <f>E18+F18</f>
        <v>64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  <mergeCell ref="E6:F6"/>
    <mergeCell ref="G6:G7"/>
    <mergeCell ref="H6:Q6"/>
    <mergeCell ref="R6:R7"/>
    <mergeCell ref="S6:S7"/>
    <mergeCell ref="A18:C18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="80" zoomScaleNormal="80" zoomScaleSheetLayoutView="80" zoomScalePageLayoutView="0" workbookViewId="0" topLeftCell="A1">
      <selection activeCell="T3" sqref="T3:AE3"/>
    </sheetView>
  </sheetViews>
  <sheetFormatPr defaultColWidth="9.00390625" defaultRowHeight="12.75"/>
  <cols>
    <col min="1" max="1" width="3.625" style="1" customWidth="1"/>
    <col min="2" max="2" width="13.75390625" style="1" customWidth="1"/>
    <col min="3" max="3" width="7.875" style="2" customWidth="1"/>
    <col min="4" max="4" width="7.75390625" style="1" customWidth="1"/>
    <col min="5" max="5" width="7.375" style="1" customWidth="1"/>
    <col min="6" max="6" width="8.00390625" style="1" customWidth="1"/>
    <col min="7" max="7" width="6.875" style="1" customWidth="1"/>
    <col min="8" max="8" width="6.375" style="1" customWidth="1"/>
    <col min="9" max="9" width="6.875" style="1" customWidth="1"/>
    <col min="10" max="10" width="6.625" style="1" customWidth="1"/>
    <col min="11" max="12" width="8.00390625" style="1" customWidth="1"/>
    <col min="13" max="33" width="6.875" style="1" customWidth="1"/>
    <col min="34" max="34" width="6.625" style="1" customWidth="1"/>
    <col min="35" max="36" width="5.625" style="1" customWidth="1"/>
    <col min="37" max="16384" width="9.125" style="1" customWidth="1"/>
  </cols>
  <sheetData>
    <row r="1" spans="1:34" ht="16.5" customHeight="1" thickBot="1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6" ht="25.5" customHeight="1">
      <c r="A2" s="464" t="s">
        <v>53</v>
      </c>
      <c r="B2" s="465"/>
      <c r="C2" s="465"/>
      <c r="D2" s="465"/>
      <c r="E2" s="465"/>
      <c r="F2" s="465"/>
      <c r="G2" s="465"/>
      <c r="H2" s="468" t="s">
        <v>52</v>
      </c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70"/>
      <c r="AF2" s="52"/>
      <c r="AG2" s="52"/>
      <c r="AH2" s="52"/>
      <c r="AI2" s="52"/>
      <c r="AJ2" s="52"/>
    </row>
    <row r="3" spans="1:36" ht="16.5" customHeight="1" thickBot="1">
      <c r="A3" s="466"/>
      <c r="B3" s="467"/>
      <c r="C3" s="467"/>
      <c r="D3" s="467"/>
      <c r="E3" s="467"/>
      <c r="F3" s="467"/>
      <c r="G3" s="467"/>
      <c r="H3" s="471" t="s">
        <v>197</v>
      </c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3" t="s">
        <v>198</v>
      </c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4"/>
      <c r="AF3" s="51"/>
      <c r="AG3" s="51"/>
      <c r="AH3" s="51"/>
      <c r="AI3" s="51"/>
      <c r="AJ3" s="51"/>
    </row>
    <row r="4" spans="1:36" ht="18" customHeight="1" thickBot="1">
      <c r="A4" s="49"/>
      <c r="B4" s="49"/>
      <c r="C4" s="49"/>
      <c r="D4" s="49"/>
      <c r="E4" s="49"/>
      <c r="F4" s="49"/>
      <c r="G4" s="49"/>
      <c r="H4" s="50"/>
      <c r="I4" s="49"/>
      <c r="J4" s="49"/>
      <c r="K4" s="49"/>
      <c r="L4" s="49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</row>
    <row r="5" spans="1:36" ht="26.25" customHeight="1">
      <c r="A5" s="28" t="s">
        <v>20</v>
      </c>
      <c r="B5" s="475" t="s">
        <v>33</v>
      </c>
      <c r="C5" s="475" t="s">
        <v>32</v>
      </c>
      <c r="D5" s="478" t="s">
        <v>51</v>
      </c>
      <c r="E5" s="479"/>
      <c r="F5" s="482" t="s">
        <v>50</v>
      </c>
      <c r="G5" s="483"/>
      <c r="H5" s="486" t="s">
        <v>49</v>
      </c>
      <c r="I5" s="487"/>
      <c r="J5" s="490" t="s">
        <v>48</v>
      </c>
      <c r="K5" s="491"/>
      <c r="L5" s="491"/>
      <c r="M5" s="491"/>
      <c r="N5" s="491"/>
      <c r="O5" s="492"/>
      <c r="P5" s="495" t="s">
        <v>47</v>
      </c>
      <c r="Q5" s="496"/>
      <c r="R5" s="47" t="s">
        <v>46</v>
      </c>
      <c r="S5" s="46"/>
      <c r="T5" s="495" t="s">
        <v>45</v>
      </c>
      <c r="U5" s="496"/>
      <c r="V5" s="495" t="s">
        <v>44</v>
      </c>
      <c r="W5" s="496"/>
      <c r="X5" s="495" t="s">
        <v>43</v>
      </c>
      <c r="Y5" s="496"/>
      <c r="Z5" s="495" t="s">
        <v>42</v>
      </c>
      <c r="AA5" s="496"/>
      <c r="AB5" s="495" t="s">
        <v>41</v>
      </c>
      <c r="AC5" s="496"/>
      <c r="AD5" s="495" t="s">
        <v>40</v>
      </c>
      <c r="AE5" s="487"/>
      <c r="AI5" s="26"/>
      <c r="AJ5" s="26"/>
    </row>
    <row r="6" spans="1:36" ht="46.5" customHeight="1">
      <c r="A6" s="27" t="s">
        <v>29</v>
      </c>
      <c r="B6" s="476"/>
      <c r="C6" s="476"/>
      <c r="D6" s="480"/>
      <c r="E6" s="481"/>
      <c r="F6" s="484"/>
      <c r="G6" s="485"/>
      <c r="H6" s="488"/>
      <c r="I6" s="489"/>
      <c r="J6" s="504" t="s">
        <v>39</v>
      </c>
      <c r="K6" s="505"/>
      <c r="L6" s="506" t="s">
        <v>38</v>
      </c>
      <c r="M6" s="505"/>
      <c r="N6" s="506" t="s">
        <v>37</v>
      </c>
      <c r="O6" s="507"/>
      <c r="P6" s="497"/>
      <c r="Q6" s="498"/>
      <c r="R6" s="508" t="s">
        <v>36</v>
      </c>
      <c r="S6" s="507"/>
      <c r="T6" s="497"/>
      <c r="U6" s="498"/>
      <c r="V6" s="497"/>
      <c r="W6" s="498"/>
      <c r="X6" s="497"/>
      <c r="Y6" s="498"/>
      <c r="Z6" s="497"/>
      <c r="AA6" s="498"/>
      <c r="AB6" s="497"/>
      <c r="AC6" s="498"/>
      <c r="AD6" s="497"/>
      <c r="AE6" s="503"/>
      <c r="AI6" s="26"/>
      <c r="AJ6" s="26"/>
    </row>
    <row r="7" spans="1:36" s="2" customFormat="1" ht="20.25" customHeight="1" thickBot="1">
      <c r="A7" s="25" t="s">
        <v>20</v>
      </c>
      <c r="B7" s="477"/>
      <c r="C7" s="477"/>
      <c r="D7" s="45" t="s">
        <v>35</v>
      </c>
      <c r="E7" s="45" t="s">
        <v>34</v>
      </c>
      <c r="F7" s="22" t="s">
        <v>19</v>
      </c>
      <c r="G7" s="44" t="s">
        <v>18</v>
      </c>
      <c r="H7" s="43" t="s">
        <v>19</v>
      </c>
      <c r="I7" s="44" t="s">
        <v>18</v>
      </c>
      <c r="J7" s="43" t="s">
        <v>19</v>
      </c>
      <c r="K7" s="21" t="s">
        <v>18</v>
      </c>
      <c r="L7" s="22" t="s">
        <v>19</v>
      </c>
      <c r="M7" s="21" t="s">
        <v>18</v>
      </c>
      <c r="N7" s="22" t="s">
        <v>19</v>
      </c>
      <c r="O7" s="21" t="s">
        <v>18</v>
      </c>
      <c r="P7" s="267" t="s">
        <v>19</v>
      </c>
      <c r="Q7" s="20" t="s">
        <v>18</v>
      </c>
      <c r="R7" s="22" t="s">
        <v>19</v>
      </c>
      <c r="S7" s="21" t="s">
        <v>18</v>
      </c>
      <c r="T7" s="267" t="s">
        <v>19</v>
      </c>
      <c r="U7" s="20" t="s">
        <v>18</v>
      </c>
      <c r="V7" s="267" t="s">
        <v>19</v>
      </c>
      <c r="W7" s="20" t="s">
        <v>18</v>
      </c>
      <c r="X7" s="267" t="s">
        <v>19</v>
      </c>
      <c r="Y7" s="20" t="s">
        <v>18</v>
      </c>
      <c r="Z7" s="267" t="s">
        <v>19</v>
      </c>
      <c r="AA7" s="20" t="s">
        <v>18</v>
      </c>
      <c r="AB7" s="267" t="s">
        <v>19</v>
      </c>
      <c r="AC7" s="20" t="s">
        <v>18</v>
      </c>
      <c r="AD7" s="267" t="s">
        <v>19</v>
      </c>
      <c r="AE7" s="18" t="s">
        <v>18</v>
      </c>
      <c r="AI7" s="17"/>
      <c r="AJ7" s="17"/>
    </row>
    <row r="8" spans="1:36" ht="21" customHeight="1">
      <c r="A8" s="13">
        <v>1</v>
      </c>
      <c r="B8" s="12" t="s">
        <v>4</v>
      </c>
      <c r="C8" s="11" t="s">
        <v>17</v>
      </c>
      <c r="D8" s="42">
        <f aca="true" t="shared" si="0" ref="D8:D16">H8-F8</f>
        <v>-13</v>
      </c>
      <c r="E8" s="41">
        <f aca="true" t="shared" si="1" ref="E8:E17">100-(F8/H8%)</f>
        <v>-2.1594684385382124</v>
      </c>
      <c r="F8" s="187">
        <v>615</v>
      </c>
      <c r="G8" s="187">
        <v>348</v>
      </c>
      <c r="H8" s="187">
        <v>602</v>
      </c>
      <c r="I8" s="187">
        <v>339</v>
      </c>
      <c r="J8" s="188">
        <v>567</v>
      </c>
      <c r="K8" s="189">
        <v>319</v>
      </c>
      <c r="L8" s="190">
        <v>26</v>
      </c>
      <c r="M8" s="191">
        <v>11</v>
      </c>
      <c r="N8" s="190">
        <v>35</v>
      </c>
      <c r="O8" s="189">
        <v>20</v>
      </c>
      <c r="P8" s="190">
        <v>0</v>
      </c>
      <c r="Q8" s="191">
        <v>0</v>
      </c>
      <c r="R8" s="190">
        <v>0</v>
      </c>
      <c r="S8" s="191">
        <v>0</v>
      </c>
      <c r="T8" s="190">
        <v>17</v>
      </c>
      <c r="U8" s="191">
        <v>7</v>
      </c>
      <c r="V8" s="190">
        <v>1</v>
      </c>
      <c r="W8" s="191">
        <v>1</v>
      </c>
      <c r="X8" s="192">
        <v>165</v>
      </c>
      <c r="Y8" s="192">
        <v>96</v>
      </c>
      <c r="Z8" s="190">
        <v>59</v>
      </c>
      <c r="AA8" s="189">
        <v>32</v>
      </c>
      <c r="AB8" s="190">
        <v>75</v>
      </c>
      <c r="AC8" s="190">
        <v>75</v>
      </c>
      <c r="AD8" s="190">
        <v>119</v>
      </c>
      <c r="AE8" s="197">
        <v>62</v>
      </c>
      <c r="AI8" s="10"/>
      <c r="AJ8" s="10"/>
    </row>
    <row r="9" spans="1:36" ht="21" customHeight="1">
      <c r="A9" s="16">
        <v>2</v>
      </c>
      <c r="B9" s="15" t="s">
        <v>16</v>
      </c>
      <c r="C9" s="14" t="s">
        <v>15</v>
      </c>
      <c r="D9" s="40">
        <f t="shared" si="0"/>
        <v>2</v>
      </c>
      <c r="E9" s="39">
        <f t="shared" si="1"/>
        <v>1.4184397163120508</v>
      </c>
      <c r="F9" s="187">
        <v>139</v>
      </c>
      <c r="G9" s="187">
        <v>78</v>
      </c>
      <c r="H9" s="187">
        <v>141</v>
      </c>
      <c r="I9" s="187">
        <v>74</v>
      </c>
      <c r="J9" s="193">
        <v>134</v>
      </c>
      <c r="K9" s="194">
        <v>68</v>
      </c>
      <c r="L9" s="195">
        <v>5</v>
      </c>
      <c r="M9" s="196">
        <v>2</v>
      </c>
      <c r="N9" s="195">
        <v>7</v>
      </c>
      <c r="O9" s="194">
        <v>6</v>
      </c>
      <c r="P9" s="195">
        <v>141</v>
      </c>
      <c r="Q9" s="196">
        <v>74</v>
      </c>
      <c r="R9" s="195">
        <v>11</v>
      </c>
      <c r="S9" s="196">
        <v>3</v>
      </c>
      <c r="T9" s="195">
        <v>4</v>
      </c>
      <c r="U9" s="196">
        <v>3</v>
      </c>
      <c r="V9" s="195">
        <v>0</v>
      </c>
      <c r="W9" s="196">
        <v>0</v>
      </c>
      <c r="X9" s="192">
        <v>36</v>
      </c>
      <c r="Y9" s="192">
        <v>25</v>
      </c>
      <c r="Z9" s="195">
        <v>14</v>
      </c>
      <c r="AA9" s="194">
        <v>10</v>
      </c>
      <c r="AB9" s="195">
        <v>21</v>
      </c>
      <c r="AC9" s="195">
        <v>21</v>
      </c>
      <c r="AD9" s="195">
        <v>25</v>
      </c>
      <c r="AE9" s="198">
        <v>8</v>
      </c>
      <c r="AI9" s="10"/>
      <c r="AJ9" s="10"/>
    </row>
    <row r="10" spans="1:36" ht="21" customHeight="1">
      <c r="A10" s="16">
        <v>3</v>
      </c>
      <c r="B10" s="15" t="s">
        <v>14</v>
      </c>
      <c r="C10" s="14" t="s">
        <v>13</v>
      </c>
      <c r="D10" s="40">
        <f t="shared" si="0"/>
        <v>1</v>
      </c>
      <c r="E10" s="39">
        <f t="shared" si="1"/>
        <v>0.9900990099009874</v>
      </c>
      <c r="F10" s="187">
        <v>100</v>
      </c>
      <c r="G10" s="187">
        <v>52</v>
      </c>
      <c r="H10" s="187">
        <v>101</v>
      </c>
      <c r="I10" s="187">
        <v>52</v>
      </c>
      <c r="J10" s="193">
        <v>90</v>
      </c>
      <c r="K10" s="194">
        <v>46</v>
      </c>
      <c r="L10" s="195">
        <v>2</v>
      </c>
      <c r="M10" s="196">
        <v>1</v>
      </c>
      <c r="N10" s="195">
        <v>11</v>
      </c>
      <c r="O10" s="194">
        <v>6</v>
      </c>
      <c r="P10" s="195">
        <v>76</v>
      </c>
      <c r="Q10" s="196">
        <v>35</v>
      </c>
      <c r="R10" s="195">
        <v>6</v>
      </c>
      <c r="S10" s="196">
        <v>2</v>
      </c>
      <c r="T10" s="195">
        <v>6</v>
      </c>
      <c r="U10" s="196">
        <v>3</v>
      </c>
      <c r="V10" s="195">
        <v>0</v>
      </c>
      <c r="W10" s="196">
        <v>0</v>
      </c>
      <c r="X10" s="192">
        <v>36</v>
      </c>
      <c r="Y10" s="192">
        <v>13</v>
      </c>
      <c r="Z10" s="195">
        <v>15</v>
      </c>
      <c r="AA10" s="194">
        <v>8</v>
      </c>
      <c r="AB10" s="195">
        <v>12</v>
      </c>
      <c r="AC10" s="195">
        <v>12</v>
      </c>
      <c r="AD10" s="195">
        <v>15</v>
      </c>
      <c r="AE10" s="198">
        <v>8</v>
      </c>
      <c r="AI10" s="10"/>
      <c r="AJ10" s="10"/>
    </row>
    <row r="11" spans="1:36" ht="21" customHeight="1">
      <c r="A11" s="16">
        <v>4</v>
      </c>
      <c r="B11" s="15" t="s">
        <v>12</v>
      </c>
      <c r="C11" s="14" t="s">
        <v>11</v>
      </c>
      <c r="D11" s="40">
        <f t="shared" si="0"/>
        <v>6</v>
      </c>
      <c r="E11" s="39">
        <f t="shared" si="1"/>
        <v>6.818181818181813</v>
      </c>
      <c r="F11" s="187">
        <v>82</v>
      </c>
      <c r="G11" s="187">
        <v>52</v>
      </c>
      <c r="H11" s="187">
        <v>88</v>
      </c>
      <c r="I11" s="187">
        <v>56</v>
      </c>
      <c r="J11" s="193">
        <v>80</v>
      </c>
      <c r="K11" s="194">
        <v>54</v>
      </c>
      <c r="L11" s="195">
        <v>2</v>
      </c>
      <c r="M11" s="196">
        <v>1</v>
      </c>
      <c r="N11" s="195">
        <v>8</v>
      </c>
      <c r="O11" s="194">
        <v>2</v>
      </c>
      <c r="P11" s="195">
        <v>88</v>
      </c>
      <c r="Q11" s="196">
        <v>56</v>
      </c>
      <c r="R11" s="195">
        <v>11</v>
      </c>
      <c r="S11" s="196">
        <v>5</v>
      </c>
      <c r="T11" s="195">
        <v>3</v>
      </c>
      <c r="U11" s="196">
        <v>0</v>
      </c>
      <c r="V11" s="195">
        <v>0</v>
      </c>
      <c r="W11" s="196">
        <v>0</v>
      </c>
      <c r="X11" s="192">
        <v>25</v>
      </c>
      <c r="Y11" s="192">
        <v>12</v>
      </c>
      <c r="Z11" s="195">
        <v>11</v>
      </c>
      <c r="AA11" s="194">
        <v>5</v>
      </c>
      <c r="AB11" s="195">
        <v>16</v>
      </c>
      <c r="AC11" s="195">
        <v>16</v>
      </c>
      <c r="AD11" s="195">
        <v>15</v>
      </c>
      <c r="AE11" s="198">
        <v>9</v>
      </c>
      <c r="AI11" s="10"/>
      <c r="AJ11" s="10"/>
    </row>
    <row r="12" spans="1:36" ht="21" customHeight="1">
      <c r="A12" s="16">
        <v>5</v>
      </c>
      <c r="B12" s="15" t="s">
        <v>10</v>
      </c>
      <c r="C12" s="14" t="s">
        <v>9</v>
      </c>
      <c r="D12" s="40">
        <f t="shared" si="0"/>
        <v>6</v>
      </c>
      <c r="E12" s="39">
        <f t="shared" si="1"/>
        <v>6.122448979591837</v>
      </c>
      <c r="F12" s="187">
        <v>92</v>
      </c>
      <c r="G12" s="187">
        <v>62</v>
      </c>
      <c r="H12" s="187">
        <v>98</v>
      </c>
      <c r="I12" s="187">
        <v>66</v>
      </c>
      <c r="J12" s="193">
        <v>92</v>
      </c>
      <c r="K12" s="194">
        <v>61</v>
      </c>
      <c r="L12" s="195">
        <v>2</v>
      </c>
      <c r="M12" s="196">
        <v>1</v>
      </c>
      <c r="N12" s="195">
        <v>6</v>
      </c>
      <c r="O12" s="194">
        <v>5</v>
      </c>
      <c r="P12" s="195">
        <v>98</v>
      </c>
      <c r="Q12" s="196">
        <v>66</v>
      </c>
      <c r="R12" s="195">
        <v>10</v>
      </c>
      <c r="S12" s="196">
        <v>4</v>
      </c>
      <c r="T12" s="195">
        <v>6</v>
      </c>
      <c r="U12" s="196">
        <v>4</v>
      </c>
      <c r="V12" s="195">
        <v>0</v>
      </c>
      <c r="W12" s="196">
        <v>0</v>
      </c>
      <c r="X12" s="192">
        <v>24</v>
      </c>
      <c r="Y12" s="192">
        <v>17</v>
      </c>
      <c r="Z12" s="195">
        <v>9</v>
      </c>
      <c r="AA12" s="194">
        <v>7</v>
      </c>
      <c r="AB12" s="195">
        <v>7</v>
      </c>
      <c r="AC12" s="195">
        <v>7</v>
      </c>
      <c r="AD12" s="195">
        <v>16</v>
      </c>
      <c r="AE12" s="198">
        <v>12</v>
      </c>
      <c r="AI12" s="10"/>
      <c r="AJ12" s="10"/>
    </row>
    <row r="13" spans="1:36" ht="21" customHeight="1">
      <c r="A13" s="16">
        <v>6</v>
      </c>
      <c r="B13" s="15" t="s">
        <v>8</v>
      </c>
      <c r="C13" s="14" t="s">
        <v>7</v>
      </c>
      <c r="D13" s="40">
        <f t="shared" si="0"/>
        <v>2</v>
      </c>
      <c r="E13" s="39">
        <f t="shared" si="1"/>
        <v>2.1505376344086073</v>
      </c>
      <c r="F13" s="187">
        <v>91</v>
      </c>
      <c r="G13" s="187">
        <v>56</v>
      </c>
      <c r="H13" s="187">
        <v>93</v>
      </c>
      <c r="I13" s="187">
        <v>56</v>
      </c>
      <c r="J13" s="193">
        <v>91</v>
      </c>
      <c r="K13" s="194">
        <v>54</v>
      </c>
      <c r="L13" s="195">
        <v>4</v>
      </c>
      <c r="M13" s="196">
        <v>2</v>
      </c>
      <c r="N13" s="195">
        <v>2</v>
      </c>
      <c r="O13" s="194">
        <v>2</v>
      </c>
      <c r="P13" s="195">
        <v>93</v>
      </c>
      <c r="Q13" s="196">
        <v>56</v>
      </c>
      <c r="R13" s="195">
        <v>15</v>
      </c>
      <c r="S13" s="196">
        <v>7</v>
      </c>
      <c r="T13" s="195">
        <v>1</v>
      </c>
      <c r="U13" s="196">
        <v>1</v>
      </c>
      <c r="V13" s="195">
        <v>0</v>
      </c>
      <c r="W13" s="196">
        <v>0</v>
      </c>
      <c r="X13" s="192">
        <v>29</v>
      </c>
      <c r="Y13" s="192">
        <v>15</v>
      </c>
      <c r="Z13" s="195">
        <v>3</v>
      </c>
      <c r="AA13" s="194">
        <v>3</v>
      </c>
      <c r="AB13" s="195">
        <v>9</v>
      </c>
      <c r="AC13" s="195">
        <v>9</v>
      </c>
      <c r="AD13" s="195">
        <v>17</v>
      </c>
      <c r="AE13" s="198">
        <v>10</v>
      </c>
      <c r="AI13" s="10"/>
      <c r="AJ13" s="10"/>
    </row>
    <row r="14" spans="1:36" ht="21" customHeight="1">
      <c r="A14" s="16">
        <v>7</v>
      </c>
      <c r="B14" s="15" t="s">
        <v>6</v>
      </c>
      <c r="C14" s="14" t="s">
        <v>5</v>
      </c>
      <c r="D14" s="40">
        <f t="shared" si="0"/>
        <v>7</v>
      </c>
      <c r="E14" s="39">
        <f t="shared" si="1"/>
        <v>3.030303030303031</v>
      </c>
      <c r="F14" s="187">
        <v>224</v>
      </c>
      <c r="G14" s="187">
        <v>132</v>
      </c>
      <c r="H14" s="187">
        <v>231</v>
      </c>
      <c r="I14" s="187">
        <v>132</v>
      </c>
      <c r="J14" s="193">
        <v>210</v>
      </c>
      <c r="K14" s="194">
        <v>116</v>
      </c>
      <c r="L14" s="195">
        <v>5</v>
      </c>
      <c r="M14" s="196">
        <v>2</v>
      </c>
      <c r="N14" s="195">
        <v>21</v>
      </c>
      <c r="O14" s="194">
        <v>16</v>
      </c>
      <c r="P14" s="195">
        <v>160</v>
      </c>
      <c r="Q14" s="196">
        <v>89</v>
      </c>
      <c r="R14" s="195">
        <v>15</v>
      </c>
      <c r="S14" s="196">
        <v>8</v>
      </c>
      <c r="T14" s="195">
        <v>16</v>
      </c>
      <c r="U14" s="196">
        <v>8</v>
      </c>
      <c r="V14" s="195">
        <v>0</v>
      </c>
      <c r="W14" s="196">
        <v>0</v>
      </c>
      <c r="X14" s="192">
        <v>79</v>
      </c>
      <c r="Y14" s="192">
        <v>43</v>
      </c>
      <c r="Z14" s="195">
        <v>28</v>
      </c>
      <c r="AA14" s="194">
        <v>19</v>
      </c>
      <c r="AB14" s="195">
        <v>34</v>
      </c>
      <c r="AC14" s="195">
        <v>34</v>
      </c>
      <c r="AD14" s="195">
        <v>39</v>
      </c>
      <c r="AE14" s="198">
        <v>25</v>
      </c>
      <c r="AI14" s="10"/>
      <c r="AJ14" s="10"/>
    </row>
    <row r="15" spans="1:36" ht="21" customHeight="1">
      <c r="A15" s="16">
        <v>8</v>
      </c>
      <c r="B15" s="15" t="s">
        <v>4</v>
      </c>
      <c r="C15" s="14" t="s">
        <v>3</v>
      </c>
      <c r="D15" s="40">
        <f t="shared" si="0"/>
        <v>3</v>
      </c>
      <c r="E15" s="39">
        <f t="shared" si="1"/>
        <v>1.5706806282722425</v>
      </c>
      <c r="F15" s="187">
        <v>188</v>
      </c>
      <c r="G15" s="187">
        <v>117</v>
      </c>
      <c r="H15" s="187">
        <v>191</v>
      </c>
      <c r="I15" s="187">
        <v>119</v>
      </c>
      <c r="J15" s="193">
        <v>179</v>
      </c>
      <c r="K15" s="194">
        <v>110</v>
      </c>
      <c r="L15" s="195">
        <v>4</v>
      </c>
      <c r="M15" s="196">
        <v>2</v>
      </c>
      <c r="N15" s="195">
        <v>12</v>
      </c>
      <c r="O15" s="194">
        <v>9</v>
      </c>
      <c r="P15" s="195">
        <v>191</v>
      </c>
      <c r="Q15" s="196">
        <v>119</v>
      </c>
      <c r="R15" s="195">
        <v>11</v>
      </c>
      <c r="S15" s="196">
        <v>6</v>
      </c>
      <c r="T15" s="195">
        <v>17</v>
      </c>
      <c r="U15" s="196">
        <v>10</v>
      </c>
      <c r="V15" s="195">
        <v>0</v>
      </c>
      <c r="W15" s="196">
        <v>0</v>
      </c>
      <c r="X15" s="192">
        <v>48</v>
      </c>
      <c r="Y15" s="192">
        <v>30</v>
      </c>
      <c r="Z15" s="195">
        <v>19</v>
      </c>
      <c r="AA15" s="194">
        <v>13</v>
      </c>
      <c r="AB15" s="195">
        <v>20</v>
      </c>
      <c r="AC15" s="195">
        <v>20</v>
      </c>
      <c r="AD15" s="195">
        <v>38</v>
      </c>
      <c r="AE15" s="198">
        <v>23</v>
      </c>
      <c r="AI15" s="10"/>
      <c r="AJ15" s="10"/>
    </row>
    <row r="16" spans="1:36" ht="21" customHeight="1" thickBot="1">
      <c r="A16" s="13">
        <v>9</v>
      </c>
      <c r="B16" s="12" t="s">
        <v>2</v>
      </c>
      <c r="C16" s="11" t="s">
        <v>1</v>
      </c>
      <c r="D16" s="36">
        <f t="shared" si="0"/>
        <v>9</v>
      </c>
      <c r="E16" s="35">
        <f t="shared" si="1"/>
        <v>4.433497536945808</v>
      </c>
      <c r="F16" s="187">
        <v>194</v>
      </c>
      <c r="G16" s="187">
        <v>124</v>
      </c>
      <c r="H16" s="187">
        <v>203</v>
      </c>
      <c r="I16" s="187">
        <v>124</v>
      </c>
      <c r="J16" s="188">
        <v>196</v>
      </c>
      <c r="K16" s="189">
        <v>121</v>
      </c>
      <c r="L16" s="190">
        <v>11</v>
      </c>
      <c r="M16" s="191">
        <v>5</v>
      </c>
      <c r="N16" s="190">
        <v>7</v>
      </c>
      <c r="O16" s="189">
        <v>3</v>
      </c>
      <c r="P16" s="190">
        <v>203</v>
      </c>
      <c r="Q16" s="191">
        <v>124</v>
      </c>
      <c r="R16" s="190">
        <v>23</v>
      </c>
      <c r="S16" s="191">
        <v>19</v>
      </c>
      <c r="T16" s="190">
        <v>9</v>
      </c>
      <c r="U16" s="191">
        <v>3</v>
      </c>
      <c r="V16" s="190">
        <v>1</v>
      </c>
      <c r="W16" s="191">
        <v>1</v>
      </c>
      <c r="X16" s="192">
        <v>57</v>
      </c>
      <c r="Y16" s="192">
        <v>31</v>
      </c>
      <c r="Z16" s="190">
        <v>20</v>
      </c>
      <c r="AA16" s="189">
        <v>13</v>
      </c>
      <c r="AB16" s="190">
        <v>28</v>
      </c>
      <c r="AC16" s="190">
        <v>28</v>
      </c>
      <c r="AD16" s="190">
        <v>38</v>
      </c>
      <c r="AE16" s="197">
        <v>22</v>
      </c>
      <c r="AI16" s="10"/>
      <c r="AJ16" s="10"/>
    </row>
    <row r="17" spans="1:36" ht="24" customHeight="1" thickBot="1">
      <c r="A17" s="9"/>
      <c r="B17" s="493" t="s">
        <v>0</v>
      </c>
      <c r="C17" s="494"/>
      <c r="D17" s="29">
        <f>D8+D9+D10+D11+D12+D13+D14+D15+D16</f>
        <v>23</v>
      </c>
      <c r="E17" s="32">
        <f t="shared" si="1"/>
        <v>1.3157894736842195</v>
      </c>
      <c r="F17" s="31">
        <f aca="true" t="shared" si="2" ref="F17:AE17">F8+F9+F10+F11+F12+F13+F14+F15+F16</f>
        <v>1725</v>
      </c>
      <c r="G17" s="30">
        <f t="shared" si="2"/>
        <v>1021</v>
      </c>
      <c r="H17" s="29">
        <f t="shared" si="2"/>
        <v>1748</v>
      </c>
      <c r="I17" s="29">
        <f t="shared" si="2"/>
        <v>1018</v>
      </c>
      <c r="J17" s="29">
        <f t="shared" si="2"/>
        <v>1639</v>
      </c>
      <c r="K17" s="29">
        <f t="shared" si="2"/>
        <v>949</v>
      </c>
      <c r="L17" s="29">
        <f t="shared" si="2"/>
        <v>61</v>
      </c>
      <c r="M17" s="29">
        <f t="shared" si="2"/>
        <v>27</v>
      </c>
      <c r="N17" s="29">
        <f t="shared" si="2"/>
        <v>109</v>
      </c>
      <c r="O17" s="29">
        <f t="shared" si="2"/>
        <v>69</v>
      </c>
      <c r="P17" s="29">
        <f t="shared" si="2"/>
        <v>1050</v>
      </c>
      <c r="Q17" s="29">
        <f t="shared" si="2"/>
        <v>619</v>
      </c>
      <c r="R17" s="29">
        <f t="shared" si="2"/>
        <v>102</v>
      </c>
      <c r="S17" s="29">
        <f t="shared" si="2"/>
        <v>54</v>
      </c>
      <c r="T17" s="29">
        <f t="shared" si="2"/>
        <v>79</v>
      </c>
      <c r="U17" s="29">
        <f t="shared" si="2"/>
        <v>39</v>
      </c>
      <c r="V17" s="29">
        <f t="shared" si="2"/>
        <v>2</v>
      </c>
      <c r="W17" s="29">
        <f t="shared" si="2"/>
        <v>2</v>
      </c>
      <c r="X17" s="29">
        <f t="shared" si="2"/>
        <v>499</v>
      </c>
      <c r="Y17" s="29">
        <f t="shared" si="2"/>
        <v>282</v>
      </c>
      <c r="Z17" s="29">
        <f t="shared" si="2"/>
        <v>178</v>
      </c>
      <c r="AA17" s="29">
        <f t="shared" si="2"/>
        <v>110</v>
      </c>
      <c r="AB17" s="29">
        <f t="shared" si="2"/>
        <v>222</v>
      </c>
      <c r="AC17" s="29">
        <f t="shared" si="2"/>
        <v>222</v>
      </c>
      <c r="AD17" s="29">
        <f t="shared" si="2"/>
        <v>322</v>
      </c>
      <c r="AE17" s="5">
        <f t="shared" si="2"/>
        <v>179</v>
      </c>
      <c r="AI17" s="3"/>
      <c r="AJ17" s="3"/>
    </row>
    <row r="18" ht="39" customHeight="1" thickBot="1"/>
    <row r="19" spans="1:28" ht="21" customHeight="1">
      <c r="A19" s="28" t="s">
        <v>20</v>
      </c>
      <c r="B19" s="475" t="s">
        <v>33</v>
      </c>
      <c r="C19" s="478" t="s">
        <v>32</v>
      </c>
      <c r="D19" s="512" t="s">
        <v>31</v>
      </c>
      <c r="E19" s="513"/>
      <c r="F19" s="492" t="s">
        <v>30</v>
      </c>
      <c r="G19" s="516"/>
      <c r="H19" s="516"/>
      <c r="I19" s="516"/>
      <c r="J19" s="516"/>
      <c r="K19" s="516"/>
      <c r="L19" s="516"/>
      <c r="M19" s="516"/>
      <c r="N19" s="516"/>
      <c r="O19" s="516"/>
      <c r="P19" s="516"/>
      <c r="Q19" s="516"/>
      <c r="R19" s="516"/>
      <c r="S19" s="516"/>
      <c r="T19" s="516"/>
      <c r="U19" s="513"/>
      <c r="V19" s="26"/>
      <c r="W19" s="26"/>
      <c r="X19" s="26"/>
      <c r="Y19" s="26"/>
      <c r="Z19" s="26"/>
      <c r="AA19" s="26"/>
      <c r="AB19" s="26"/>
    </row>
    <row r="20" spans="1:28" ht="63.75" customHeight="1">
      <c r="A20" s="27" t="s">
        <v>29</v>
      </c>
      <c r="B20" s="476"/>
      <c r="C20" s="510"/>
      <c r="D20" s="514"/>
      <c r="E20" s="515"/>
      <c r="F20" s="498" t="s">
        <v>28</v>
      </c>
      <c r="G20" s="509"/>
      <c r="H20" s="509" t="s">
        <v>27</v>
      </c>
      <c r="I20" s="509"/>
      <c r="J20" s="517" t="s">
        <v>26</v>
      </c>
      <c r="K20" s="517"/>
      <c r="L20" s="499" t="s">
        <v>25</v>
      </c>
      <c r="M20" s="500"/>
      <c r="N20" s="501" t="s">
        <v>24</v>
      </c>
      <c r="O20" s="500"/>
      <c r="P20" s="501" t="s">
        <v>23</v>
      </c>
      <c r="Q20" s="502"/>
      <c r="R20" s="509" t="s">
        <v>22</v>
      </c>
      <c r="S20" s="509"/>
      <c r="T20" s="499" t="s">
        <v>21</v>
      </c>
      <c r="U20" s="489"/>
      <c r="V20" s="26"/>
      <c r="W20" s="26"/>
      <c r="X20" s="26"/>
      <c r="Y20" s="26"/>
      <c r="Z20" s="26"/>
      <c r="AA20" s="26"/>
      <c r="AB20" s="26"/>
    </row>
    <row r="21" spans="1:28" ht="21" customHeight="1" thickBot="1">
      <c r="A21" s="25" t="s">
        <v>20</v>
      </c>
      <c r="B21" s="477"/>
      <c r="C21" s="511"/>
      <c r="D21" s="265" t="s">
        <v>19</v>
      </c>
      <c r="E21" s="18" t="s">
        <v>18</v>
      </c>
      <c r="F21" s="20" t="s">
        <v>19</v>
      </c>
      <c r="G21" s="20" t="s">
        <v>18</v>
      </c>
      <c r="H21" s="267" t="s">
        <v>19</v>
      </c>
      <c r="I21" s="20" t="s">
        <v>18</v>
      </c>
      <c r="J21" s="267" t="s">
        <v>19</v>
      </c>
      <c r="K21" s="20" t="s">
        <v>18</v>
      </c>
      <c r="L21" s="22" t="s">
        <v>19</v>
      </c>
      <c r="M21" s="21" t="s">
        <v>18</v>
      </c>
      <c r="N21" s="22" t="s">
        <v>19</v>
      </c>
      <c r="O21" s="21" t="s">
        <v>18</v>
      </c>
      <c r="P21" s="22" t="s">
        <v>19</v>
      </c>
      <c r="Q21" s="21" t="s">
        <v>18</v>
      </c>
      <c r="R21" s="267" t="s">
        <v>19</v>
      </c>
      <c r="S21" s="20" t="s">
        <v>18</v>
      </c>
      <c r="T21" s="22" t="s">
        <v>19</v>
      </c>
      <c r="U21" s="24" t="s">
        <v>18</v>
      </c>
      <c r="V21" s="17"/>
      <c r="W21" s="17"/>
      <c r="X21" s="17"/>
      <c r="Y21" s="17"/>
      <c r="Z21" s="17"/>
      <c r="AA21" s="17"/>
      <c r="AB21" s="17"/>
    </row>
    <row r="22" spans="1:28" ht="21" customHeight="1">
      <c r="A22" s="13">
        <v>1</v>
      </c>
      <c r="B22" s="12" t="s">
        <v>4</v>
      </c>
      <c r="C22" s="11" t="s">
        <v>17</v>
      </c>
      <c r="D22" s="199">
        <v>470</v>
      </c>
      <c r="E22" s="200">
        <v>273</v>
      </c>
      <c r="F22" s="201">
        <v>131</v>
      </c>
      <c r="G22" s="190">
        <v>82</v>
      </c>
      <c r="H22" s="191">
        <v>52</v>
      </c>
      <c r="I22" s="190">
        <v>27</v>
      </c>
      <c r="J22" s="191">
        <v>226</v>
      </c>
      <c r="K22" s="190">
        <v>145</v>
      </c>
      <c r="L22" s="191">
        <v>164</v>
      </c>
      <c r="M22" s="190">
        <v>69</v>
      </c>
      <c r="N22" s="189">
        <v>38</v>
      </c>
      <c r="O22" s="190">
        <v>25</v>
      </c>
      <c r="P22" s="191">
        <v>111</v>
      </c>
      <c r="Q22" s="190">
        <v>95</v>
      </c>
      <c r="R22" s="190">
        <v>1</v>
      </c>
      <c r="S22" s="190">
        <v>1</v>
      </c>
      <c r="T22" s="191">
        <v>59</v>
      </c>
      <c r="U22" s="202">
        <v>24</v>
      </c>
      <c r="V22" s="10"/>
      <c r="W22" s="10"/>
      <c r="X22" s="10"/>
      <c r="Y22" s="10"/>
      <c r="Z22" s="10"/>
      <c r="AA22" s="10"/>
      <c r="AB22" s="10"/>
    </row>
    <row r="23" spans="1:28" ht="21" customHeight="1">
      <c r="A23" s="16">
        <v>2</v>
      </c>
      <c r="B23" s="15" t="s">
        <v>16</v>
      </c>
      <c r="C23" s="14" t="s">
        <v>15</v>
      </c>
      <c r="D23" s="203">
        <v>114</v>
      </c>
      <c r="E23" s="204">
        <v>67</v>
      </c>
      <c r="F23" s="196">
        <v>47</v>
      </c>
      <c r="G23" s="195">
        <v>34</v>
      </c>
      <c r="H23" s="196">
        <v>19</v>
      </c>
      <c r="I23" s="195">
        <v>15</v>
      </c>
      <c r="J23" s="196">
        <v>58</v>
      </c>
      <c r="K23" s="195">
        <v>39</v>
      </c>
      <c r="L23" s="196">
        <v>26</v>
      </c>
      <c r="M23" s="195">
        <v>7</v>
      </c>
      <c r="N23" s="194">
        <v>10</v>
      </c>
      <c r="O23" s="195">
        <v>8</v>
      </c>
      <c r="P23" s="196">
        <v>37</v>
      </c>
      <c r="Q23" s="195">
        <v>33</v>
      </c>
      <c r="R23" s="195">
        <v>0</v>
      </c>
      <c r="S23" s="195">
        <v>0</v>
      </c>
      <c r="T23" s="196">
        <v>4</v>
      </c>
      <c r="U23" s="205">
        <v>0</v>
      </c>
      <c r="V23" s="10"/>
      <c r="W23" s="10"/>
      <c r="X23" s="10"/>
      <c r="Y23" s="10"/>
      <c r="Z23" s="10"/>
      <c r="AA23" s="10"/>
      <c r="AB23" s="10"/>
    </row>
    <row r="24" spans="1:28" ht="21" customHeight="1">
      <c r="A24" s="16">
        <v>3</v>
      </c>
      <c r="B24" s="15" t="s">
        <v>14</v>
      </c>
      <c r="C24" s="14" t="s">
        <v>13</v>
      </c>
      <c r="D24" s="203">
        <v>85</v>
      </c>
      <c r="E24" s="204">
        <v>43</v>
      </c>
      <c r="F24" s="196">
        <v>25</v>
      </c>
      <c r="G24" s="195">
        <v>12</v>
      </c>
      <c r="H24" s="196">
        <v>15</v>
      </c>
      <c r="I24" s="195">
        <v>6</v>
      </c>
      <c r="J24" s="196">
        <v>37</v>
      </c>
      <c r="K24" s="195">
        <v>20</v>
      </c>
      <c r="L24" s="196">
        <v>33</v>
      </c>
      <c r="M24" s="195">
        <v>16</v>
      </c>
      <c r="N24" s="194">
        <v>9</v>
      </c>
      <c r="O24" s="195">
        <v>5</v>
      </c>
      <c r="P24" s="196">
        <v>16</v>
      </c>
      <c r="Q24" s="195">
        <v>12</v>
      </c>
      <c r="R24" s="195">
        <v>0</v>
      </c>
      <c r="S24" s="195">
        <v>0</v>
      </c>
      <c r="T24" s="196">
        <v>10</v>
      </c>
      <c r="U24" s="205">
        <v>6</v>
      </c>
      <c r="V24" s="10"/>
      <c r="W24" s="10"/>
      <c r="X24" s="10"/>
      <c r="Y24" s="10"/>
      <c r="Z24" s="10"/>
      <c r="AA24" s="10"/>
      <c r="AB24" s="10"/>
    </row>
    <row r="25" spans="1:28" ht="21" customHeight="1">
      <c r="A25" s="16">
        <v>4</v>
      </c>
      <c r="B25" s="15" t="s">
        <v>12</v>
      </c>
      <c r="C25" s="14" t="s">
        <v>11</v>
      </c>
      <c r="D25" s="203">
        <v>69</v>
      </c>
      <c r="E25" s="204">
        <v>47</v>
      </c>
      <c r="F25" s="196">
        <v>24</v>
      </c>
      <c r="G25" s="195">
        <v>16</v>
      </c>
      <c r="H25" s="196">
        <v>12</v>
      </c>
      <c r="I25" s="195">
        <v>9</v>
      </c>
      <c r="J25" s="196">
        <v>35</v>
      </c>
      <c r="K25" s="195">
        <v>29</v>
      </c>
      <c r="L25" s="196">
        <v>20</v>
      </c>
      <c r="M25" s="195">
        <v>10</v>
      </c>
      <c r="N25" s="194">
        <v>3</v>
      </c>
      <c r="O25" s="195">
        <v>3</v>
      </c>
      <c r="P25" s="196">
        <v>20</v>
      </c>
      <c r="Q25" s="195">
        <v>18</v>
      </c>
      <c r="R25" s="195">
        <v>0</v>
      </c>
      <c r="S25" s="195">
        <v>0</v>
      </c>
      <c r="T25" s="196">
        <v>5</v>
      </c>
      <c r="U25" s="205">
        <v>2</v>
      </c>
      <c r="V25" s="10"/>
      <c r="W25" s="10"/>
      <c r="X25" s="10"/>
      <c r="Y25" s="10"/>
      <c r="Z25" s="10"/>
      <c r="AA25" s="10"/>
      <c r="AB25" s="10"/>
    </row>
    <row r="26" spans="1:28" ht="21" customHeight="1">
      <c r="A26" s="16">
        <v>5</v>
      </c>
      <c r="B26" s="15" t="s">
        <v>10</v>
      </c>
      <c r="C26" s="14" t="s">
        <v>9</v>
      </c>
      <c r="D26" s="203">
        <v>83</v>
      </c>
      <c r="E26" s="204">
        <v>57</v>
      </c>
      <c r="F26" s="196">
        <v>33</v>
      </c>
      <c r="G26" s="195">
        <v>27</v>
      </c>
      <c r="H26" s="196">
        <v>25</v>
      </c>
      <c r="I26" s="195">
        <v>20</v>
      </c>
      <c r="J26" s="196">
        <v>35</v>
      </c>
      <c r="K26" s="195">
        <v>23</v>
      </c>
      <c r="L26" s="196">
        <v>25</v>
      </c>
      <c r="M26" s="195">
        <v>8</v>
      </c>
      <c r="N26" s="194">
        <v>5</v>
      </c>
      <c r="O26" s="195">
        <v>4</v>
      </c>
      <c r="P26" s="196">
        <v>21</v>
      </c>
      <c r="Q26" s="195">
        <v>20</v>
      </c>
      <c r="R26" s="195">
        <v>1</v>
      </c>
      <c r="S26" s="195">
        <v>1</v>
      </c>
      <c r="T26" s="196">
        <v>8</v>
      </c>
      <c r="U26" s="205">
        <v>4</v>
      </c>
      <c r="V26" s="10"/>
      <c r="W26" s="10"/>
      <c r="X26" s="10"/>
      <c r="Y26" s="10"/>
      <c r="Z26" s="10"/>
      <c r="AA26" s="10"/>
      <c r="AB26" s="10"/>
    </row>
    <row r="27" spans="1:28" ht="21" customHeight="1">
      <c r="A27" s="16">
        <v>6</v>
      </c>
      <c r="B27" s="15" t="s">
        <v>8</v>
      </c>
      <c r="C27" s="14" t="s">
        <v>7</v>
      </c>
      <c r="D27" s="203">
        <v>71</v>
      </c>
      <c r="E27" s="204">
        <v>46</v>
      </c>
      <c r="F27" s="196">
        <v>16</v>
      </c>
      <c r="G27" s="195">
        <v>13</v>
      </c>
      <c r="H27" s="196">
        <v>8</v>
      </c>
      <c r="I27" s="195">
        <v>5</v>
      </c>
      <c r="J27" s="196">
        <v>30</v>
      </c>
      <c r="K27" s="195">
        <v>24</v>
      </c>
      <c r="L27" s="196">
        <v>30</v>
      </c>
      <c r="M27" s="195">
        <v>14</v>
      </c>
      <c r="N27" s="194">
        <v>6</v>
      </c>
      <c r="O27" s="195">
        <v>5</v>
      </c>
      <c r="P27" s="196">
        <v>15</v>
      </c>
      <c r="Q27" s="195">
        <v>13</v>
      </c>
      <c r="R27" s="195">
        <v>0</v>
      </c>
      <c r="S27" s="195">
        <v>0</v>
      </c>
      <c r="T27" s="196">
        <v>5</v>
      </c>
      <c r="U27" s="205">
        <v>2</v>
      </c>
      <c r="V27" s="10"/>
      <c r="W27" s="10"/>
      <c r="X27" s="10"/>
      <c r="Y27" s="10"/>
      <c r="Z27" s="10"/>
      <c r="AA27" s="10"/>
      <c r="AB27" s="10"/>
    </row>
    <row r="28" spans="1:28" ht="21" customHeight="1">
      <c r="A28" s="16">
        <v>7</v>
      </c>
      <c r="B28" s="15" t="s">
        <v>6</v>
      </c>
      <c r="C28" s="14" t="s">
        <v>5</v>
      </c>
      <c r="D28" s="203">
        <v>187</v>
      </c>
      <c r="E28" s="204">
        <v>117</v>
      </c>
      <c r="F28" s="196">
        <v>79</v>
      </c>
      <c r="G28" s="195">
        <v>55</v>
      </c>
      <c r="H28" s="196">
        <v>42</v>
      </c>
      <c r="I28" s="195">
        <v>28</v>
      </c>
      <c r="J28" s="196">
        <v>85</v>
      </c>
      <c r="K28" s="195">
        <v>57</v>
      </c>
      <c r="L28" s="196">
        <v>54</v>
      </c>
      <c r="M28" s="195">
        <v>16</v>
      </c>
      <c r="N28" s="194">
        <v>16</v>
      </c>
      <c r="O28" s="195">
        <v>13</v>
      </c>
      <c r="P28" s="196">
        <v>51</v>
      </c>
      <c r="Q28" s="195">
        <v>50</v>
      </c>
      <c r="R28" s="195">
        <v>1</v>
      </c>
      <c r="S28" s="195">
        <v>1</v>
      </c>
      <c r="T28" s="196">
        <v>16</v>
      </c>
      <c r="U28" s="205">
        <v>8</v>
      </c>
      <c r="V28" s="10"/>
      <c r="W28" s="10"/>
      <c r="X28" s="10"/>
      <c r="Y28" s="10"/>
      <c r="Z28" s="10"/>
      <c r="AA28" s="10"/>
      <c r="AB28" s="10"/>
    </row>
    <row r="29" spans="1:28" ht="21" customHeight="1">
      <c r="A29" s="16">
        <v>8</v>
      </c>
      <c r="B29" s="15" t="s">
        <v>4</v>
      </c>
      <c r="C29" s="14" t="s">
        <v>3</v>
      </c>
      <c r="D29" s="203">
        <v>153</v>
      </c>
      <c r="E29" s="204">
        <v>100</v>
      </c>
      <c r="F29" s="196">
        <v>64</v>
      </c>
      <c r="G29" s="195">
        <v>37</v>
      </c>
      <c r="H29" s="196">
        <v>39</v>
      </c>
      <c r="I29" s="195">
        <v>24</v>
      </c>
      <c r="J29" s="196">
        <v>58</v>
      </c>
      <c r="K29" s="195">
        <v>46</v>
      </c>
      <c r="L29" s="196">
        <v>45</v>
      </c>
      <c r="M29" s="195">
        <v>23</v>
      </c>
      <c r="N29" s="194">
        <v>5</v>
      </c>
      <c r="O29" s="195">
        <v>4</v>
      </c>
      <c r="P29" s="196">
        <v>34</v>
      </c>
      <c r="Q29" s="195">
        <v>31</v>
      </c>
      <c r="R29" s="195">
        <v>0</v>
      </c>
      <c r="S29" s="195">
        <v>0</v>
      </c>
      <c r="T29" s="196">
        <v>7</v>
      </c>
      <c r="U29" s="205">
        <v>5</v>
      </c>
      <c r="V29" s="10"/>
      <c r="W29" s="10"/>
      <c r="X29" s="10"/>
      <c r="Y29" s="10"/>
      <c r="Z29" s="10"/>
      <c r="AA29" s="10"/>
      <c r="AB29" s="10"/>
    </row>
    <row r="30" spans="1:28" ht="21" customHeight="1" thickBot="1">
      <c r="A30" s="13">
        <v>9</v>
      </c>
      <c r="B30" s="12" t="s">
        <v>2</v>
      </c>
      <c r="C30" s="11" t="s">
        <v>1</v>
      </c>
      <c r="D30" s="206">
        <v>164</v>
      </c>
      <c r="E30" s="207">
        <v>104</v>
      </c>
      <c r="F30" s="191">
        <v>59</v>
      </c>
      <c r="G30" s="190">
        <v>39</v>
      </c>
      <c r="H30" s="191">
        <v>30</v>
      </c>
      <c r="I30" s="190">
        <v>19</v>
      </c>
      <c r="J30" s="191">
        <v>93</v>
      </c>
      <c r="K30" s="190">
        <v>69</v>
      </c>
      <c r="L30" s="191">
        <v>40</v>
      </c>
      <c r="M30" s="190">
        <v>15</v>
      </c>
      <c r="N30" s="189">
        <v>9</v>
      </c>
      <c r="O30" s="190">
        <v>7</v>
      </c>
      <c r="P30" s="191">
        <v>41</v>
      </c>
      <c r="Q30" s="190">
        <v>35</v>
      </c>
      <c r="R30" s="190">
        <v>1</v>
      </c>
      <c r="S30" s="190">
        <v>0</v>
      </c>
      <c r="T30" s="191">
        <v>12</v>
      </c>
      <c r="U30" s="202">
        <v>7</v>
      </c>
      <c r="V30" s="10"/>
      <c r="W30" s="10"/>
      <c r="X30" s="10"/>
      <c r="Y30" s="10"/>
      <c r="Z30" s="10"/>
      <c r="AA30" s="10"/>
      <c r="AB30" s="10"/>
    </row>
    <row r="31" spans="1:28" ht="27.75" customHeight="1" thickBot="1">
      <c r="A31" s="9"/>
      <c r="B31" s="493" t="s">
        <v>0</v>
      </c>
      <c r="C31" s="494"/>
      <c r="D31" s="7">
        <f aca="true" t="shared" si="3" ref="D31:U31">D22+D23+D24+D25+D26+D27+D28+D29+D30</f>
        <v>1396</v>
      </c>
      <c r="E31" s="5">
        <f t="shared" si="3"/>
        <v>854</v>
      </c>
      <c r="F31" s="8">
        <f t="shared" si="3"/>
        <v>478</v>
      </c>
      <c r="G31" s="6">
        <f t="shared" si="3"/>
        <v>315</v>
      </c>
      <c r="H31" s="6">
        <f t="shared" si="3"/>
        <v>242</v>
      </c>
      <c r="I31" s="6">
        <f t="shared" si="3"/>
        <v>153</v>
      </c>
      <c r="J31" s="6">
        <f t="shared" si="3"/>
        <v>657</v>
      </c>
      <c r="K31" s="6">
        <f t="shared" si="3"/>
        <v>452</v>
      </c>
      <c r="L31" s="6">
        <f t="shared" si="3"/>
        <v>437</v>
      </c>
      <c r="M31" s="6">
        <f t="shared" si="3"/>
        <v>178</v>
      </c>
      <c r="N31" s="6">
        <f t="shared" si="3"/>
        <v>101</v>
      </c>
      <c r="O31" s="6">
        <f t="shared" si="3"/>
        <v>74</v>
      </c>
      <c r="P31" s="6">
        <f t="shared" si="3"/>
        <v>346</v>
      </c>
      <c r="Q31" s="6">
        <f t="shared" si="3"/>
        <v>307</v>
      </c>
      <c r="R31" s="6">
        <f t="shared" si="3"/>
        <v>4</v>
      </c>
      <c r="S31" s="6">
        <f t="shared" si="3"/>
        <v>3</v>
      </c>
      <c r="T31" s="6">
        <f t="shared" si="3"/>
        <v>126</v>
      </c>
      <c r="U31" s="5">
        <f t="shared" si="3"/>
        <v>58</v>
      </c>
      <c r="V31" s="4"/>
      <c r="W31" s="4"/>
      <c r="X31" s="3"/>
      <c r="Y31" s="3"/>
      <c r="Z31" s="3"/>
      <c r="AA31" s="3"/>
      <c r="AB31" s="3"/>
    </row>
    <row r="32" ht="38.25" customHeight="1"/>
  </sheetData>
  <sheetProtection/>
  <mergeCells count="35">
    <mergeCell ref="A2:G3"/>
    <mergeCell ref="H2:AE2"/>
    <mergeCell ref="H3:S3"/>
    <mergeCell ref="T3:AE3"/>
    <mergeCell ref="B5:B7"/>
    <mergeCell ref="C5:C7"/>
    <mergeCell ref="D5:E6"/>
    <mergeCell ref="F5:G6"/>
    <mergeCell ref="H5:I6"/>
    <mergeCell ref="J5:O5"/>
    <mergeCell ref="B17:C17"/>
    <mergeCell ref="P5:Q6"/>
    <mergeCell ref="T5:U6"/>
    <mergeCell ref="V5:W6"/>
    <mergeCell ref="X5:Y6"/>
    <mergeCell ref="Z5:AA6"/>
    <mergeCell ref="P20:Q20"/>
    <mergeCell ref="AD5:AE6"/>
    <mergeCell ref="J6:K6"/>
    <mergeCell ref="L6:M6"/>
    <mergeCell ref="N6:O6"/>
    <mergeCell ref="R6:S6"/>
    <mergeCell ref="AB5:AC6"/>
    <mergeCell ref="R20:S20"/>
    <mergeCell ref="T20:U20"/>
    <mergeCell ref="B31:C31"/>
    <mergeCell ref="B19:B21"/>
    <mergeCell ref="C19:C21"/>
    <mergeCell ref="D19:E20"/>
    <mergeCell ref="F19:U19"/>
    <mergeCell ref="F20:G20"/>
    <mergeCell ref="H20:I20"/>
    <mergeCell ref="J20:K20"/>
    <mergeCell ref="L20:M20"/>
    <mergeCell ref="N20:O20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1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A10">
      <selection activeCell="T3" sqref="T3:AE3"/>
    </sheetView>
  </sheetViews>
  <sheetFormatPr defaultColWidth="9.00390625" defaultRowHeight="12.75"/>
  <cols>
    <col min="1" max="1" width="5.00390625" style="1" customWidth="1"/>
    <col min="2" max="2" width="13.75390625" style="1" customWidth="1"/>
    <col min="3" max="3" width="8.375" style="1" customWidth="1"/>
    <col min="4" max="31" width="6.75390625" style="1" customWidth="1"/>
    <col min="32" max="33" width="6.625" style="1" customWidth="1"/>
    <col min="34" max="16384" width="9.125" style="1" customWidth="1"/>
  </cols>
  <sheetData>
    <row r="1" spans="1:29" ht="45" customHeight="1">
      <c r="A1" s="518" t="s">
        <v>86</v>
      </c>
      <c r="B1" s="518"/>
      <c r="C1" s="518"/>
      <c r="D1" s="518"/>
      <c r="E1" s="518"/>
      <c r="F1" s="519" t="s">
        <v>85</v>
      </c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  <c r="AA1" s="520"/>
      <c r="AB1" s="520"/>
      <c r="AC1" s="520"/>
    </row>
    <row r="2" spans="1:29" ht="16.5" customHeight="1">
      <c r="A2" s="518"/>
      <c r="B2" s="518"/>
      <c r="C2" s="518"/>
      <c r="D2" s="518"/>
      <c r="E2" s="518"/>
      <c r="F2" s="521" t="str">
        <f>'ogolne (2)'!T3</f>
        <v>do 28 lutego 2021 roku</v>
      </c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522"/>
      <c r="AC2" s="523"/>
    </row>
    <row r="3" ht="22.5" customHeight="1" thickBot="1">
      <c r="F3" s="101"/>
    </row>
    <row r="4" spans="1:29" ht="24.75" customHeight="1">
      <c r="A4" s="88" t="s">
        <v>20</v>
      </c>
      <c r="B4" s="87" t="s">
        <v>20</v>
      </c>
      <c r="C4" s="100" t="s">
        <v>20</v>
      </c>
      <c r="D4" s="524" t="s">
        <v>82</v>
      </c>
      <c r="E4" s="525"/>
      <c r="F4" s="528" t="s">
        <v>84</v>
      </c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30"/>
      <c r="R4" s="528" t="s">
        <v>83</v>
      </c>
      <c r="S4" s="529"/>
      <c r="T4" s="529"/>
      <c r="U4" s="529"/>
      <c r="V4" s="529"/>
      <c r="W4" s="529"/>
      <c r="X4" s="529"/>
      <c r="Y4" s="529"/>
      <c r="Z4" s="529"/>
      <c r="AA4" s="530"/>
      <c r="AB4" s="531" t="s">
        <v>82</v>
      </c>
      <c r="AC4" s="525"/>
    </row>
    <row r="5" spans="1:29" ht="39" customHeight="1">
      <c r="A5" s="86" t="s">
        <v>29</v>
      </c>
      <c r="B5" s="85" t="s">
        <v>33</v>
      </c>
      <c r="C5" s="99" t="s">
        <v>32</v>
      </c>
      <c r="D5" s="526"/>
      <c r="E5" s="527"/>
      <c r="F5" s="533" t="s">
        <v>81</v>
      </c>
      <c r="G5" s="534"/>
      <c r="H5" s="535" t="s">
        <v>80</v>
      </c>
      <c r="I5" s="535"/>
      <c r="J5" s="535" t="s">
        <v>79</v>
      </c>
      <c r="K5" s="535"/>
      <c r="L5" s="535" t="s">
        <v>78</v>
      </c>
      <c r="M5" s="535"/>
      <c r="N5" s="535" t="s">
        <v>77</v>
      </c>
      <c r="O5" s="535"/>
      <c r="P5" s="535" t="s">
        <v>76</v>
      </c>
      <c r="Q5" s="537"/>
      <c r="R5" s="538" t="s">
        <v>75</v>
      </c>
      <c r="S5" s="539"/>
      <c r="T5" s="539" t="s">
        <v>74</v>
      </c>
      <c r="U5" s="539"/>
      <c r="V5" s="539" t="s">
        <v>73</v>
      </c>
      <c r="W5" s="539"/>
      <c r="X5" s="539" t="s">
        <v>72</v>
      </c>
      <c r="Y5" s="539"/>
      <c r="Z5" s="542" t="s">
        <v>71</v>
      </c>
      <c r="AA5" s="543"/>
      <c r="AB5" s="532"/>
      <c r="AC5" s="527"/>
    </row>
    <row r="6" spans="1:29" ht="12.75" customHeight="1" thickBot="1">
      <c r="A6" s="84" t="s">
        <v>20</v>
      </c>
      <c r="B6" s="83" t="s">
        <v>20</v>
      </c>
      <c r="C6" s="98" t="s">
        <v>20</v>
      </c>
      <c r="D6" s="97" t="s">
        <v>19</v>
      </c>
      <c r="E6" s="95" t="s">
        <v>18</v>
      </c>
      <c r="F6" s="80" t="s">
        <v>19</v>
      </c>
      <c r="G6" s="79" t="s">
        <v>18</v>
      </c>
      <c r="H6" s="78" t="s">
        <v>19</v>
      </c>
      <c r="I6" s="79" t="s">
        <v>18</v>
      </c>
      <c r="J6" s="78" t="s">
        <v>19</v>
      </c>
      <c r="K6" s="79" t="s">
        <v>18</v>
      </c>
      <c r="L6" s="78" t="s">
        <v>19</v>
      </c>
      <c r="M6" s="79" t="s">
        <v>18</v>
      </c>
      <c r="N6" s="78" t="s">
        <v>19</v>
      </c>
      <c r="O6" s="79" t="s">
        <v>18</v>
      </c>
      <c r="P6" s="78" t="s">
        <v>19</v>
      </c>
      <c r="Q6" s="77" t="s">
        <v>18</v>
      </c>
      <c r="R6" s="80" t="s">
        <v>19</v>
      </c>
      <c r="S6" s="79" t="s">
        <v>18</v>
      </c>
      <c r="T6" s="78" t="s">
        <v>19</v>
      </c>
      <c r="U6" s="79" t="s">
        <v>18</v>
      </c>
      <c r="V6" s="78" t="s">
        <v>19</v>
      </c>
      <c r="W6" s="79" t="s">
        <v>18</v>
      </c>
      <c r="X6" s="78" t="s">
        <v>19</v>
      </c>
      <c r="Y6" s="79" t="s">
        <v>18</v>
      </c>
      <c r="Z6" s="78" t="s">
        <v>19</v>
      </c>
      <c r="AA6" s="77" t="s">
        <v>18</v>
      </c>
      <c r="AB6" s="96" t="s">
        <v>19</v>
      </c>
      <c r="AC6" s="95" t="s">
        <v>18</v>
      </c>
    </row>
    <row r="7" spans="1:31" ht="24" customHeight="1">
      <c r="A7" s="67">
        <v>1</v>
      </c>
      <c r="B7" s="66" t="s">
        <v>4</v>
      </c>
      <c r="C7" s="65" t="s">
        <v>17</v>
      </c>
      <c r="D7" s="60">
        <f aca="true" t="shared" si="0" ref="D7:E15">SUM(F7+H7+J7+L7+N7+P7)</f>
        <v>602</v>
      </c>
      <c r="E7" s="92">
        <f t="shared" si="0"/>
        <v>339</v>
      </c>
      <c r="F7" s="208">
        <v>52</v>
      </c>
      <c r="G7" s="209">
        <v>27</v>
      </c>
      <c r="H7" s="209">
        <v>163</v>
      </c>
      <c r="I7" s="209">
        <v>108</v>
      </c>
      <c r="J7" s="209">
        <v>161</v>
      </c>
      <c r="K7" s="210">
        <v>102</v>
      </c>
      <c r="L7" s="211">
        <v>137</v>
      </c>
      <c r="M7" s="209">
        <v>77</v>
      </c>
      <c r="N7" s="209">
        <v>52</v>
      </c>
      <c r="O7" s="209">
        <v>22</v>
      </c>
      <c r="P7" s="209">
        <v>37</v>
      </c>
      <c r="Q7" s="212">
        <v>3</v>
      </c>
      <c r="R7" s="208">
        <v>124</v>
      </c>
      <c r="S7" s="209">
        <v>90</v>
      </c>
      <c r="T7" s="209">
        <v>143</v>
      </c>
      <c r="U7" s="209">
        <v>75</v>
      </c>
      <c r="V7" s="209">
        <v>77</v>
      </c>
      <c r="W7" s="209">
        <v>53</v>
      </c>
      <c r="X7" s="209">
        <v>135</v>
      </c>
      <c r="Y7" s="209">
        <v>63</v>
      </c>
      <c r="Z7" s="209">
        <v>123</v>
      </c>
      <c r="AA7" s="91">
        <v>58</v>
      </c>
      <c r="AB7" s="73">
        <f aca="true" t="shared" si="1" ref="AB7:AC15">R7+T7+V7+X7+Z7</f>
        <v>602</v>
      </c>
      <c r="AC7" s="73">
        <f t="shared" si="1"/>
        <v>339</v>
      </c>
      <c r="AE7" s="90"/>
    </row>
    <row r="8" spans="1:31" ht="24" customHeight="1">
      <c r="A8" s="72">
        <v>2</v>
      </c>
      <c r="B8" s="71" t="s">
        <v>16</v>
      </c>
      <c r="C8" s="94" t="s">
        <v>15</v>
      </c>
      <c r="D8" s="60">
        <f t="shared" si="0"/>
        <v>141</v>
      </c>
      <c r="E8" s="92">
        <f t="shared" si="0"/>
        <v>74</v>
      </c>
      <c r="F8" s="213">
        <v>19</v>
      </c>
      <c r="G8" s="214">
        <v>15</v>
      </c>
      <c r="H8" s="214">
        <v>48</v>
      </c>
      <c r="I8" s="214">
        <v>32</v>
      </c>
      <c r="J8" s="214">
        <v>36</v>
      </c>
      <c r="K8" s="214">
        <v>17</v>
      </c>
      <c r="L8" s="214">
        <v>20</v>
      </c>
      <c r="M8" s="214">
        <v>7</v>
      </c>
      <c r="N8" s="214">
        <v>8</v>
      </c>
      <c r="O8" s="214">
        <v>3</v>
      </c>
      <c r="P8" s="214">
        <v>10</v>
      </c>
      <c r="Q8" s="215">
        <v>0</v>
      </c>
      <c r="R8" s="213">
        <v>13</v>
      </c>
      <c r="S8" s="214">
        <v>8</v>
      </c>
      <c r="T8" s="214">
        <v>25</v>
      </c>
      <c r="U8" s="214">
        <v>17</v>
      </c>
      <c r="V8" s="214">
        <v>11</v>
      </c>
      <c r="W8" s="214">
        <v>8</v>
      </c>
      <c r="X8" s="214">
        <v>60</v>
      </c>
      <c r="Y8" s="214">
        <v>26</v>
      </c>
      <c r="Z8" s="214">
        <v>32</v>
      </c>
      <c r="AA8" s="93">
        <v>15</v>
      </c>
      <c r="AB8" s="68">
        <f t="shared" si="1"/>
        <v>141</v>
      </c>
      <c r="AC8" s="68">
        <f t="shared" si="1"/>
        <v>74</v>
      </c>
      <c r="AE8" s="90"/>
    </row>
    <row r="9" spans="1:31" ht="24" customHeight="1">
      <c r="A9" s="72">
        <v>3</v>
      </c>
      <c r="B9" s="71" t="s">
        <v>14</v>
      </c>
      <c r="C9" s="94" t="s">
        <v>13</v>
      </c>
      <c r="D9" s="60">
        <f t="shared" si="0"/>
        <v>101</v>
      </c>
      <c r="E9" s="92">
        <f t="shared" si="0"/>
        <v>52</v>
      </c>
      <c r="F9" s="213">
        <v>15</v>
      </c>
      <c r="G9" s="214">
        <v>6</v>
      </c>
      <c r="H9" s="214">
        <v>24</v>
      </c>
      <c r="I9" s="214">
        <v>13</v>
      </c>
      <c r="J9" s="214">
        <v>17</v>
      </c>
      <c r="K9" s="214">
        <v>11</v>
      </c>
      <c r="L9" s="214">
        <v>19</v>
      </c>
      <c r="M9" s="214">
        <v>9</v>
      </c>
      <c r="N9" s="214">
        <v>19</v>
      </c>
      <c r="O9" s="214">
        <v>13</v>
      </c>
      <c r="P9" s="214">
        <v>7</v>
      </c>
      <c r="Q9" s="215">
        <v>0</v>
      </c>
      <c r="R9" s="213">
        <v>12</v>
      </c>
      <c r="S9" s="214">
        <v>10</v>
      </c>
      <c r="T9" s="214">
        <v>19</v>
      </c>
      <c r="U9" s="214">
        <v>10</v>
      </c>
      <c r="V9" s="214">
        <v>5</v>
      </c>
      <c r="W9" s="214">
        <v>4</v>
      </c>
      <c r="X9" s="214">
        <v>36</v>
      </c>
      <c r="Y9" s="214">
        <v>18</v>
      </c>
      <c r="Z9" s="214">
        <v>29</v>
      </c>
      <c r="AA9" s="93">
        <v>10</v>
      </c>
      <c r="AB9" s="68">
        <f t="shared" si="1"/>
        <v>101</v>
      </c>
      <c r="AC9" s="68">
        <f t="shared" si="1"/>
        <v>52</v>
      </c>
      <c r="AE9" s="90"/>
    </row>
    <row r="10" spans="1:31" ht="24" customHeight="1">
      <c r="A10" s="72">
        <v>4</v>
      </c>
      <c r="B10" s="71" t="s">
        <v>12</v>
      </c>
      <c r="C10" s="94" t="s">
        <v>11</v>
      </c>
      <c r="D10" s="60">
        <f t="shared" si="0"/>
        <v>88</v>
      </c>
      <c r="E10" s="92">
        <f t="shared" si="0"/>
        <v>56</v>
      </c>
      <c r="F10" s="213">
        <v>12</v>
      </c>
      <c r="G10" s="214">
        <v>9</v>
      </c>
      <c r="H10" s="214">
        <v>24</v>
      </c>
      <c r="I10" s="214">
        <v>15</v>
      </c>
      <c r="J10" s="214">
        <v>26</v>
      </c>
      <c r="K10" s="214">
        <v>17</v>
      </c>
      <c r="L10" s="214">
        <v>19</v>
      </c>
      <c r="M10" s="214">
        <v>13</v>
      </c>
      <c r="N10" s="214">
        <v>4</v>
      </c>
      <c r="O10" s="214">
        <v>2</v>
      </c>
      <c r="P10" s="214">
        <v>3</v>
      </c>
      <c r="Q10" s="215">
        <v>0</v>
      </c>
      <c r="R10" s="213">
        <v>8</v>
      </c>
      <c r="S10" s="214">
        <v>8</v>
      </c>
      <c r="T10" s="214">
        <v>17</v>
      </c>
      <c r="U10" s="214">
        <v>10</v>
      </c>
      <c r="V10" s="214">
        <v>6</v>
      </c>
      <c r="W10" s="214">
        <v>5</v>
      </c>
      <c r="X10" s="214">
        <v>33</v>
      </c>
      <c r="Y10" s="214">
        <v>20</v>
      </c>
      <c r="Z10" s="214">
        <v>24</v>
      </c>
      <c r="AA10" s="93">
        <v>13</v>
      </c>
      <c r="AB10" s="68">
        <f t="shared" si="1"/>
        <v>88</v>
      </c>
      <c r="AC10" s="68">
        <f t="shared" si="1"/>
        <v>56</v>
      </c>
      <c r="AE10" s="90"/>
    </row>
    <row r="11" spans="1:31" ht="24" customHeight="1">
      <c r="A11" s="72">
        <v>5</v>
      </c>
      <c r="B11" s="71" t="s">
        <v>10</v>
      </c>
      <c r="C11" s="94" t="s">
        <v>9</v>
      </c>
      <c r="D11" s="60">
        <f t="shared" si="0"/>
        <v>98</v>
      </c>
      <c r="E11" s="92">
        <f t="shared" si="0"/>
        <v>66</v>
      </c>
      <c r="F11" s="213">
        <v>25</v>
      </c>
      <c r="G11" s="214">
        <v>20</v>
      </c>
      <c r="H11" s="214">
        <v>18</v>
      </c>
      <c r="I11" s="214">
        <v>17</v>
      </c>
      <c r="J11" s="214">
        <v>25</v>
      </c>
      <c r="K11" s="214">
        <v>17</v>
      </c>
      <c r="L11" s="214">
        <v>10</v>
      </c>
      <c r="M11" s="214">
        <v>4</v>
      </c>
      <c r="N11" s="214">
        <v>14</v>
      </c>
      <c r="O11" s="214">
        <v>8</v>
      </c>
      <c r="P11" s="214">
        <v>6</v>
      </c>
      <c r="Q11" s="215">
        <v>0</v>
      </c>
      <c r="R11" s="213">
        <v>18</v>
      </c>
      <c r="S11" s="214">
        <v>16</v>
      </c>
      <c r="T11" s="214">
        <v>19</v>
      </c>
      <c r="U11" s="214">
        <v>15</v>
      </c>
      <c r="V11" s="214">
        <v>9</v>
      </c>
      <c r="W11" s="214">
        <v>9</v>
      </c>
      <c r="X11" s="214">
        <v>33</v>
      </c>
      <c r="Y11" s="214">
        <v>19</v>
      </c>
      <c r="Z11" s="214">
        <v>19</v>
      </c>
      <c r="AA11" s="93">
        <v>7</v>
      </c>
      <c r="AB11" s="68">
        <f t="shared" si="1"/>
        <v>98</v>
      </c>
      <c r="AC11" s="68">
        <f t="shared" si="1"/>
        <v>66</v>
      </c>
      <c r="AE11" s="90"/>
    </row>
    <row r="12" spans="1:31" ht="24" customHeight="1">
      <c r="A12" s="72">
        <v>6</v>
      </c>
      <c r="B12" s="71" t="s">
        <v>8</v>
      </c>
      <c r="C12" s="94" t="s">
        <v>7</v>
      </c>
      <c r="D12" s="60">
        <f t="shared" si="0"/>
        <v>93</v>
      </c>
      <c r="E12" s="92">
        <f t="shared" si="0"/>
        <v>56</v>
      </c>
      <c r="F12" s="213">
        <v>8</v>
      </c>
      <c r="G12" s="214">
        <v>5</v>
      </c>
      <c r="H12" s="214">
        <v>26</v>
      </c>
      <c r="I12" s="214">
        <v>23</v>
      </c>
      <c r="J12" s="214">
        <v>22</v>
      </c>
      <c r="K12" s="214">
        <v>11</v>
      </c>
      <c r="L12" s="214">
        <v>24</v>
      </c>
      <c r="M12" s="214">
        <v>12</v>
      </c>
      <c r="N12" s="214">
        <v>9</v>
      </c>
      <c r="O12" s="214">
        <v>5</v>
      </c>
      <c r="P12" s="214">
        <v>4</v>
      </c>
      <c r="Q12" s="215">
        <v>0</v>
      </c>
      <c r="R12" s="213">
        <v>11</v>
      </c>
      <c r="S12" s="214">
        <v>10</v>
      </c>
      <c r="T12" s="214">
        <v>19</v>
      </c>
      <c r="U12" s="214">
        <v>13</v>
      </c>
      <c r="V12" s="214">
        <v>10</v>
      </c>
      <c r="W12" s="214">
        <v>9</v>
      </c>
      <c r="X12" s="214">
        <v>27</v>
      </c>
      <c r="Y12" s="214">
        <v>13</v>
      </c>
      <c r="Z12" s="214">
        <v>26</v>
      </c>
      <c r="AA12" s="93">
        <v>11</v>
      </c>
      <c r="AB12" s="68">
        <f t="shared" si="1"/>
        <v>93</v>
      </c>
      <c r="AC12" s="68">
        <f t="shared" si="1"/>
        <v>56</v>
      </c>
      <c r="AE12" s="90"/>
    </row>
    <row r="13" spans="1:31" ht="24" customHeight="1">
      <c r="A13" s="72">
        <v>7</v>
      </c>
      <c r="B13" s="71" t="s">
        <v>6</v>
      </c>
      <c r="C13" s="94" t="s">
        <v>5</v>
      </c>
      <c r="D13" s="60">
        <f t="shared" si="0"/>
        <v>231</v>
      </c>
      <c r="E13" s="92">
        <f t="shared" si="0"/>
        <v>132</v>
      </c>
      <c r="F13" s="213">
        <v>42</v>
      </c>
      <c r="G13" s="214">
        <v>28</v>
      </c>
      <c r="H13" s="214">
        <v>66</v>
      </c>
      <c r="I13" s="214">
        <v>47</v>
      </c>
      <c r="J13" s="214">
        <v>47</v>
      </c>
      <c r="K13" s="214">
        <v>31</v>
      </c>
      <c r="L13" s="214">
        <v>45</v>
      </c>
      <c r="M13" s="214">
        <v>19</v>
      </c>
      <c r="N13" s="214">
        <v>23</v>
      </c>
      <c r="O13" s="214">
        <v>7</v>
      </c>
      <c r="P13" s="214">
        <v>8</v>
      </c>
      <c r="Q13" s="215">
        <v>0</v>
      </c>
      <c r="R13" s="213">
        <v>33</v>
      </c>
      <c r="S13" s="214">
        <v>25</v>
      </c>
      <c r="T13" s="214">
        <v>61</v>
      </c>
      <c r="U13" s="214">
        <v>40</v>
      </c>
      <c r="V13" s="214">
        <v>23</v>
      </c>
      <c r="W13" s="214">
        <v>18</v>
      </c>
      <c r="X13" s="214">
        <v>60</v>
      </c>
      <c r="Y13" s="214">
        <v>32</v>
      </c>
      <c r="Z13" s="214">
        <v>54</v>
      </c>
      <c r="AA13" s="93">
        <v>17</v>
      </c>
      <c r="AB13" s="68">
        <f t="shared" si="1"/>
        <v>231</v>
      </c>
      <c r="AC13" s="68">
        <f t="shared" si="1"/>
        <v>132</v>
      </c>
      <c r="AE13" s="90"/>
    </row>
    <row r="14" spans="1:31" ht="24" customHeight="1">
      <c r="A14" s="72">
        <v>8</v>
      </c>
      <c r="B14" s="71" t="s">
        <v>4</v>
      </c>
      <c r="C14" s="94" t="s">
        <v>3</v>
      </c>
      <c r="D14" s="60">
        <f t="shared" si="0"/>
        <v>191</v>
      </c>
      <c r="E14" s="92">
        <f t="shared" si="0"/>
        <v>119</v>
      </c>
      <c r="F14" s="213">
        <v>39</v>
      </c>
      <c r="G14" s="214">
        <v>24</v>
      </c>
      <c r="H14" s="214">
        <v>49</v>
      </c>
      <c r="I14" s="214">
        <v>31</v>
      </c>
      <c r="J14" s="214">
        <v>48</v>
      </c>
      <c r="K14" s="214">
        <v>34</v>
      </c>
      <c r="L14" s="214">
        <v>34</v>
      </c>
      <c r="M14" s="214">
        <v>23</v>
      </c>
      <c r="N14" s="214">
        <v>12</v>
      </c>
      <c r="O14" s="214">
        <v>7</v>
      </c>
      <c r="P14" s="214">
        <v>9</v>
      </c>
      <c r="Q14" s="215">
        <v>0</v>
      </c>
      <c r="R14" s="213">
        <v>37</v>
      </c>
      <c r="S14" s="214">
        <v>29</v>
      </c>
      <c r="T14" s="214">
        <v>47</v>
      </c>
      <c r="U14" s="214">
        <v>29</v>
      </c>
      <c r="V14" s="214">
        <v>22</v>
      </c>
      <c r="W14" s="214">
        <v>16</v>
      </c>
      <c r="X14" s="214">
        <v>56</v>
      </c>
      <c r="Y14" s="214">
        <v>29</v>
      </c>
      <c r="Z14" s="214">
        <v>29</v>
      </c>
      <c r="AA14" s="93">
        <v>16</v>
      </c>
      <c r="AB14" s="68">
        <f t="shared" si="1"/>
        <v>191</v>
      </c>
      <c r="AC14" s="68">
        <f t="shared" si="1"/>
        <v>119</v>
      </c>
      <c r="AE14" s="90"/>
    </row>
    <row r="15" spans="1:31" ht="24" customHeight="1" thickBot="1">
      <c r="A15" s="67">
        <v>9</v>
      </c>
      <c r="B15" s="66" t="s">
        <v>2</v>
      </c>
      <c r="C15" s="65" t="s">
        <v>1</v>
      </c>
      <c r="D15" s="60">
        <f t="shared" si="0"/>
        <v>203</v>
      </c>
      <c r="E15" s="92">
        <f t="shared" si="0"/>
        <v>124</v>
      </c>
      <c r="F15" s="208">
        <v>30</v>
      </c>
      <c r="G15" s="209">
        <v>19</v>
      </c>
      <c r="H15" s="209">
        <v>58</v>
      </c>
      <c r="I15" s="209">
        <v>39</v>
      </c>
      <c r="J15" s="209">
        <v>52</v>
      </c>
      <c r="K15" s="210">
        <v>36</v>
      </c>
      <c r="L15" s="211">
        <v>39</v>
      </c>
      <c r="M15" s="209">
        <v>22</v>
      </c>
      <c r="N15" s="209">
        <v>16</v>
      </c>
      <c r="O15" s="209">
        <v>7</v>
      </c>
      <c r="P15" s="209">
        <v>8</v>
      </c>
      <c r="Q15" s="212">
        <v>1</v>
      </c>
      <c r="R15" s="208">
        <v>29</v>
      </c>
      <c r="S15" s="209">
        <v>21</v>
      </c>
      <c r="T15" s="209">
        <v>51</v>
      </c>
      <c r="U15" s="209">
        <v>35</v>
      </c>
      <c r="V15" s="209">
        <v>18</v>
      </c>
      <c r="W15" s="209">
        <v>14</v>
      </c>
      <c r="X15" s="209">
        <v>62</v>
      </c>
      <c r="Y15" s="209">
        <v>39</v>
      </c>
      <c r="Z15" s="209">
        <v>43</v>
      </c>
      <c r="AA15" s="91">
        <v>15</v>
      </c>
      <c r="AB15" s="73">
        <f t="shared" si="1"/>
        <v>203</v>
      </c>
      <c r="AC15" s="73">
        <f t="shared" si="1"/>
        <v>124</v>
      </c>
      <c r="AE15" s="90"/>
    </row>
    <row r="16" spans="1:29" ht="19.5" customHeight="1" thickBot="1">
      <c r="A16" s="268"/>
      <c r="B16" s="544" t="s">
        <v>54</v>
      </c>
      <c r="C16" s="544"/>
      <c r="D16" s="57">
        <f aca="true" t="shared" si="2" ref="D16:AC16">D7+D8+D9+D10+D11+D12+D13+D14+D15</f>
        <v>1748</v>
      </c>
      <c r="E16" s="55">
        <f t="shared" si="2"/>
        <v>1018</v>
      </c>
      <c r="F16" s="57">
        <f t="shared" si="2"/>
        <v>242</v>
      </c>
      <c r="G16" s="56">
        <f t="shared" si="2"/>
        <v>153</v>
      </c>
      <c r="H16" s="56">
        <f t="shared" si="2"/>
        <v>476</v>
      </c>
      <c r="I16" s="56">
        <f t="shared" si="2"/>
        <v>325</v>
      </c>
      <c r="J16" s="56">
        <f t="shared" si="2"/>
        <v>434</v>
      </c>
      <c r="K16" s="56">
        <f t="shared" si="2"/>
        <v>276</v>
      </c>
      <c r="L16" s="56">
        <f t="shared" si="2"/>
        <v>347</v>
      </c>
      <c r="M16" s="56">
        <f t="shared" si="2"/>
        <v>186</v>
      </c>
      <c r="N16" s="56">
        <f t="shared" si="2"/>
        <v>157</v>
      </c>
      <c r="O16" s="56">
        <f t="shared" si="2"/>
        <v>74</v>
      </c>
      <c r="P16" s="56">
        <f t="shared" si="2"/>
        <v>92</v>
      </c>
      <c r="Q16" s="56">
        <f t="shared" si="2"/>
        <v>4</v>
      </c>
      <c r="R16" s="57">
        <f t="shared" si="2"/>
        <v>285</v>
      </c>
      <c r="S16" s="57">
        <f t="shared" si="2"/>
        <v>217</v>
      </c>
      <c r="T16" s="56">
        <f t="shared" si="2"/>
        <v>401</v>
      </c>
      <c r="U16" s="56">
        <f t="shared" si="2"/>
        <v>244</v>
      </c>
      <c r="V16" s="56">
        <f t="shared" si="2"/>
        <v>181</v>
      </c>
      <c r="W16" s="56">
        <f t="shared" si="2"/>
        <v>136</v>
      </c>
      <c r="X16" s="56">
        <f t="shared" si="2"/>
        <v>502</v>
      </c>
      <c r="Y16" s="56">
        <f t="shared" si="2"/>
        <v>259</v>
      </c>
      <c r="Z16" s="56">
        <f t="shared" si="2"/>
        <v>379</v>
      </c>
      <c r="AA16" s="56">
        <f t="shared" si="2"/>
        <v>162</v>
      </c>
      <c r="AB16" s="59">
        <f t="shared" si="2"/>
        <v>1748</v>
      </c>
      <c r="AC16" s="55">
        <f t="shared" si="2"/>
        <v>1018</v>
      </c>
    </row>
    <row r="17" ht="42.75" customHeight="1" thickBot="1"/>
    <row r="18" spans="1:33" ht="23.25" customHeight="1">
      <c r="A18" s="88" t="s">
        <v>20</v>
      </c>
      <c r="B18" s="87" t="s">
        <v>20</v>
      </c>
      <c r="C18" s="545" t="s">
        <v>32</v>
      </c>
      <c r="D18" s="524" t="s">
        <v>68</v>
      </c>
      <c r="E18" s="525"/>
      <c r="F18" s="548" t="s">
        <v>70</v>
      </c>
      <c r="G18" s="549"/>
      <c r="H18" s="549"/>
      <c r="I18" s="549"/>
      <c r="J18" s="549"/>
      <c r="K18" s="549"/>
      <c r="L18" s="549"/>
      <c r="M18" s="549"/>
      <c r="N18" s="549"/>
      <c r="O18" s="549"/>
      <c r="P18" s="549"/>
      <c r="Q18" s="549"/>
      <c r="R18" s="549"/>
      <c r="S18" s="550"/>
      <c r="T18" s="551" t="s">
        <v>69</v>
      </c>
      <c r="U18" s="549"/>
      <c r="V18" s="549"/>
      <c r="W18" s="549"/>
      <c r="X18" s="549"/>
      <c r="Y18" s="549"/>
      <c r="Z18" s="549"/>
      <c r="AA18" s="549"/>
      <c r="AB18" s="549"/>
      <c r="AC18" s="549"/>
      <c r="AD18" s="549"/>
      <c r="AE18" s="552"/>
      <c r="AF18" s="548" t="s">
        <v>68</v>
      </c>
      <c r="AG18" s="552"/>
    </row>
    <row r="19" spans="1:33" ht="33" customHeight="1">
      <c r="A19" s="86" t="s">
        <v>29</v>
      </c>
      <c r="B19" s="85" t="s">
        <v>33</v>
      </c>
      <c r="C19" s="546"/>
      <c r="D19" s="526"/>
      <c r="E19" s="527"/>
      <c r="F19" s="536" t="s">
        <v>67</v>
      </c>
      <c r="G19" s="541"/>
      <c r="H19" s="536" t="s">
        <v>66</v>
      </c>
      <c r="I19" s="536"/>
      <c r="J19" s="536" t="s">
        <v>65</v>
      </c>
      <c r="K19" s="536"/>
      <c r="L19" s="536" t="s">
        <v>64</v>
      </c>
      <c r="M19" s="536"/>
      <c r="N19" s="536" t="s">
        <v>63</v>
      </c>
      <c r="O19" s="536"/>
      <c r="P19" s="536" t="s">
        <v>62</v>
      </c>
      <c r="Q19" s="536"/>
      <c r="R19" s="536" t="s">
        <v>61</v>
      </c>
      <c r="S19" s="558"/>
      <c r="T19" s="540" t="s">
        <v>60</v>
      </c>
      <c r="U19" s="541"/>
      <c r="V19" s="536" t="s">
        <v>59</v>
      </c>
      <c r="W19" s="536"/>
      <c r="X19" s="536" t="s">
        <v>58</v>
      </c>
      <c r="Y19" s="536"/>
      <c r="Z19" s="536" t="s">
        <v>57</v>
      </c>
      <c r="AA19" s="536"/>
      <c r="AB19" s="536" t="s">
        <v>56</v>
      </c>
      <c r="AC19" s="536"/>
      <c r="AD19" s="536" t="s">
        <v>55</v>
      </c>
      <c r="AE19" s="553"/>
      <c r="AF19" s="556"/>
      <c r="AG19" s="557"/>
    </row>
    <row r="20" spans="1:33" ht="12.75" customHeight="1" thickBot="1">
      <c r="A20" s="84" t="s">
        <v>20</v>
      </c>
      <c r="B20" s="83" t="s">
        <v>20</v>
      </c>
      <c r="C20" s="547"/>
      <c r="D20" s="80" t="s">
        <v>19</v>
      </c>
      <c r="E20" s="77" t="s">
        <v>18</v>
      </c>
      <c r="F20" s="79" t="s">
        <v>19</v>
      </c>
      <c r="G20" s="79" t="s">
        <v>18</v>
      </c>
      <c r="H20" s="78" t="s">
        <v>19</v>
      </c>
      <c r="I20" s="79" t="s">
        <v>18</v>
      </c>
      <c r="J20" s="78" t="s">
        <v>19</v>
      </c>
      <c r="K20" s="79" t="s">
        <v>18</v>
      </c>
      <c r="L20" s="78" t="s">
        <v>19</v>
      </c>
      <c r="M20" s="79" t="s">
        <v>18</v>
      </c>
      <c r="N20" s="78" t="s">
        <v>19</v>
      </c>
      <c r="O20" s="79" t="s">
        <v>18</v>
      </c>
      <c r="P20" s="82" t="s">
        <v>19</v>
      </c>
      <c r="Q20" s="79" t="s">
        <v>18</v>
      </c>
      <c r="R20" s="78" t="s">
        <v>19</v>
      </c>
      <c r="S20" s="81" t="s">
        <v>18</v>
      </c>
      <c r="T20" s="80" t="s">
        <v>19</v>
      </c>
      <c r="U20" s="79" t="s">
        <v>18</v>
      </c>
      <c r="V20" s="78" t="s">
        <v>19</v>
      </c>
      <c r="W20" s="79" t="s">
        <v>18</v>
      </c>
      <c r="X20" s="78" t="s">
        <v>19</v>
      </c>
      <c r="Y20" s="79" t="s">
        <v>18</v>
      </c>
      <c r="Z20" s="78" t="s">
        <v>19</v>
      </c>
      <c r="AA20" s="79" t="s">
        <v>18</v>
      </c>
      <c r="AB20" s="78" t="s">
        <v>19</v>
      </c>
      <c r="AC20" s="79" t="s">
        <v>18</v>
      </c>
      <c r="AD20" s="78" t="s">
        <v>19</v>
      </c>
      <c r="AE20" s="77" t="s">
        <v>18</v>
      </c>
      <c r="AF20" s="76" t="s">
        <v>19</v>
      </c>
      <c r="AG20" s="75" t="s">
        <v>18</v>
      </c>
    </row>
    <row r="21" spans="1:33" ht="24.75" customHeight="1">
      <c r="A21" s="67">
        <v>1</v>
      </c>
      <c r="B21" s="66" t="s">
        <v>4</v>
      </c>
      <c r="C21" s="65" t="s">
        <v>17</v>
      </c>
      <c r="D21" s="60">
        <f aca="true" t="shared" si="3" ref="D21:E29">SUM(F21+H21+J21+L21+N21+P21+R21)</f>
        <v>602</v>
      </c>
      <c r="E21" s="60">
        <f t="shared" si="3"/>
        <v>339</v>
      </c>
      <c r="F21" s="216">
        <v>80</v>
      </c>
      <c r="G21" s="216">
        <v>50</v>
      </c>
      <c r="H21" s="216">
        <v>172</v>
      </c>
      <c r="I21" s="216">
        <v>112</v>
      </c>
      <c r="J21" s="216">
        <v>109</v>
      </c>
      <c r="K21" s="216">
        <v>66</v>
      </c>
      <c r="L21" s="216">
        <v>96</v>
      </c>
      <c r="M21" s="216">
        <v>54</v>
      </c>
      <c r="N21" s="216">
        <v>70</v>
      </c>
      <c r="O21" s="216">
        <v>24</v>
      </c>
      <c r="P21" s="218">
        <v>40</v>
      </c>
      <c r="Q21" s="216">
        <v>13</v>
      </c>
      <c r="R21" s="216">
        <v>35</v>
      </c>
      <c r="S21" s="216">
        <v>20</v>
      </c>
      <c r="T21" s="219">
        <v>71</v>
      </c>
      <c r="U21" s="216">
        <v>36</v>
      </c>
      <c r="V21" s="216">
        <v>140</v>
      </c>
      <c r="W21" s="216">
        <v>74</v>
      </c>
      <c r="X21" s="216">
        <v>118</v>
      </c>
      <c r="Y21" s="216">
        <v>56</v>
      </c>
      <c r="Z21" s="216">
        <v>110</v>
      </c>
      <c r="AA21" s="216">
        <v>67</v>
      </c>
      <c r="AB21" s="216">
        <v>107</v>
      </c>
      <c r="AC21" s="216">
        <v>73</v>
      </c>
      <c r="AD21" s="216">
        <v>56</v>
      </c>
      <c r="AE21" s="223">
        <v>33</v>
      </c>
      <c r="AF21" s="74">
        <f aca="true" t="shared" si="4" ref="AF21:AG29">T21+V21+X21+Z21+AB21+AD21</f>
        <v>602</v>
      </c>
      <c r="AG21" s="73">
        <f t="shared" si="4"/>
        <v>339</v>
      </c>
    </row>
    <row r="22" spans="1:33" ht="24.75" customHeight="1">
      <c r="A22" s="72">
        <v>2</v>
      </c>
      <c r="B22" s="71" t="s">
        <v>16</v>
      </c>
      <c r="C22" s="70" t="s">
        <v>15</v>
      </c>
      <c r="D22" s="60">
        <f t="shared" si="3"/>
        <v>141</v>
      </c>
      <c r="E22" s="60">
        <f t="shared" si="3"/>
        <v>74</v>
      </c>
      <c r="F22" s="217">
        <v>22</v>
      </c>
      <c r="G22" s="217">
        <v>12</v>
      </c>
      <c r="H22" s="217">
        <v>40</v>
      </c>
      <c r="I22" s="217">
        <v>27</v>
      </c>
      <c r="J22" s="217">
        <v>31</v>
      </c>
      <c r="K22" s="217">
        <v>19</v>
      </c>
      <c r="L22" s="217">
        <v>25</v>
      </c>
      <c r="M22" s="217">
        <v>6</v>
      </c>
      <c r="N22" s="217">
        <v>11</v>
      </c>
      <c r="O22" s="217">
        <v>4</v>
      </c>
      <c r="P22" s="220">
        <v>5</v>
      </c>
      <c r="Q22" s="217">
        <v>0</v>
      </c>
      <c r="R22" s="217">
        <v>7</v>
      </c>
      <c r="S22" s="217">
        <v>6</v>
      </c>
      <c r="T22" s="221">
        <v>19</v>
      </c>
      <c r="U22" s="217">
        <v>6</v>
      </c>
      <c r="V22" s="217">
        <v>22</v>
      </c>
      <c r="W22" s="217">
        <v>9</v>
      </c>
      <c r="X22" s="217">
        <v>27</v>
      </c>
      <c r="Y22" s="217">
        <v>12</v>
      </c>
      <c r="Z22" s="217">
        <v>27</v>
      </c>
      <c r="AA22" s="217">
        <v>14</v>
      </c>
      <c r="AB22" s="217">
        <v>29</v>
      </c>
      <c r="AC22" s="217">
        <v>20</v>
      </c>
      <c r="AD22" s="217">
        <v>17</v>
      </c>
      <c r="AE22" s="224">
        <v>13</v>
      </c>
      <c r="AF22" s="69">
        <f t="shared" si="4"/>
        <v>141</v>
      </c>
      <c r="AG22" s="68">
        <f t="shared" si="4"/>
        <v>74</v>
      </c>
    </row>
    <row r="23" spans="1:33" ht="24.75" customHeight="1">
      <c r="A23" s="72">
        <v>3</v>
      </c>
      <c r="B23" s="71" t="s">
        <v>14</v>
      </c>
      <c r="C23" s="70" t="s">
        <v>13</v>
      </c>
      <c r="D23" s="60">
        <f t="shared" si="3"/>
        <v>101</v>
      </c>
      <c r="E23" s="60">
        <f t="shared" si="3"/>
        <v>52</v>
      </c>
      <c r="F23" s="217">
        <v>11</v>
      </c>
      <c r="G23" s="217">
        <v>8</v>
      </c>
      <c r="H23" s="217">
        <v>32</v>
      </c>
      <c r="I23" s="217">
        <v>14</v>
      </c>
      <c r="J23" s="217">
        <v>22</v>
      </c>
      <c r="K23" s="217">
        <v>10</v>
      </c>
      <c r="L23" s="217">
        <v>13</v>
      </c>
      <c r="M23" s="217">
        <v>8</v>
      </c>
      <c r="N23" s="217">
        <v>7</v>
      </c>
      <c r="O23" s="217">
        <v>5</v>
      </c>
      <c r="P23" s="220">
        <v>5</v>
      </c>
      <c r="Q23" s="217">
        <v>1</v>
      </c>
      <c r="R23" s="217">
        <v>11</v>
      </c>
      <c r="S23" s="217">
        <v>6</v>
      </c>
      <c r="T23" s="221">
        <v>13</v>
      </c>
      <c r="U23" s="217">
        <v>5</v>
      </c>
      <c r="V23" s="217">
        <v>22</v>
      </c>
      <c r="W23" s="217">
        <v>9</v>
      </c>
      <c r="X23" s="217">
        <v>23</v>
      </c>
      <c r="Y23" s="217">
        <v>10</v>
      </c>
      <c r="Z23" s="217">
        <v>16</v>
      </c>
      <c r="AA23" s="217">
        <v>14</v>
      </c>
      <c r="AB23" s="217">
        <v>12</v>
      </c>
      <c r="AC23" s="217">
        <v>5</v>
      </c>
      <c r="AD23" s="217">
        <v>15</v>
      </c>
      <c r="AE23" s="224">
        <v>9</v>
      </c>
      <c r="AF23" s="69">
        <f t="shared" si="4"/>
        <v>101</v>
      </c>
      <c r="AG23" s="68">
        <f t="shared" si="4"/>
        <v>52</v>
      </c>
    </row>
    <row r="24" spans="1:33" ht="24.75" customHeight="1">
      <c r="A24" s="72">
        <v>4</v>
      </c>
      <c r="B24" s="71" t="s">
        <v>12</v>
      </c>
      <c r="C24" s="70" t="s">
        <v>11</v>
      </c>
      <c r="D24" s="60">
        <f t="shared" si="3"/>
        <v>88</v>
      </c>
      <c r="E24" s="60">
        <f t="shared" si="3"/>
        <v>56</v>
      </c>
      <c r="F24" s="217">
        <v>8</v>
      </c>
      <c r="G24" s="217">
        <v>7</v>
      </c>
      <c r="H24" s="217">
        <v>24</v>
      </c>
      <c r="I24" s="217">
        <v>20</v>
      </c>
      <c r="J24" s="217">
        <v>19</v>
      </c>
      <c r="K24" s="217">
        <v>13</v>
      </c>
      <c r="L24" s="217">
        <v>19</v>
      </c>
      <c r="M24" s="217">
        <v>9</v>
      </c>
      <c r="N24" s="217">
        <v>4</v>
      </c>
      <c r="O24" s="217">
        <v>3</v>
      </c>
      <c r="P24" s="220">
        <v>6</v>
      </c>
      <c r="Q24" s="217">
        <v>2</v>
      </c>
      <c r="R24" s="217">
        <v>8</v>
      </c>
      <c r="S24" s="217">
        <v>2</v>
      </c>
      <c r="T24" s="221">
        <v>11</v>
      </c>
      <c r="U24" s="217">
        <v>6</v>
      </c>
      <c r="V24" s="217">
        <v>20</v>
      </c>
      <c r="W24" s="217">
        <v>8</v>
      </c>
      <c r="X24" s="217">
        <v>16</v>
      </c>
      <c r="Y24" s="217">
        <v>12</v>
      </c>
      <c r="Z24" s="217">
        <v>15</v>
      </c>
      <c r="AA24" s="217">
        <v>9</v>
      </c>
      <c r="AB24" s="217">
        <v>11</v>
      </c>
      <c r="AC24" s="217">
        <v>7</v>
      </c>
      <c r="AD24" s="217">
        <v>15</v>
      </c>
      <c r="AE24" s="224">
        <v>14</v>
      </c>
      <c r="AF24" s="69">
        <f t="shared" si="4"/>
        <v>88</v>
      </c>
      <c r="AG24" s="68">
        <f t="shared" si="4"/>
        <v>56</v>
      </c>
    </row>
    <row r="25" spans="1:33" ht="24.75" customHeight="1">
      <c r="A25" s="72">
        <v>5</v>
      </c>
      <c r="B25" s="71" t="s">
        <v>10</v>
      </c>
      <c r="C25" s="70" t="s">
        <v>9</v>
      </c>
      <c r="D25" s="60">
        <f t="shared" si="3"/>
        <v>98</v>
      </c>
      <c r="E25" s="60">
        <f t="shared" si="3"/>
        <v>66</v>
      </c>
      <c r="F25" s="217">
        <v>10</v>
      </c>
      <c r="G25" s="217">
        <v>8</v>
      </c>
      <c r="H25" s="217">
        <v>31</v>
      </c>
      <c r="I25" s="217">
        <v>23</v>
      </c>
      <c r="J25" s="217">
        <v>22</v>
      </c>
      <c r="K25" s="217">
        <v>15</v>
      </c>
      <c r="L25" s="217">
        <v>17</v>
      </c>
      <c r="M25" s="217">
        <v>10</v>
      </c>
      <c r="N25" s="217">
        <v>8</v>
      </c>
      <c r="O25" s="217">
        <v>4</v>
      </c>
      <c r="P25" s="220">
        <v>4</v>
      </c>
      <c r="Q25" s="217">
        <v>1</v>
      </c>
      <c r="R25" s="217">
        <v>6</v>
      </c>
      <c r="S25" s="217">
        <v>5</v>
      </c>
      <c r="T25" s="221">
        <v>16</v>
      </c>
      <c r="U25" s="217">
        <v>11</v>
      </c>
      <c r="V25" s="217">
        <v>21</v>
      </c>
      <c r="W25" s="217">
        <v>13</v>
      </c>
      <c r="X25" s="217">
        <v>12</v>
      </c>
      <c r="Y25" s="217">
        <v>8</v>
      </c>
      <c r="Z25" s="217">
        <v>18</v>
      </c>
      <c r="AA25" s="217">
        <v>14</v>
      </c>
      <c r="AB25" s="217">
        <v>19</v>
      </c>
      <c r="AC25" s="217">
        <v>11</v>
      </c>
      <c r="AD25" s="217">
        <v>12</v>
      </c>
      <c r="AE25" s="224">
        <v>9</v>
      </c>
      <c r="AF25" s="69">
        <f t="shared" si="4"/>
        <v>98</v>
      </c>
      <c r="AG25" s="68">
        <f t="shared" si="4"/>
        <v>66</v>
      </c>
    </row>
    <row r="26" spans="1:33" ht="24.75" customHeight="1">
      <c r="A26" s="72">
        <v>6</v>
      </c>
      <c r="B26" s="71" t="s">
        <v>8</v>
      </c>
      <c r="C26" s="70" t="s">
        <v>7</v>
      </c>
      <c r="D26" s="60">
        <f t="shared" si="3"/>
        <v>93</v>
      </c>
      <c r="E26" s="60">
        <f t="shared" si="3"/>
        <v>56</v>
      </c>
      <c r="F26" s="217">
        <v>13</v>
      </c>
      <c r="G26" s="217">
        <v>10</v>
      </c>
      <c r="H26" s="217">
        <v>26</v>
      </c>
      <c r="I26" s="217">
        <v>21</v>
      </c>
      <c r="J26" s="217">
        <v>26</v>
      </c>
      <c r="K26" s="217">
        <v>17</v>
      </c>
      <c r="L26" s="217">
        <v>14</v>
      </c>
      <c r="M26" s="217">
        <v>3</v>
      </c>
      <c r="N26" s="217">
        <v>8</v>
      </c>
      <c r="O26" s="217">
        <v>2</v>
      </c>
      <c r="P26" s="220">
        <v>4</v>
      </c>
      <c r="Q26" s="217">
        <v>1</v>
      </c>
      <c r="R26" s="217">
        <v>2</v>
      </c>
      <c r="S26" s="217">
        <v>2</v>
      </c>
      <c r="T26" s="221">
        <v>10</v>
      </c>
      <c r="U26" s="217">
        <v>3</v>
      </c>
      <c r="V26" s="217">
        <v>22</v>
      </c>
      <c r="W26" s="217">
        <v>12</v>
      </c>
      <c r="X26" s="217">
        <v>21</v>
      </c>
      <c r="Y26" s="217">
        <v>10</v>
      </c>
      <c r="Z26" s="217">
        <v>17</v>
      </c>
      <c r="AA26" s="217">
        <v>11</v>
      </c>
      <c r="AB26" s="217">
        <v>15</v>
      </c>
      <c r="AC26" s="217">
        <v>12</v>
      </c>
      <c r="AD26" s="217">
        <v>8</v>
      </c>
      <c r="AE26" s="224">
        <v>8</v>
      </c>
      <c r="AF26" s="69">
        <f t="shared" si="4"/>
        <v>93</v>
      </c>
      <c r="AG26" s="68">
        <f t="shared" si="4"/>
        <v>56</v>
      </c>
    </row>
    <row r="27" spans="1:33" ht="24.75" customHeight="1">
      <c r="A27" s="72">
        <v>7</v>
      </c>
      <c r="B27" s="71" t="s">
        <v>6</v>
      </c>
      <c r="C27" s="70" t="s">
        <v>5</v>
      </c>
      <c r="D27" s="60">
        <f t="shared" si="3"/>
        <v>231</v>
      </c>
      <c r="E27" s="60">
        <f t="shared" si="3"/>
        <v>132</v>
      </c>
      <c r="F27" s="217">
        <v>37</v>
      </c>
      <c r="G27" s="217">
        <v>23</v>
      </c>
      <c r="H27" s="217">
        <v>70</v>
      </c>
      <c r="I27" s="217">
        <v>51</v>
      </c>
      <c r="J27" s="217">
        <v>42</v>
      </c>
      <c r="K27" s="217">
        <v>22</v>
      </c>
      <c r="L27" s="217">
        <v>34</v>
      </c>
      <c r="M27" s="217">
        <v>14</v>
      </c>
      <c r="N27" s="217">
        <v>20</v>
      </c>
      <c r="O27" s="217">
        <v>5</v>
      </c>
      <c r="P27" s="220">
        <v>7</v>
      </c>
      <c r="Q27" s="217">
        <v>1</v>
      </c>
      <c r="R27" s="217">
        <v>21</v>
      </c>
      <c r="S27" s="217">
        <v>16</v>
      </c>
      <c r="T27" s="221">
        <v>35</v>
      </c>
      <c r="U27" s="217">
        <v>16</v>
      </c>
      <c r="V27" s="217">
        <v>45</v>
      </c>
      <c r="W27" s="217">
        <v>23</v>
      </c>
      <c r="X27" s="217">
        <v>47</v>
      </c>
      <c r="Y27" s="217">
        <v>26</v>
      </c>
      <c r="Z27" s="217">
        <v>36</v>
      </c>
      <c r="AA27" s="217">
        <v>21</v>
      </c>
      <c r="AB27" s="217">
        <v>35</v>
      </c>
      <c r="AC27" s="217">
        <v>24</v>
      </c>
      <c r="AD27" s="217">
        <v>33</v>
      </c>
      <c r="AE27" s="224">
        <v>22</v>
      </c>
      <c r="AF27" s="69">
        <f t="shared" si="4"/>
        <v>231</v>
      </c>
      <c r="AG27" s="68">
        <f t="shared" si="4"/>
        <v>132</v>
      </c>
    </row>
    <row r="28" spans="1:33" ht="24.75" customHeight="1">
      <c r="A28" s="72">
        <v>8</v>
      </c>
      <c r="B28" s="71" t="s">
        <v>4</v>
      </c>
      <c r="C28" s="70" t="s">
        <v>3</v>
      </c>
      <c r="D28" s="60">
        <f t="shared" si="3"/>
        <v>191</v>
      </c>
      <c r="E28" s="60">
        <f t="shared" si="3"/>
        <v>119</v>
      </c>
      <c r="F28" s="217">
        <v>28</v>
      </c>
      <c r="G28" s="217">
        <v>19</v>
      </c>
      <c r="H28" s="217">
        <v>56</v>
      </c>
      <c r="I28" s="217">
        <v>37</v>
      </c>
      <c r="J28" s="217">
        <v>38</v>
      </c>
      <c r="K28" s="217">
        <v>28</v>
      </c>
      <c r="L28" s="217">
        <v>29</v>
      </c>
      <c r="M28" s="217">
        <v>13</v>
      </c>
      <c r="N28" s="217">
        <v>18</v>
      </c>
      <c r="O28" s="217">
        <v>12</v>
      </c>
      <c r="P28" s="220">
        <v>10</v>
      </c>
      <c r="Q28" s="217">
        <v>1</v>
      </c>
      <c r="R28" s="217">
        <v>12</v>
      </c>
      <c r="S28" s="217">
        <v>9</v>
      </c>
      <c r="T28" s="221">
        <v>29</v>
      </c>
      <c r="U28" s="217">
        <v>17</v>
      </c>
      <c r="V28" s="217">
        <v>44</v>
      </c>
      <c r="W28" s="217">
        <v>22</v>
      </c>
      <c r="X28" s="217">
        <v>43</v>
      </c>
      <c r="Y28" s="217">
        <v>28</v>
      </c>
      <c r="Z28" s="217">
        <v>33</v>
      </c>
      <c r="AA28" s="217">
        <v>19</v>
      </c>
      <c r="AB28" s="217">
        <v>29</v>
      </c>
      <c r="AC28" s="217">
        <v>22</v>
      </c>
      <c r="AD28" s="217">
        <v>13</v>
      </c>
      <c r="AE28" s="224">
        <v>11</v>
      </c>
      <c r="AF28" s="69">
        <f t="shared" si="4"/>
        <v>191</v>
      </c>
      <c r="AG28" s="68">
        <f t="shared" si="4"/>
        <v>119</v>
      </c>
    </row>
    <row r="29" spans="1:33" ht="24.75" customHeight="1" thickBot="1">
      <c r="A29" s="67">
        <v>9</v>
      </c>
      <c r="B29" s="66" t="s">
        <v>2</v>
      </c>
      <c r="C29" s="65" t="s">
        <v>1</v>
      </c>
      <c r="D29" s="60">
        <f t="shared" si="3"/>
        <v>203</v>
      </c>
      <c r="E29" s="60">
        <f t="shared" si="3"/>
        <v>124</v>
      </c>
      <c r="F29" s="216">
        <v>34</v>
      </c>
      <c r="G29" s="216">
        <v>23</v>
      </c>
      <c r="H29" s="216">
        <v>64</v>
      </c>
      <c r="I29" s="216">
        <v>47</v>
      </c>
      <c r="J29" s="216">
        <v>40</v>
      </c>
      <c r="K29" s="216">
        <v>23</v>
      </c>
      <c r="L29" s="216">
        <v>34</v>
      </c>
      <c r="M29" s="216">
        <v>20</v>
      </c>
      <c r="N29" s="216">
        <v>17</v>
      </c>
      <c r="O29" s="216">
        <v>8</v>
      </c>
      <c r="P29" s="222">
        <v>7</v>
      </c>
      <c r="Q29" s="216">
        <v>0</v>
      </c>
      <c r="R29" s="216">
        <v>7</v>
      </c>
      <c r="S29" s="216">
        <v>3</v>
      </c>
      <c r="T29" s="219">
        <v>26</v>
      </c>
      <c r="U29" s="216">
        <v>10</v>
      </c>
      <c r="V29" s="216">
        <v>37</v>
      </c>
      <c r="W29" s="216">
        <v>23</v>
      </c>
      <c r="X29" s="216">
        <v>30</v>
      </c>
      <c r="Y29" s="216">
        <v>14</v>
      </c>
      <c r="Z29" s="216">
        <v>34</v>
      </c>
      <c r="AA29" s="216">
        <v>22</v>
      </c>
      <c r="AB29" s="216">
        <v>48</v>
      </c>
      <c r="AC29" s="216">
        <v>33</v>
      </c>
      <c r="AD29" s="216">
        <v>28</v>
      </c>
      <c r="AE29" s="223">
        <v>22</v>
      </c>
      <c r="AF29" s="64">
        <f t="shared" si="4"/>
        <v>203</v>
      </c>
      <c r="AG29" s="63">
        <f t="shared" si="4"/>
        <v>124</v>
      </c>
    </row>
    <row r="30" spans="1:33" ht="19.5" customHeight="1" thickBot="1">
      <c r="A30" s="62"/>
      <c r="B30" s="554" t="s">
        <v>54</v>
      </c>
      <c r="C30" s="555"/>
      <c r="D30" s="61">
        <f>D21+D22+D24+D23+D25+D26+D27+D28+D29</f>
        <v>1748</v>
      </c>
      <c r="E30" s="60">
        <f>SUM(G30+I30+K30+M30+O30+Q30+S30)</f>
        <v>1018</v>
      </c>
      <c r="F30" s="59">
        <f aca="true" t="shared" si="5" ref="F30:AE30">F21+F22+F23+F24+F25+F26+F27+F28+F29</f>
        <v>243</v>
      </c>
      <c r="G30" s="56">
        <f t="shared" si="5"/>
        <v>160</v>
      </c>
      <c r="H30" s="56">
        <f t="shared" si="5"/>
        <v>515</v>
      </c>
      <c r="I30" s="56">
        <f t="shared" si="5"/>
        <v>352</v>
      </c>
      <c r="J30" s="56">
        <f t="shared" si="5"/>
        <v>349</v>
      </c>
      <c r="K30" s="56">
        <f t="shared" si="5"/>
        <v>213</v>
      </c>
      <c r="L30" s="56">
        <f t="shared" si="5"/>
        <v>281</v>
      </c>
      <c r="M30" s="56">
        <f t="shared" si="5"/>
        <v>137</v>
      </c>
      <c r="N30" s="56">
        <f t="shared" si="5"/>
        <v>163</v>
      </c>
      <c r="O30" s="56">
        <f t="shared" si="5"/>
        <v>67</v>
      </c>
      <c r="P30" s="58">
        <f t="shared" si="5"/>
        <v>88</v>
      </c>
      <c r="Q30" s="56">
        <f t="shared" si="5"/>
        <v>20</v>
      </c>
      <c r="R30" s="56">
        <f t="shared" si="5"/>
        <v>109</v>
      </c>
      <c r="S30" s="56">
        <f t="shared" si="5"/>
        <v>69</v>
      </c>
      <c r="T30" s="57">
        <f t="shared" si="5"/>
        <v>230</v>
      </c>
      <c r="U30" s="56">
        <f t="shared" si="5"/>
        <v>110</v>
      </c>
      <c r="V30" s="56">
        <f t="shared" si="5"/>
        <v>373</v>
      </c>
      <c r="W30" s="56">
        <f t="shared" si="5"/>
        <v>193</v>
      </c>
      <c r="X30" s="56">
        <f t="shared" si="5"/>
        <v>337</v>
      </c>
      <c r="Y30" s="56">
        <f t="shared" si="5"/>
        <v>176</v>
      </c>
      <c r="Z30" s="56">
        <f t="shared" si="5"/>
        <v>306</v>
      </c>
      <c r="AA30" s="56">
        <f t="shared" si="5"/>
        <v>191</v>
      </c>
      <c r="AB30" s="56">
        <f t="shared" si="5"/>
        <v>305</v>
      </c>
      <c r="AC30" s="56">
        <f t="shared" si="5"/>
        <v>207</v>
      </c>
      <c r="AD30" s="56">
        <f t="shared" si="5"/>
        <v>197</v>
      </c>
      <c r="AE30" s="55">
        <f t="shared" si="5"/>
        <v>141</v>
      </c>
      <c r="AF30" s="54">
        <f>AF21+AF22+AF24+AF23+AF25+AF26+AF27+AF28+AF29</f>
        <v>1748</v>
      </c>
      <c r="AG30" s="53">
        <f>AG21+AG22+AG24+AG23+AG25+AG26+AG27+AG28+AG29</f>
        <v>1018</v>
      </c>
    </row>
  </sheetData>
  <sheetProtection/>
  <mergeCells count="38">
    <mergeCell ref="H5:I5"/>
    <mergeCell ref="J5:K5"/>
    <mergeCell ref="T19:U19"/>
    <mergeCell ref="V19:W19"/>
    <mergeCell ref="A1:E2"/>
    <mergeCell ref="F1:AC1"/>
    <mergeCell ref="F2:AC2"/>
    <mergeCell ref="D4:E5"/>
    <mergeCell ref="F4:Q4"/>
    <mergeCell ref="R4:AA4"/>
    <mergeCell ref="AB4:AC5"/>
    <mergeCell ref="F5:G5"/>
    <mergeCell ref="L5:M5"/>
    <mergeCell ref="N5:O5"/>
    <mergeCell ref="P5:Q5"/>
    <mergeCell ref="R5:S5"/>
    <mergeCell ref="T5:U5"/>
    <mergeCell ref="V5:W5"/>
    <mergeCell ref="X5:Y5"/>
    <mergeCell ref="Z5:AA5"/>
    <mergeCell ref="B16:C16"/>
    <mergeCell ref="C18:C20"/>
    <mergeCell ref="D18:E19"/>
    <mergeCell ref="F18:S18"/>
    <mergeCell ref="T18:AE18"/>
    <mergeCell ref="X19:Y19"/>
    <mergeCell ref="AD19:AE19"/>
    <mergeCell ref="Z19:AA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AB19:AC19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A10">
      <selection activeCell="AJ24" sqref="AJ24:AK32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559" t="s">
        <v>86</v>
      </c>
      <c r="B2" s="559"/>
      <c r="C2" s="559"/>
      <c r="D2" s="560" t="s">
        <v>126</v>
      </c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561"/>
      <c r="AH2" s="561"/>
      <c r="AI2" s="561"/>
      <c r="AJ2" s="561"/>
      <c r="AK2" s="561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2"/>
      <c r="AW2" s="132"/>
      <c r="AX2" s="132"/>
    </row>
    <row r="3" spans="1:50" ht="19.5" customHeight="1">
      <c r="A3" s="559"/>
      <c r="B3" s="559"/>
      <c r="C3" s="559"/>
      <c r="D3" s="562" t="str">
        <f>'ogolne (2)'!H3</f>
        <v>od 01 lutego  2021 roku</v>
      </c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3"/>
      <c r="T3" s="564" t="str">
        <f>'ogolne (2)'!T3</f>
        <v>do 28 lutego 2021 roku</v>
      </c>
      <c r="U3" s="564"/>
      <c r="V3" s="564"/>
      <c r="W3" s="564"/>
      <c r="X3" s="564"/>
      <c r="Y3" s="564"/>
      <c r="Z3" s="564"/>
      <c r="AA3" s="564"/>
      <c r="AB3" s="564"/>
      <c r="AC3" s="564"/>
      <c r="AD3" s="564"/>
      <c r="AE3" s="564"/>
      <c r="AF3" s="564"/>
      <c r="AG3" s="564"/>
      <c r="AH3" s="564"/>
      <c r="AI3" s="564"/>
      <c r="AJ3" s="564"/>
      <c r="AK3" s="565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2"/>
      <c r="AW3" s="132"/>
      <c r="AX3" s="132"/>
    </row>
    <row r="4" spans="1:47" ht="13.5" customHeight="1" thickBo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</row>
    <row r="5" spans="1:47" ht="22.5" customHeight="1">
      <c r="A5" s="566" t="s">
        <v>108</v>
      </c>
      <c r="B5" s="569" t="s">
        <v>107</v>
      </c>
      <c r="C5" s="570"/>
      <c r="D5" s="573" t="s">
        <v>125</v>
      </c>
      <c r="E5" s="574"/>
      <c r="F5" s="577" t="s">
        <v>106</v>
      </c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579"/>
      <c r="AL5" s="130"/>
      <c r="AM5" s="130"/>
      <c r="AN5" s="130"/>
      <c r="AO5" s="130"/>
      <c r="AP5" s="130"/>
      <c r="AQ5" s="130"/>
      <c r="AR5" s="130"/>
      <c r="AS5" s="130"/>
      <c r="AT5" s="130"/>
      <c r="AU5" s="130"/>
    </row>
    <row r="6" spans="1:47" ht="21.75" customHeight="1">
      <c r="A6" s="567"/>
      <c r="B6" s="571"/>
      <c r="C6" s="572"/>
      <c r="D6" s="575"/>
      <c r="E6" s="576"/>
      <c r="F6" s="580" t="s">
        <v>124</v>
      </c>
      <c r="G6" s="580"/>
      <c r="H6" s="582" t="s">
        <v>123</v>
      </c>
      <c r="I6" s="582"/>
      <c r="J6" s="583" t="s">
        <v>122</v>
      </c>
      <c r="K6" s="580"/>
      <c r="L6" s="582" t="s">
        <v>121</v>
      </c>
      <c r="M6" s="582"/>
      <c r="N6" s="585" t="s">
        <v>106</v>
      </c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586"/>
      <c r="AG6" s="586"/>
      <c r="AH6" s="586"/>
      <c r="AI6" s="586"/>
      <c r="AJ6" s="586"/>
      <c r="AK6" s="587"/>
      <c r="AL6" s="129"/>
      <c r="AM6" s="129"/>
      <c r="AN6" s="129"/>
      <c r="AO6" s="129"/>
      <c r="AP6" s="129"/>
      <c r="AQ6" s="129"/>
      <c r="AR6" s="129"/>
      <c r="AS6" s="129"/>
      <c r="AT6" s="129"/>
      <c r="AU6" s="129"/>
    </row>
    <row r="7" spans="1:47" ht="86.25" customHeight="1">
      <c r="A7" s="567"/>
      <c r="B7" s="571"/>
      <c r="C7" s="572"/>
      <c r="D7" s="575"/>
      <c r="E7" s="576"/>
      <c r="F7" s="581"/>
      <c r="G7" s="581"/>
      <c r="H7" s="582"/>
      <c r="I7" s="582"/>
      <c r="J7" s="584"/>
      <c r="K7" s="581"/>
      <c r="L7" s="582"/>
      <c r="M7" s="582"/>
      <c r="N7" s="588" t="s">
        <v>120</v>
      </c>
      <c r="O7" s="589"/>
      <c r="P7" s="588" t="s">
        <v>119</v>
      </c>
      <c r="Q7" s="589"/>
      <c r="R7" s="588" t="s">
        <v>118</v>
      </c>
      <c r="S7" s="589"/>
      <c r="T7" s="588" t="s">
        <v>117</v>
      </c>
      <c r="U7" s="589"/>
      <c r="V7" s="582" t="s">
        <v>116</v>
      </c>
      <c r="W7" s="582"/>
      <c r="X7" s="582" t="s">
        <v>115</v>
      </c>
      <c r="Y7" s="582"/>
      <c r="Z7" s="582" t="s">
        <v>114</v>
      </c>
      <c r="AA7" s="582"/>
      <c r="AB7" s="590" t="s">
        <v>113</v>
      </c>
      <c r="AC7" s="590"/>
      <c r="AD7" s="588" t="s">
        <v>112</v>
      </c>
      <c r="AE7" s="589"/>
      <c r="AF7" s="588" t="s">
        <v>111</v>
      </c>
      <c r="AG7" s="589"/>
      <c r="AH7" s="588" t="s">
        <v>110</v>
      </c>
      <c r="AI7" s="589"/>
      <c r="AJ7" s="588" t="s">
        <v>109</v>
      </c>
      <c r="AK7" s="591"/>
      <c r="AL7" s="129"/>
      <c r="AM7" s="129"/>
      <c r="AN7" s="129"/>
      <c r="AO7" s="129"/>
      <c r="AP7" s="129"/>
      <c r="AQ7" s="129"/>
      <c r="AR7" s="129"/>
      <c r="AS7" s="129"/>
      <c r="AT7" s="129"/>
      <c r="AU7" s="129"/>
    </row>
    <row r="8" spans="1:47" ht="19.5" customHeight="1" thickBot="1">
      <c r="A8" s="568"/>
      <c r="B8" s="128" t="s">
        <v>19</v>
      </c>
      <c r="C8" s="127" t="s">
        <v>18</v>
      </c>
      <c r="D8" s="20" t="s">
        <v>19</v>
      </c>
      <c r="E8" s="20" t="s">
        <v>18</v>
      </c>
      <c r="F8" s="20" t="s">
        <v>19</v>
      </c>
      <c r="G8" s="20" t="s">
        <v>18</v>
      </c>
      <c r="H8" s="267" t="s">
        <v>19</v>
      </c>
      <c r="I8" s="20" t="s">
        <v>18</v>
      </c>
      <c r="J8" s="22" t="s">
        <v>19</v>
      </c>
      <c r="K8" s="21" t="s">
        <v>18</v>
      </c>
      <c r="L8" s="267" t="s">
        <v>19</v>
      </c>
      <c r="M8" s="20" t="s">
        <v>18</v>
      </c>
      <c r="N8" s="22" t="s">
        <v>19</v>
      </c>
      <c r="O8" s="21" t="s">
        <v>18</v>
      </c>
      <c r="P8" s="22" t="s">
        <v>19</v>
      </c>
      <c r="Q8" s="21" t="s">
        <v>18</v>
      </c>
      <c r="R8" s="22" t="s">
        <v>19</v>
      </c>
      <c r="S8" s="21" t="s">
        <v>18</v>
      </c>
      <c r="T8" s="22" t="s">
        <v>19</v>
      </c>
      <c r="U8" s="21" t="s">
        <v>18</v>
      </c>
      <c r="V8" s="267" t="s">
        <v>19</v>
      </c>
      <c r="W8" s="20" t="s">
        <v>18</v>
      </c>
      <c r="X8" s="267" t="s">
        <v>19</v>
      </c>
      <c r="Y8" s="20" t="s">
        <v>18</v>
      </c>
      <c r="Z8" s="267" t="s">
        <v>19</v>
      </c>
      <c r="AA8" s="126" t="s">
        <v>18</v>
      </c>
      <c r="AB8" s="125" t="s">
        <v>19</v>
      </c>
      <c r="AC8" s="20" t="s">
        <v>18</v>
      </c>
      <c r="AD8" s="125" t="s">
        <v>19</v>
      </c>
      <c r="AE8" s="20" t="s">
        <v>18</v>
      </c>
      <c r="AF8" s="22" t="s">
        <v>19</v>
      </c>
      <c r="AG8" s="21" t="s">
        <v>18</v>
      </c>
      <c r="AH8" s="22" t="s">
        <v>19</v>
      </c>
      <c r="AI8" s="21" t="s">
        <v>18</v>
      </c>
      <c r="AJ8" s="22" t="s">
        <v>19</v>
      </c>
      <c r="AK8" s="24" t="s">
        <v>18</v>
      </c>
      <c r="AL8" s="124"/>
      <c r="AM8" s="124"/>
      <c r="AN8" s="124"/>
      <c r="AO8" s="124"/>
      <c r="AP8" s="124"/>
      <c r="AQ8" s="124"/>
      <c r="AR8" s="124"/>
      <c r="AS8" s="124"/>
      <c r="AT8" s="124"/>
      <c r="AU8" s="124"/>
    </row>
    <row r="9" spans="1:47" ht="21" customHeight="1">
      <c r="A9" s="123" t="s">
        <v>88</v>
      </c>
      <c r="B9" s="186">
        <f aca="true" t="shared" si="0" ref="B9:C17">SUM(D9+D24+H24+L24+R24+T24,V24,X24,Z24,AB24,AD24,AF24,AH24+AJ24)</f>
        <v>83</v>
      </c>
      <c r="C9" s="186">
        <f t="shared" si="0"/>
        <v>47</v>
      </c>
      <c r="D9" s="227">
        <v>46</v>
      </c>
      <c r="E9" s="227">
        <v>23</v>
      </c>
      <c r="F9" s="225">
        <v>38</v>
      </c>
      <c r="G9" s="225">
        <v>18</v>
      </c>
      <c r="H9" s="225">
        <v>1</v>
      </c>
      <c r="I9" s="225">
        <v>1</v>
      </c>
      <c r="J9" s="225">
        <v>0</v>
      </c>
      <c r="K9" s="225">
        <v>0</v>
      </c>
      <c r="L9" s="225">
        <v>8</v>
      </c>
      <c r="M9" s="225">
        <v>5</v>
      </c>
      <c r="N9" s="225">
        <v>6</v>
      </c>
      <c r="O9" s="225">
        <v>4</v>
      </c>
      <c r="P9" s="225">
        <v>0</v>
      </c>
      <c r="Q9" s="225">
        <v>0</v>
      </c>
      <c r="R9" s="225">
        <v>0</v>
      </c>
      <c r="S9" s="225">
        <v>0</v>
      </c>
      <c r="T9" s="225">
        <v>0</v>
      </c>
      <c r="U9" s="225">
        <v>0</v>
      </c>
      <c r="V9" s="225">
        <v>1</v>
      </c>
      <c r="W9" s="225">
        <v>0</v>
      </c>
      <c r="X9" s="225">
        <v>0</v>
      </c>
      <c r="Y9" s="225">
        <v>0</v>
      </c>
      <c r="Z9" s="225">
        <v>0</v>
      </c>
      <c r="AA9" s="225">
        <v>0</v>
      </c>
      <c r="AB9" s="225">
        <v>0</v>
      </c>
      <c r="AC9" s="225">
        <v>0</v>
      </c>
      <c r="AD9" s="225">
        <v>0</v>
      </c>
      <c r="AE9" s="225">
        <v>0</v>
      </c>
      <c r="AF9" s="225">
        <v>0</v>
      </c>
      <c r="AG9" s="225">
        <v>0</v>
      </c>
      <c r="AH9" s="225">
        <v>1</v>
      </c>
      <c r="AI9" s="225">
        <v>1</v>
      </c>
      <c r="AJ9" s="225">
        <v>0</v>
      </c>
      <c r="AK9" s="225">
        <v>0</v>
      </c>
      <c r="AL9" s="121"/>
      <c r="AM9" s="121"/>
      <c r="AN9" s="121"/>
      <c r="AO9" s="121"/>
      <c r="AP9" s="121"/>
      <c r="AQ9" s="121"/>
      <c r="AR9" s="121"/>
      <c r="AS9" s="121"/>
      <c r="AT9" s="121"/>
      <c r="AU9" s="121"/>
    </row>
    <row r="10" spans="1:47" ht="21" customHeight="1">
      <c r="A10" s="122" t="s">
        <v>16</v>
      </c>
      <c r="B10" s="186">
        <f t="shared" si="0"/>
        <v>19</v>
      </c>
      <c r="C10" s="186">
        <f t="shared" si="0"/>
        <v>10</v>
      </c>
      <c r="D10" s="227">
        <v>11</v>
      </c>
      <c r="E10" s="227">
        <v>7</v>
      </c>
      <c r="F10" s="226">
        <v>9</v>
      </c>
      <c r="G10" s="226">
        <v>5</v>
      </c>
      <c r="H10" s="226">
        <v>0</v>
      </c>
      <c r="I10" s="226">
        <v>0</v>
      </c>
      <c r="J10" s="226">
        <v>0</v>
      </c>
      <c r="K10" s="226">
        <v>0</v>
      </c>
      <c r="L10" s="226">
        <v>2</v>
      </c>
      <c r="M10" s="226">
        <v>2</v>
      </c>
      <c r="N10" s="226">
        <v>1</v>
      </c>
      <c r="O10" s="226">
        <v>1</v>
      </c>
      <c r="P10" s="226">
        <v>0</v>
      </c>
      <c r="Q10" s="226">
        <v>0</v>
      </c>
      <c r="R10" s="226">
        <v>0</v>
      </c>
      <c r="S10" s="226">
        <v>0</v>
      </c>
      <c r="T10" s="226">
        <v>0</v>
      </c>
      <c r="U10" s="226">
        <v>0</v>
      </c>
      <c r="V10" s="226">
        <v>0</v>
      </c>
      <c r="W10" s="226">
        <v>0</v>
      </c>
      <c r="X10" s="226">
        <v>1</v>
      </c>
      <c r="Y10" s="226">
        <v>1</v>
      </c>
      <c r="Z10" s="226">
        <v>0</v>
      </c>
      <c r="AA10" s="226">
        <v>0</v>
      </c>
      <c r="AB10" s="226">
        <v>0</v>
      </c>
      <c r="AC10" s="226">
        <v>0</v>
      </c>
      <c r="AD10" s="226">
        <v>0</v>
      </c>
      <c r="AE10" s="226">
        <v>0</v>
      </c>
      <c r="AF10" s="226">
        <v>0</v>
      </c>
      <c r="AG10" s="226">
        <v>0</v>
      </c>
      <c r="AH10" s="226">
        <v>0</v>
      </c>
      <c r="AI10" s="226">
        <v>0</v>
      </c>
      <c r="AJ10" s="226">
        <v>0</v>
      </c>
      <c r="AK10" s="226">
        <v>0</v>
      </c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</row>
    <row r="11" spans="1:47" ht="21" customHeight="1">
      <c r="A11" s="122" t="s">
        <v>14</v>
      </c>
      <c r="B11" s="186">
        <f t="shared" si="0"/>
        <v>18</v>
      </c>
      <c r="C11" s="186">
        <f t="shared" si="0"/>
        <v>8</v>
      </c>
      <c r="D11" s="227">
        <v>6</v>
      </c>
      <c r="E11" s="227">
        <v>2</v>
      </c>
      <c r="F11" s="226">
        <v>4</v>
      </c>
      <c r="G11" s="226">
        <v>1</v>
      </c>
      <c r="H11" s="226">
        <v>1</v>
      </c>
      <c r="I11" s="226">
        <v>0</v>
      </c>
      <c r="J11" s="226">
        <v>0</v>
      </c>
      <c r="K11" s="226">
        <v>0</v>
      </c>
      <c r="L11" s="226">
        <v>2</v>
      </c>
      <c r="M11" s="226">
        <v>1</v>
      </c>
      <c r="N11" s="226">
        <v>2</v>
      </c>
      <c r="O11" s="226">
        <v>1</v>
      </c>
      <c r="P11" s="226">
        <v>0</v>
      </c>
      <c r="Q11" s="226">
        <v>0</v>
      </c>
      <c r="R11" s="226">
        <v>0</v>
      </c>
      <c r="S11" s="226">
        <v>0</v>
      </c>
      <c r="T11" s="226">
        <v>0</v>
      </c>
      <c r="U11" s="226">
        <v>0</v>
      </c>
      <c r="V11" s="226">
        <v>0</v>
      </c>
      <c r="W11" s="226">
        <v>0</v>
      </c>
      <c r="X11" s="226">
        <v>0</v>
      </c>
      <c r="Y11" s="226">
        <v>0</v>
      </c>
      <c r="Z11" s="226">
        <v>0</v>
      </c>
      <c r="AA11" s="226">
        <v>0</v>
      </c>
      <c r="AB11" s="226">
        <v>0</v>
      </c>
      <c r="AC11" s="226">
        <v>0</v>
      </c>
      <c r="AD11" s="226">
        <v>0</v>
      </c>
      <c r="AE11" s="226">
        <v>0</v>
      </c>
      <c r="AF11" s="226">
        <v>0</v>
      </c>
      <c r="AG11" s="226">
        <v>0</v>
      </c>
      <c r="AH11" s="226">
        <v>0</v>
      </c>
      <c r="AI11" s="226">
        <v>0</v>
      </c>
      <c r="AJ11" s="226">
        <v>0</v>
      </c>
      <c r="AK11" s="226">
        <v>0</v>
      </c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</row>
    <row r="12" spans="1:47" ht="21" customHeight="1">
      <c r="A12" s="122" t="s">
        <v>12</v>
      </c>
      <c r="B12" s="186">
        <f t="shared" si="0"/>
        <v>6</v>
      </c>
      <c r="C12" s="186">
        <f t="shared" si="0"/>
        <v>3</v>
      </c>
      <c r="D12" s="227">
        <v>2</v>
      </c>
      <c r="E12" s="227">
        <v>0</v>
      </c>
      <c r="F12" s="226">
        <v>2</v>
      </c>
      <c r="G12" s="226">
        <v>0</v>
      </c>
      <c r="H12" s="226">
        <v>0</v>
      </c>
      <c r="I12" s="226">
        <v>0</v>
      </c>
      <c r="J12" s="226">
        <v>0</v>
      </c>
      <c r="K12" s="226">
        <v>0</v>
      </c>
      <c r="L12" s="226">
        <v>0</v>
      </c>
      <c r="M12" s="226">
        <v>0</v>
      </c>
      <c r="N12" s="226">
        <v>0</v>
      </c>
      <c r="O12" s="226">
        <v>0</v>
      </c>
      <c r="P12" s="226">
        <v>0</v>
      </c>
      <c r="Q12" s="226">
        <v>0</v>
      </c>
      <c r="R12" s="226">
        <v>0</v>
      </c>
      <c r="S12" s="226">
        <v>0</v>
      </c>
      <c r="T12" s="226">
        <v>0</v>
      </c>
      <c r="U12" s="226">
        <v>0</v>
      </c>
      <c r="V12" s="226">
        <v>0</v>
      </c>
      <c r="W12" s="226">
        <v>0</v>
      </c>
      <c r="X12" s="226">
        <v>0</v>
      </c>
      <c r="Y12" s="226">
        <v>0</v>
      </c>
      <c r="Z12" s="226">
        <v>0</v>
      </c>
      <c r="AA12" s="226">
        <v>0</v>
      </c>
      <c r="AB12" s="226">
        <v>0</v>
      </c>
      <c r="AC12" s="226">
        <v>0</v>
      </c>
      <c r="AD12" s="226">
        <v>0</v>
      </c>
      <c r="AE12" s="226">
        <v>0</v>
      </c>
      <c r="AF12" s="226">
        <v>0</v>
      </c>
      <c r="AG12" s="226">
        <v>0</v>
      </c>
      <c r="AH12" s="226">
        <v>0</v>
      </c>
      <c r="AI12" s="226">
        <v>0</v>
      </c>
      <c r="AJ12" s="226">
        <v>0</v>
      </c>
      <c r="AK12" s="226">
        <v>0</v>
      </c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</row>
    <row r="13" spans="1:47" ht="21" customHeight="1">
      <c r="A13" s="122" t="s">
        <v>10</v>
      </c>
      <c r="B13" s="186">
        <f t="shared" si="0"/>
        <v>15</v>
      </c>
      <c r="C13" s="186">
        <f t="shared" si="0"/>
        <v>10</v>
      </c>
      <c r="D13" s="227">
        <v>7</v>
      </c>
      <c r="E13" s="227">
        <v>5</v>
      </c>
      <c r="F13" s="226">
        <v>4</v>
      </c>
      <c r="G13" s="226">
        <v>2</v>
      </c>
      <c r="H13" s="226">
        <v>0</v>
      </c>
      <c r="I13" s="226">
        <v>0</v>
      </c>
      <c r="J13" s="226">
        <v>0</v>
      </c>
      <c r="K13" s="226">
        <v>0</v>
      </c>
      <c r="L13" s="226">
        <v>3</v>
      </c>
      <c r="M13" s="226">
        <v>3</v>
      </c>
      <c r="N13" s="226">
        <v>2</v>
      </c>
      <c r="O13" s="226">
        <v>2</v>
      </c>
      <c r="P13" s="226">
        <v>0</v>
      </c>
      <c r="Q13" s="226">
        <v>0</v>
      </c>
      <c r="R13" s="226">
        <v>0</v>
      </c>
      <c r="S13" s="226">
        <v>0</v>
      </c>
      <c r="T13" s="226">
        <v>0</v>
      </c>
      <c r="U13" s="226">
        <v>0</v>
      </c>
      <c r="V13" s="226">
        <v>0</v>
      </c>
      <c r="W13" s="226">
        <v>0</v>
      </c>
      <c r="X13" s="226">
        <v>1</v>
      </c>
      <c r="Y13" s="226">
        <v>1</v>
      </c>
      <c r="Z13" s="226">
        <v>0</v>
      </c>
      <c r="AA13" s="226">
        <v>0</v>
      </c>
      <c r="AB13" s="226">
        <v>0</v>
      </c>
      <c r="AC13" s="226">
        <v>0</v>
      </c>
      <c r="AD13" s="226">
        <v>0</v>
      </c>
      <c r="AE13" s="226">
        <v>0</v>
      </c>
      <c r="AF13" s="226">
        <v>0</v>
      </c>
      <c r="AG13" s="226">
        <v>0</v>
      </c>
      <c r="AH13" s="226">
        <v>0</v>
      </c>
      <c r="AI13" s="226">
        <v>0</v>
      </c>
      <c r="AJ13" s="226">
        <v>0</v>
      </c>
      <c r="AK13" s="226">
        <v>0</v>
      </c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</row>
    <row r="14" spans="1:47" ht="21" customHeight="1">
      <c r="A14" s="122" t="s">
        <v>8</v>
      </c>
      <c r="B14" s="186">
        <f t="shared" si="0"/>
        <v>13</v>
      </c>
      <c r="C14" s="186">
        <f t="shared" si="0"/>
        <v>6</v>
      </c>
      <c r="D14" s="227">
        <v>7</v>
      </c>
      <c r="E14" s="227">
        <v>3</v>
      </c>
      <c r="F14" s="226">
        <v>6</v>
      </c>
      <c r="G14" s="226">
        <v>3</v>
      </c>
      <c r="H14" s="226">
        <v>0</v>
      </c>
      <c r="I14" s="226">
        <v>0</v>
      </c>
      <c r="J14" s="226">
        <v>0</v>
      </c>
      <c r="K14" s="226">
        <v>0</v>
      </c>
      <c r="L14" s="226">
        <v>1</v>
      </c>
      <c r="M14" s="226">
        <v>0</v>
      </c>
      <c r="N14" s="226">
        <v>0</v>
      </c>
      <c r="O14" s="226">
        <v>0</v>
      </c>
      <c r="P14" s="226">
        <v>0</v>
      </c>
      <c r="Q14" s="226">
        <v>0</v>
      </c>
      <c r="R14" s="226">
        <v>0</v>
      </c>
      <c r="S14" s="226">
        <v>0</v>
      </c>
      <c r="T14" s="226">
        <v>0</v>
      </c>
      <c r="U14" s="226">
        <v>0</v>
      </c>
      <c r="V14" s="226">
        <v>1</v>
      </c>
      <c r="W14" s="226">
        <v>0</v>
      </c>
      <c r="X14" s="226">
        <v>0</v>
      </c>
      <c r="Y14" s="226">
        <v>0</v>
      </c>
      <c r="Z14" s="226">
        <v>0</v>
      </c>
      <c r="AA14" s="226">
        <v>0</v>
      </c>
      <c r="AB14" s="226">
        <v>0</v>
      </c>
      <c r="AC14" s="226">
        <v>0</v>
      </c>
      <c r="AD14" s="226">
        <v>0</v>
      </c>
      <c r="AE14" s="226">
        <v>0</v>
      </c>
      <c r="AF14" s="226">
        <v>0</v>
      </c>
      <c r="AG14" s="226">
        <v>0</v>
      </c>
      <c r="AH14" s="226">
        <v>0</v>
      </c>
      <c r="AI14" s="226">
        <v>0</v>
      </c>
      <c r="AJ14" s="226">
        <v>0</v>
      </c>
      <c r="AK14" s="226">
        <v>0</v>
      </c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</row>
    <row r="15" spans="1:47" ht="21" customHeight="1">
      <c r="A15" s="122" t="s">
        <v>6</v>
      </c>
      <c r="B15" s="186">
        <f t="shared" si="0"/>
        <v>27</v>
      </c>
      <c r="C15" s="186">
        <f t="shared" si="0"/>
        <v>15</v>
      </c>
      <c r="D15" s="227">
        <v>13</v>
      </c>
      <c r="E15" s="227">
        <v>8</v>
      </c>
      <c r="F15" s="226">
        <v>11</v>
      </c>
      <c r="G15" s="226">
        <v>7</v>
      </c>
      <c r="H15" s="226">
        <v>0</v>
      </c>
      <c r="I15" s="226">
        <v>0</v>
      </c>
      <c r="J15" s="226">
        <v>0</v>
      </c>
      <c r="K15" s="226">
        <v>0</v>
      </c>
      <c r="L15" s="226">
        <v>2</v>
      </c>
      <c r="M15" s="226">
        <v>1</v>
      </c>
      <c r="N15" s="226">
        <v>1</v>
      </c>
      <c r="O15" s="226">
        <v>1</v>
      </c>
      <c r="P15" s="226">
        <v>0</v>
      </c>
      <c r="Q15" s="226">
        <v>0</v>
      </c>
      <c r="R15" s="226">
        <v>0</v>
      </c>
      <c r="S15" s="226">
        <v>0</v>
      </c>
      <c r="T15" s="226">
        <v>0</v>
      </c>
      <c r="U15" s="226">
        <v>0</v>
      </c>
      <c r="V15" s="226">
        <v>0</v>
      </c>
      <c r="W15" s="226">
        <v>0</v>
      </c>
      <c r="X15" s="226">
        <v>0</v>
      </c>
      <c r="Y15" s="226">
        <v>0</v>
      </c>
      <c r="Z15" s="226">
        <v>0</v>
      </c>
      <c r="AA15" s="226">
        <v>0</v>
      </c>
      <c r="AB15" s="226">
        <v>0</v>
      </c>
      <c r="AC15" s="226">
        <v>0</v>
      </c>
      <c r="AD15" s="226">
        <v>0</v>
      </c>
      <c r="AE15" s="226">
        <v>0</v>
      </c>
      <c r="AF15" s="226">
        <v>0</v>
      </c>
      <c r="AG15" s="226">
        <v>0</v>
      </c>
      <c r="AH15" s="226">
        <v>1</v>
      </c>
      <c r="AI15" s="226">
        <v>0</v>
      </c>
      <c r="AJ15" s="226">
        <v>0</v>
      </c>
      <c r="AK15" s="226">
        <v>0</v>
      </c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</row>
    <row r="16" spans="1:47" ht="21" customHeight="1">
      <c r="A16" s="122" t="s">
        <v>87</v>
      </c>
      <c r="B16" s="186">
        <f t="shared" si="0"/>
        <v>24</v>
      </c>
      <c r="C16" s="186">
        <f t="shared" si="0"/>
        <v>13</v>
      </c>
      <c r="D16" s="227">
        <v>12</v>
      </c>
      <c r="E16" s="227">
        <v>5</v>
      </c>
      <c r="F16" s="226">
        <v>12</v>
      </c>
      <c r="G16" s="226">
        <v>5</v>
      </c>
      <c r="H16" s="226">
        <v>0</v>
      </c>
      <c r="I16" s="226">
        <v>0</v>
      </c>
      <c r="J16" s="226">
        <v>0</v>
      </c>
      <c r="K16" s="226">
        <v>0</v>
      </c>
      <c r="L16" s="226">
        <v>0</v>
      </c>
      <c r="M16" s="226">
        <v>0</v>
      </c>
      <c r="N16" s="226">
        <v>0</v>
      </c>
      <c r="O16" s="226">
        <v>0</v>
      </c>
      <c r="P16" s="226">
        <v>0</v>
      </c>
      <c r="Q16" s="226">
        <v>0</v>
      </c>
      <c r="R16" s="226">
        <v>0</v>
      </c>
      <c r="S16" s="226">
        <v>0</v>
      </c>
      <c r="T16" s="226">
        <v>0</v>
      </c>
      <c r="U16" s="226">
        <v>0</v>
      </c>
      <c r="V16" s="226">
        <v>0</v>
      </c>
      <c r="W16" s="226">
        <v>0</v>
      </c>
      <c r="X16" s="226">
        <v>0</v>
      </c>
      <c r="Y16" s="226">
        <v>0</v>
      </c>
      <c r="Z16" s="226">
        <v>0</v>
      </c>
      <c r="AA16" s="226">
        <v>0</v>
      </c>
      <c r="AB16" s="226">
        <v>0</v>
      </c>
      <c r="AC16" s="226">
        <v>0</v>
      </c>
      <c r="AD16" s="226">
        <v>0</v>
      </c>
      <c r="AE16" s="226">
        <v>0</v>
      </c>
      <c r="AF16" s="226">
        <v>0</v>
      </c>
      <c r="AG16" s="226">
        <v>0</v>
      </c>
      <c r="AH16" s="226">
        <v>0</v>
      </c>
      <c r="AI16" s="226">
        <v>0</v>
      </c>
      <c r="AJ16" s="226">
        <v>0</v>
      </c>
      <c r="AK16" s="226">
        <v>0</v>
      </c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</row>
    <row r="17" spans="1:47" ht="21" customHeight="1">
      <c r="A17" s="122" t="s">
        <v>2</v>
      </c>
      <c r="B17" s="186">
        <f t="shared" si="0"/>
        <v>21</v>
      </c>
      <c r="C17" s="186">
        <f t="shared" si="0"/>
        <v>11</v>
      </c>
      <c r="D17" s="227">
        <v>11</v>
      </c>
      <c r="E17" s="227">
        <v>6</v>
      </c>
      <c r="F17" s="226">
        <v>7</v>
      </c>
      <c r="G17" s="226">
        <v>3</v>
      </c>
      <c r="H17" s="226">
        <v>0</v>
      </c>
      <c r="I17" s="226">
        <v>0</v>
      </c>
      <c r="J17" s="226">
        <v>0</v>
      </c>
      <c r="K17" s="226">
        <v>0</v>
      </c>
      <c r="L17" s="226">
        <v>4</v>
      </c>
      <c r="M17" s="226">
        <v>3</v>
      </c>
      <c r="N17" s="226">
        <v>3</v>
      </c>
      <c r="O17" s="226">
        <v>3</v>
      </c>
      <c r="P17" s="226">
        <v>0</v>
      </c>
      <c r="Q17" s="226">
        <v>0</v>
      </c>
      <c r="R17" s="226">
        <v>0</v>
      </c>
      <c r="S17" s="226">
        <v>0</v>
      </c>
      <c r="T17" s="226">
        <v>0</v>
      </c>
      <c r="U17" s="226">
        <v>0</v>
      </c>
      <c r="V17" s="226">
        <v>0</v>
      </c>
      <c r="W17" s="226">
        <v>0</v>
      </c>
      <c r="X17" s="226">
        <v>1</v>
      </c>
      <c r="Y17" s="226">
        <v>0</v>
      </c>
      <c r="Z17" s="226">
        <v>0</v>
      </c>
      <c r="AA17" s="226">
        <v>0</v>
      </c>
      <c r="AB17" s="226">
        <v>0</v>
      </c>
      <c r="AC17" s="226">
        <v>0</v>
      </c>
      <c r="AD17" s="226">
        <v>0</v>
      </c>
      <c r="AE17" s="226">
        <v>0</v>
      </c>
      <c r="AF17" s="226">
        <v>0</v>
      </c>
      <c r="AG17" s="226">
        <v>0</v>
      </c>
      <c r="AH17" s="226">
        <v>0</v>
      </c>
      <c r="AI17" s="226">
        <v>0</v>
      </c>
      <c r="AJ17" s="226">
        <v>0</v>
      </c>
      <c r="AK17" s="226">
        <v>0</v>
      </c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</row>
    <row r="18" spans="1:47" ht="30" customHeight="1" thickBot="1">
      <c r="A18" s="120" t="s">
        <v>0</v>
      </c>
      <c r="B18" s="119">
        <f aca="true" t="shared" si="1" ref="B18:AK18">B9+B10+B11+B12+B13+B14+B15+B16+B17</f>
        <v>226</v>
      </c>
      <c r="C18" s="118">
        <f t="shared" si="1"/>
        <v>123</v>
      </c>
      <c r="D18" s="118">
        <f t="shared" si="1"/>
        <v>115</v>
      </c>
      <c r="E18" s="118">
        <f t="shared" si="1"/>
        <v>59</v>
      </c>
      <c r="F18" s="118">
        <f t="shared" si="1"/>
        <v>93</v>
      </c>
      <c r="G18" s="118">
        <f t="shared" si="1"/>
        <v>44</v>
      </c>
      <c r="H18" s="118">
        <f t="shared" si="1"/>
        <v>2</v>
      </c>
      <c r="I18" s="118">
        <f t="shared" si="1"/>
        <v>1</v>
      </c>
      <c r="J18" s="118">
        <f t="shared" si="1"/>
        <v>0</v>
      </c>
      <c r="K18" s="118">
        <f t="shared" si="1"/>
        <v>0</v>
      </c>
      <c r="L18" s="118">
        <f t="shared" si="1"/>
        <v>22</v>
      </c>
      <c r="M18" s="118">
        <f t="shared" si="1"/>
        <v>15</v>
      </c>
      <c r="N18" s="118">
        <f t="shared" si="1"/>
        <v>15</v>
      </c>
      <c r="O18" s="118">
        <f t="shared" si="1"/>
        <v>12</v>
      </c>
      <c r="P18" s="118">
        <f t="shared" si="1"/>
        <v>0</v>
      </c>
      <c r="Q18" s="118">
        <f t="shared" si="1"/>
        <v>0</v>
      </c>
      <c r="R18" s="118">
        <f t="shared" si="1"/>
        <v>0</v>
      </c>
      <c r="S18" s="118">
        <f t="shared" si="1"/>
        <v>0</v>
      </c>
      <c r="T18" s="118">
        <f t="shared" si="1"/>
        <v>0</v>
      </c>
      <c r="U18" s="118">
        <f t="shared" si="1"/>
        <v>0</v>
      </c>
      <c r="V18" s="118">
        <f t="shared" si="1"/>
        <v>2</v>
      </c>
      <c r="W18" s="118">
        <f t="shared" si="1"/>
        <v>0</v>
      </c>
      <c r="X18" s="118">
        <f t="shared" si="1"/>
        <v>3</v>
      </c>
      <c r="Y18" s="118">
        <f t="shared" si="1"/>
        <v>2</v>
      </c>
      <c r="Z18" s="118">
        <f t="shared" si="1"/>
        <v>0</v>
      </c>
      <c r="AA18" s="118">
        <f t="shared" si="1"/>
        <v>0</v>
      </c>
      <c r="AB18" s="118">
        <f t="shared" si="1"/>
        <v>0</v>
      </c>
      <c r="AC18" s="118">
        <f t="shared" si="1"/>
        <v>0</v>
      </c>
      <c r="AD18" s="118">
        <f t="shared" si="1"/>
        <v>0</v>
      </c>
      <c r="AE18" s="118">
        <f t="shared" si="1"/>
        <v>0</v>
      </c>
      <c r="AF18" s="118">
        <f t="shared" si="1"/>
        <v>0</v>
      </c>
      <c r="AG18" s="118">
        <f t="shared" si="1"/>
        <v>0</v>
      </c>
      <c r="AH18" s="118">
        <f t="shared" si="1"/>
        <v>2</v>
      </c>
      <c r="AI18" s="118">
        <f t="shared" si="1"/>
        <v>1</v>
      </c>
      <c r="AJ18" s="118">
        <f t="shared" si="1"/>
        <v>0</v>
      </c>
      <c r="AK18" s="118">
        <f t="shared" si="1"/>
        <v>0</v>
      </c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</row>
    <row r="19" ht="41.25" customHeight="1" thickBot="1"/>
    <row r="20" spans="1:37" ht="13.5" customHeight="1">
      <c r="A20" s="592" t="s">
        <v>108</v>
      </c>
      <c r="B20" s="569" t="s">
        <v>107</v>
      </c>
      <c r="C20" s="595"/>
      <c r="D20" s="597" t="s">
        <v>106</v>
      </c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8"/>
      <c r="AF20" s="578"/>
      <c r="AG20" s="578"/>
      <c r="AH20" s="578"/>
      <c r="AI20" s="578"/>
      <c r="AJ20" s="578"/>
      <c r="AK20" s="579"/>
    </row>
    <row r="21" spans="1:37" ht="13.5" customHeight="1">
      <c r="A21" s="593"/>
      <c r="B21" s="571"/>
      <c r="C21" s="596"/>
      <c r="D21" s="598" t="s">
        <v>105</v>
      </c>
      <c r="E21" s="580"/>
      <c r="F21" s="601" t="s">
        <v>46</v>
      </c>
      <c r="G21" s="601"/>
      <c r="H21" s="606" t="s">
        <v>104</v>
      </c>
      <c r="I21" s="606"/>
      <c r="J21" s="607" t="s">
        <v>46</v>
      </c>
      <c r="K21" s="608"/>
      <c r="L21" s="602" t="s">
        <v>103</v>
      </c>
      <c r="M21" s="609"/>
      <c r="N21" s="606" t="s">
        <v>102</v>
      </c>
      <c r="O21" s="606"/>
      <c r="P21" s="611" t="s">
        <v>46</v>
      </c>
      <c r="Q21" s="611"/>
      <c r="R21" s="602" t="s">
        <v>101</v>
      </c>
      <c r="S21" s="603"/>
      <c r="T21" s="606" t="s">
        <v>100</v>
      </c>
      <c r="U21" s="606"/>
      <c r="V21" s="602" t="s">
        <v>99</v>
      </c>
      <c r="W21" s="603"/>
      <c r="X21" s="606" t="s">
        <v>98</v>
      </c>
      <c r="Y21" s="606"/>
      <c r="Z21" s="606" t="s">
        <v>97</v>
      </c>
      <c r="AA21" s="606"/>
      <c r="AB21" s="602" t="s">
        <v>96</v>
      </c>
      <c r="AC21" s="603"/>
      <c r="AD21" s="606" t="s">
        <v>95</v>
      </c>
      <c r="AE21" s="606"/>
      <c r="AF21" s="606" t="s">
        <v>94</v>
      </c>
      <c r="AG21" s="606"/>
      <c r="AH21" s="606" t="s">
        <v>93</v>
      </c>
      <c r="AI21" s="606"/>
      <c r="AJ21" s="606" t="s">
        <v>92</v>
      </c>
      <c r="AK21" s="614"/>
    </row>
    <row r="22" spans="1:37" ht="67.5" customHeight="1">
      <c r="A22" s="593"/>
      <c r="B22" s="571"/>
      <c r="C22" s="596"/>
      <c r="D22" s="599"/>
      <c r="E22" s="600"/>
      <c r="F22" s="582" t="s">
        <v>91</v>
      </c>
      <c r="G22" s="582"/>
      <c r="H22" s="606"/>
      <c r="I22" s="606"/>
      <c r="J22" s="615" t="s">
        <v>90</v>
      </c>
      <c r="K22" s="582"/>
      <c r="L22" s="604"/>
      <c r="M22" s="610"/>
      <c r="N22" s="606"/>
      <c r="O22" s="606"/>
      <c r="P22" s="616" t="s">
        <v>89</v>
      </c>
      <c r="Q22" s="589"/>
      <c r="R22" s="612"/>
      <c r="S22" s="613"/>
      <c r="T22" s="606"/>
      <c r="U22" s="606"/>
      <c r="V22" s="604"/>
      <c r="W22" s="605"/>
      <c r="X22" s="606"/>
      <c r="Y22" s="606"/>
      <c r="Z22" s="606"/>
      <c r="AA22" s="606"/>
      <c r="AB22" s="604"/>
      <c r="AC22" s="605"/>
      <c r="AD22" s="606"/>
      <c r="AE22" s="606"/>
      <c r="AF22" s="606"/>
      <c r="AG22" s="606"/>
      <c r="AH22" s="606"/>
      <c r="AI22" s="606"/>
      <c r="AJ22" s="606"/>
      <c r="AK22" s="614"/>
    </row>
    <row r="23" spans="1:37" ht="15" customHeight="1" thickBot="1">
      <c r="A23" s="594"/>
      <c r="B23" s="43" t="s">
        <v>19</v>
      </c>
      <c r="C23" s="44" t="s">
        <v>18</v>
      </c>
      <c r="D23" s="264" t="s">
        <v>19</v>
      </c>
      <c r="E23" s="111" t="s">
        <v>18</v>
      </c>
      <c r="F23" s="266" t="s">
        <v>19</v>
      </c>
      <c r="G23" s="111" t="s">
        <v>18</v>
      </c>
      <c r="H23" s="266" t="s">
        <v>19</v>
      </c>
      <c r="I23" s="111" t="s">
        <v>18</v>
      </c>
      <c r="J23" s="266" t="s">
        <v>19</v>
      </c>
      <c r="K23" s="111" t="s">
        <v>18</v>
      </c>
      <c r="L23" s="266" t="s">
        <v>19</v>
      </c>
      <c r="M23" s="111" t="s">
        <v>18</v>
      </c>
      <c r="N23" s="266" t="s">
        <v>19</v>
      </c>
      <c r="O23" s="111" t="s">
        <v>18</v>
      </c>
      <c r="P23" s="115" t="s">
        <v>19</v>
      </c>
      <c r="Q23" s="114" t="s">
        <v>18</v>
      </c>
      <c r="R23" s="115" t="s">
        <v>19</v>
      </c>
      <c r="S23" s="114" t="s">
        <v>18</v>
      </c>
      <c r="T23" s="266" t="s">
        <v>19</v>
      </c>
      <c r="U23" s="111" t="s">
        <v>18</v>
      </c>
      <c r="V23" s="266" t="s">
        <v>19</v>
      </c>
      <c r="W23" s="111" t="s">
        <v>18</v>
      </c>
      <c r="X23" s="266" t="s">
        <v>19</v>
      </c>
      <c r="Y23" s="111" t="s">
        <v>18</v>
      </c>
      <c r="Z23" s="266" t="s">
        <v>19</v>
      </c>
      <c r="AA23" s="113" t="s">
        <v>18</v>
      </c>
      <c r="AB23" s="112" t="s">
        <v>19</v>
      </c>
      <c r="AC23" s="111" t="s">
        <v>18</v>
      </c>
      <c r="AD23" s="266" t="s">
        <v>19</v>
      </c>
      <c r="AE23" s="111" t="s">
        <v>18</v>
      </c>
      <c r="AF23" s="266" t="s">
        <v>19</v>
      </c>
      <c r="AG23" s="111" t="s">
        <v>18</v>
      </c>
      <c r="AH23" s="266" t="s">
        <v>19</v>
      </c>
      <c r="AI23" s="111" t="s">
        <v>18</v>
      </c>
      <c r="AJ23" s="266" t="s">
        <v>19</v>
      </c>
      <c r="AK23" s="109" t="s">
        <v>18</v>
      </c>
    </row>
    <row r="24" spans="1:37" ht="21" customHeight="1" thickBot="1">
      <c r="A24" s="108" t="s">
        <v>88</v>
      </c>
      <c r="B24" s="106">
        <f aca="true" t="shared" si="2" ref="B24:C32">B9</f>
        <v>83</v>
      </c>
      <c r="C24" s="106">
        <f t="shared" si="2"/>
        <v>47</v>
      </c>
      <c r="D24" s="228">
        <v>0</v>
      </c>
      <c r="E24" s="228">
        <v>0</v>
      </c>
      <c r="F24" s="228">
        <v>0</v>
      </c>
      <c r="G24" s="228">
        <v>0</v>
      </c>
      <c r="H24" s="228">
        <v>17</v>
      </c>
      <c r="I24" s="228">
        <v>14</v>
      </c>
      <c r="J24" s="228">
        <v>0</v>
      </c>
      <c r="K24" s="228">
        <v>0</v>
      </c>
      <c r="L24" s="228">
        <v>0</v>
      </c>
      <c r="M24" s="228">
        <v>0</v>
      </c>
      <c r="N24" s="228">
        <v>0</v>
      </c>
      <c r="O24" s="228">
        <v>0</v>
      </c>
      <c r="P24" s="228">
        <v>0</v>
      </c>
      <c r="Q24" s="228">
        <v>0</v>
      </c>
      <c r="R24" s="228">
        <v>0</v>
      </c>
      <c r="S24" s="228">
        <v>0</v>
      </c>
      <c r="T24" s="228">
        <v>4</v>
      </c>
      <c r="U24" s="228">
        <v>2</v>
      </c>
      <c r="V24" s="228">
        <v>0</v>
      </c>
      <c r="W24" s="228">
        <v>0</v>
      </c>
      <c r="X24" s="228">
        <v>2</v>
      </c>
      <c r="Y24" s="228">
        <v>0</v>
      </c>
      <c r="Z24" s="228">
        <v>6</v>
      </c>
      <c r="AA24" s="228">
        <v>3</v>
      </c>
      <c r="AB24" s="228">
        <v>1</v>
      </c>
      <c r="AC24" s="228">
        <v>1</v>
      </c>
      <c r="AD24" s="228">
        <v>1</v>
      </c>
      <c r="AE24" s="228">
        <v>1</v>
      </c>
      <c r="AF24" s="228">
        <v>0</v>
      </c>
      <c r="AG24" s="228">
        <v>0</v>
      </c>
      <c r="AH24" s="228">
        <v>0</v>
      </c>
      <c r="AI24" s="228">
        <v>0</v>
      </c>
      <c r="AJ24" s="258">
        <v>6</v>
      </c>
      <c r="AK24" s="259">
        <v>3</v>
      </c>
    </row>
    <row r="25" spans="1:37" ht="21" customHeight="1" thickBot="1">
      <c r="A25" s="107" t="s">
        <v>16</v>
      </c>
      <c r="B25" s="106">
        <f t="shared" si="2"/>
        <v>19</v>
      </c>
      <c r="C25" s="106">
        <f t="shared" si="2"/>
        <v>10</v>
      </c>
      <c r="D25" s="229">
        <v>0</v>
      </c>
      <c r="E25" s="229">
        <v>0</v>
      </c>
      <c r="F25" s="229">
        <v>0</v>
      </c>
      <c r="G25" s="229">
        <v>0</v>
      </c>
      <c r="H25" s="229">
        <v>3</v>
      </c>
      <c r="I25" s="229">
        <v>2</v>
      </c>
      <c r="J25" s="229">
        <v>0</v>
      </c>
      <c r="K25" s="229">
        <v>0</v>
      </c>
      <c r="L25" s="229">
        <v>0</v>
      </c>
      <c r="M25" s="229">
        <v>0</v>
      </c>
      <c r="N25" s="229">
        <v>0</v>
      </c>
      <c r="O25" s="229">
        <v>0</v>
      </c>
      <c r="P25" s="229">
        <v>0</v>
      </c>
      <c r="Q25" s="229">
        <v>0</v>
      </c>
      <c r="R25" s="229">
        <v>0</v>
      </c>
      <c r="S25" s="229">
        <v>0</v>
      </c>
      <c r="T25" s="229">
        <v>2</v>
      </c>
      <c r="U25" s="229">
        <v>1</v>
      </c>
      <c r="V25" s="229">
        <v>0</v>
      </c>
      <c r="W25" s="229">
        <v>0</v>
      </c>
      <c r="X25" s="229">
        <v>0</v>
      </c>
      <c r="Y25" s="229">
        <v>0</v>
      </c>
      <c r="Z25" s="229">
        <v>0</v>
      </c>
      <c r="AA25" s="229">
        <v>0</v>
      </c>
      <c r="AB25" s="229">
        <v>0</v>
      </c>
      <c r="AC25" s="229">
        <v>0</v>
      </c>
      <c r="AD25" s="229">
        <v>1</v>
      </c>
      <c r="AE25" s="229">
        <v>0</v>
      </c>
      <c r="AF25" s="229">
        <v>0</v>
      </c>
      <c r="AG25" s="229">
        <v>0</v>
      </c>
      <c r="AH25" s="229">
        <v>0</v>
      </c>
      <c r="AI25" s="229">
        <v>0</v>
      </c>
      <c r="AJ25" s="230">
        <v>2</v>
      </c>
      <c r="AK25" s="231">
        <v>0</v>
      </c>
    </row>
    <row r="26" spans="1:37" ht="21" customHeight="1" thickBot="1">
      <c r="A26" s="107" t="s">
        <v>14</v>
      </c>
      <c r="B26" s="106">
        <f t="shared" si="2"/>
        <v>18</v>
      </c>
      <c r="C26" s="106">
        <f t="shared" si="2"/>
        <v>8</v>
      </c>
      <c r="D26" s="229">
        <v>0</v>
      </c>
      <c r="E26" s="229">
        <v>0</v>
      </c>
      <c r="F26" s="229">
        <v>0</v>
      </c>
      <c r="G26" s="229">
        <v>0</v>
      </c>
      <c r="H26" s="229">
        <v>3</v>
      </c>
      <c r="I26" s="229">
        <v>3</v>
      </c>
      <c r="J26" s="229">
        <v>0</v>
      </c>
      <c r="K26" s="229">
        <v>0</v>
      </c>
      <c r="L26" s="229">
        <v>0</v>
      </c>
      <c r="M26" s="229">
        <v>0</v>
      </c>
      <c r="N26" s="229">
        <v>0</v>
      </c>
      <c r="O26" s="229">
        <v>0</v>
      </c>
      <c r="P26" s="229">
        <v>0</v>
      </c>
      <c r="Q26" s="229">
        <v>0</v>
      </c>
      <c r="R26" s="229">
        <v>0</v>
      </c>
      <c r="S26" s="229">
        <v>0</v>
      </c>
      <c r="T26" s="229">
        <v>3</v>
      </c>
      <c r="U26" s="229">
        <v>2</v>
      </c>
      <c r="V26" s="229">
        <v>0</v>
      </c>
      <c r="W26" s="229">
        <v>0</v>
      </c>
      <c r="X26" s="229">
        <v>1</v>
      </c>
      <c r="Y26" s="229">
        <v>0</v>
      </c>
      <c r="Z26" s="229">
        <v>1</v>
      </c>
      <c r="AA26" s="229">
        <v>0</v>
      </c>
      <c r="AB26" s="229">
        <v>0</v>
      </c>
      <c r="AC26" s="229">
        <v>0</v>
      </c>
      <c r="AD26" s="229">
        <v>0</v>
      </c>
      <c r="AE26" s="229">
        <v>0</v>
      </c>
      <c r="AF26" s="229">
        <v>0</v>
      </c>
      <c r="AG26" s="229">
        <v>0</v>
      </c>
      <c r="AH26" s="229">
        <v>0</v>
      </c>
      <c r="AI26" s="229">
        <v>0</v>
      </c>
      <c r="AJ26" s="230">
        <v>4</v>
      </c>
      <c r="AK26" s="231">
        <v>1</v>
      </c>
    </row>
    <row r="27" spans="1:37" ht="21" customHeight="1" thickBot="1">
      <c r="A27" s="107" t="s">
        <v>12</v>
      </c>
      <c r="B27" s="106">
        <f t="shared" si="2"/>
        <v>6</v>
      </c>
      <c r="C27" s="106">
        <f t="shared" si="2"/>
        <v>3</v>
      </c>
      <c r="D27" s="229">
        <v>0</v>
      </c>
      <c r="E27" s="229">
        <v>0</v>
      </c>
      <c r="F27" s="229">
        <v>0</v>
      </c>
      <c r="G27" s="229">
        <v>0</v>
      </c>
      <c r="H27" s="229">
        <v>1</v>
      </c>
      <c r="I27" s="229">
        <v>1</v>
      </c>
      <c r="J27" s="229">
        <v>0</v>
      </c>
      <c r="K27" s="229">
        <v>0</v>
      </c>
      <c r="L27" s="229">
        <v>0</v>
      </c>
      <c r="M27" s="229">
        <v>0</v>
      </c>
      <c r="N27" s="229">
        <v>0</v>
      </c>
      <c r="O27" s="229">
        <v>0</v>
      </c>
      <c r="P27" s="229">
        <v>0</v>
      </c>
      <c r="Q27" s="229">
        <v>0</v>
      </c>
      <c r="R27" s="229">
        <v>0</v>
      </c>
      <c r="S27" s="229">
        <v>0</v>
      </c>
      <c r="T27" s="229">
        <v>0</v>
      </c>
      <c r="U27" s="229">
        <v>0</v>
      </c>
      <c r="V27" s="229">
        <v>0</v>
      </c>
      <c r="W27" s="229">
        <v>0</v>
      </c>
      <c r="X27" s="229">
        <v>0</v>
      </c>
      <c r="Y27" s="229">
        <v>0</v>
      </c>
      <c r="Z27" s="229">
        <v>2</v>
      </c>
      <c r="AA27" s="229">
        <v>2</v>
      </c>
      <c r="AB27" s="229">
        <v>0</v>
      </c>
      <c r="AC27" s="229">
        <v>0</v>
      </c>
      <c r="AD27" s="229">
        <v>0</v>
      </c>
      <c r="AE27" s="229">
        <v>0</v>
      </c>
      <c r="AF27" s="229">
        <v>0</v>
      </c>
      <c r="AG27" s="229">
        <v>0</v>
      </c>
      <c r="AH27" s="229">
        <v>0</v>
      </c>
      <c r="AI27" s="229">
        <v>0</v>
      </c>
      <c r="AJ27" s="230">
        <v>1</v>
      </c>
      <c r="AK27" s="231">
        <v>0</v>
      </c>
    </row>
    <row r="28" spans="1:37" ht="21" customHeight="1" thickBot="1">
      <c r="A28" s="107" t="s">
        <v>10</v>
      </c>
      <c r="B28" s="106">
        <f t="shared" si="2"/>
        <v>15</v>
      </c>
      <c r="C28" s="106">
        <f t="shared" si="2"/>
        <v>10</v>
      </c>
      <c r="D28" s="229">
        <v>0</v>
      </c>
      <c r="E28" s="229">
        <v>0</v>
      </c>
      <c r="F28" s="229">
        <v>0</v>
      </c>
      <c r="G28" s="229">
        <v>0</v>
      </c>
      <c r="H28" s="229">
        <v>1</v>
      </c>
      <c r="I28" s="229">
        <v>1</v>
      </c>
      <c r="J28" s="229">
        <v>0</v>
      </c>
      <c r="K28" s="229">
        <v>0</v>
      </c>
      <c r="L28" s="229">
        <v>0</v>
      </c>
      <c r="M28" s="229">
        <v>0</v>
      </c>
      <c r="N28" s="229">
        <v>0</v>
      </c>
      <c r="O28" s="229">
        <v>0</v>
      </c>
      <c r="P28" s="229">
        <v>0</v>
      </c>
      <c r="Q28" s="229">
        <v>0</v>
      </c>
      <c r="R28" s="229">
        <v>0</v>
      </c>
      <c r="S28" s="229">
        <v>0</v>
      </c>
      <c r="T28" s="229">
        <v>3</v>
      </c>
      <c r="U28" s="229">
        <v>2</v>
      </c>
      <c r="V28" s="229">
        <v>0</v>
      </c>
      <c r="W28" s="229">
        <v>0</v>
      </c>
      <c r="X28" s="229">
        <v>0</v>
      </c>
      <c r="Y28" s="229">
        <v>0</v>
      </c>
      <c r="Z28" s="229">
        <v>0</v>
      </c>
      <c r="AA28" s="229">
        <v>0</v>
      </c>
      <c r="AB28" s="229">
        <v>0</v>
      </c>
      <c r="AC28" s="229">
        <v>0</v>
      </c>
      <c r="AD28" s="229">
        <v>0</v>
      </c>
      <c r="AE28" s="229">
        <v>0</v>
      </c>
      <c r="AF28" s="229">
        <v>0</v>
      </c>
      <c r="AG28" s="229">
        <v>0</v>
      </c>
      <c r="AH28" s="229">
        <v>0</v>
      </c>
      <c r="AI28" s="229">
        <v>0</v>
      </c>
      <c r="AJ28" s="230">
        <v>4</v>
      </c>
      <c r="AK28" s="231">
        <v>2</v>
      </c>
    </row>
    <row r="29" spans="1:37" ht="21" customHeight="1" thickBot="1">
      <c r="A29" s="107" t="s">
        <v>8</v>
      </c>
      <c r="B29" s="106">
        <f t="shared" si="2"/>
        <v>13</v>
      </c>
      <c r="C29" s="106">
        <f t="shared" si="2"/>
        <v>6</v>
      </c>
      <c r="D29" s="229">
        <v>0</v>
      </c>
      <c r="E29" s="229">
        <v>0</v>
      </c>
      <c r="F29" s="229">
        <v>0</v>
      </c>
      <c r="G29" s="229">
        <v>0</v>
      </c>
      <c r="H29" s="229">
        <v>3</v>
      </c>
      <c r="I29" s="229">
        <v>3</v>
      </c>
      <c r="J29" s="229">
        <v>0</v>
      </c>
      <c r="K29" s="229">
        <v>0</v>
      </c>
      <c r="L29" s="229">
        <v>0</v>
      </c>
      <c r="M29" s="229">
        <v>0</v>
      </c>
      <c r="N29" s="229">
        <v>0</v>
      </c>
      <c r="O29" s="229">
        <v>0</v>
      </c>
      <c r="P29" s="229">
        <v>0</v>
      </c>
      <c r="Q29" s="229">
        <v>0</v>
      </c>
      <c r="R29" s="229">
        <v>0</v>
      </c>
      <c r="S29" s="229">
        <v>0</v>
      </c>
      <c r="T29" s="229">
        <v>0</v>
      </c>
      <c r="U29" s="229">
        <v>0</v>
      </c>
      <c r="V29" s="229">
        <v>0</v>
      </c>
      <c r="W29" s="229">
        <v>0</v>
      </c>
      <c r="X29" s="229">
        <v>1</v>
      </c>
      <c r="Y29" s="229">
        <v>0</v>
      </c>
      <c r="Z29" s="229">
        <v>0</v>
      </c>
      <c r="AA29" s="229">
        <v>0</v>
      </c>
      <c r="AB29" s="229">
        <v>0</v>
      </c>
      <c r="AC29" s="229">
        <v>0</v>
      </c>
      <c r="AD29" s="229">
        <v>0</v>
      </c>
      <c r="AE29" s="229">
        <v>0</v>
      </c>
      <c r="AF29" s="229">
        <v>0</v>
      </c>
      <c r="AG29" s="229">
        <v>0</v>
      </c>
      <c r="AH29" s="229">
        <v>0</v>
      </c>
      <c r="AI29" s="229">
        <v>0</v>
      </c>
      <c r="AJ29" s="230">
        <v>2</v>
      </c>
      <c r="AK29" s="231">
        <v>0</v>
      </c>
    </row>
    <row r="30" spans="1:37" ht="21" customHeight="1" thickBot="1">
      <c r="A30" s="107" t="s">
        <v>6</v>
      </c>
      <c r="B30" s="106">
        <f t="shared" si="2"/>
        <v>27</v>
      </c>
      <c r="C30" s="106">
        <f t="shared" si="2"/>
        <v>15</v>
      </c>
      <c r="D30" s="229">
        <v>0</v>
      </c>
      <c r="E30" s="229">
        <v>0</v>
      </c>
      <c r="F30" s="229">
        <v>0</v>
      </c>
      <c r="G30" s="229">
        <v>0</v>
      </c>
      <c r="H30" s="229">
        <v>7</v>
      </c>
      <c r="I30" s="229">
        <v>4</v>
      </c>
      <c r="J30" s="229">
        <v>0</v>
      </c>
      <c r="K30" s="229">
        <v>0</v>
      </c>
      <c r="L30" s="229">
        <v>0</v>
      </c>
      <c r="M30" s="229">
        <v>0</v>
      </c>
      <c r="N30" s="229">
        <v>0</v>
      </c>
      <c r="O30" s="229">
        <v>0</v>
      </c>
      <c r="P30" s="229">
        <v>0</v>
      </c>
      <c r="Q30" s="229">
        <v>0</v>
      </c>
      <c r="R30" s="229">
        <v>0</v>
      </c>
      <c r="S30" s="229">
        <v>0</v>
      </c>
      <c r="T30" s="229">
        <v>0</v>
      </c>
      <c r="U30" s="229">
        <v>0</v>
      </c>
      <c r="V30" s="229">
        <v>0</v>
      </c>
      <c r="W30" s="229">
        <v>0</v>
      </c>
      <c r="X30" s="229">
        <v>0</v>
      </c>
      <c r="Y30" s="229">
        <v>0</v>
      </c>
      <c r="Z30" s="229">
        <v>5</v>
      </c>
      <c r="AA30" s="229">
        <v>2</v>
      </c>
      <c r="AB30" s="229">
        <v>0</v>
      </c>
      <c r="AC30" s="229">
        <v>0</v>
      </c>
      <c r="AD30" s="229">
        <v>0</v>
      </c>
      <c r="AE30" s="229">
        <v>0</v>
      </c>
      <c r="AF30" s="229">
        <v>0</v>
      </c>
      <c r="AG30" s="229">
        <v>0</v>
      </c>
      <c r="AH30" s="229">
        <v>0</v>
      </c>
      <c r="AI30" s="229">
        <v>0</v>
      </c>
      <c r="AJ30" s="230">
        <v>2</v>
      </c>
      <c r="AK30" s="231">
        <v>1</v>
      </c>
    </row>
    <row r="31" spans="1:37" ht="21" customHeight="1" thickBot="1">
      <c r="A31" s="107" t="s">
        <v>87</v>
      </c>
      <c r="B31" s="106">
        <f t="shared" si="2"/>
        <v>24</v>
      </c>
      <c r="C31" s="106">
        <f t="shared" si="2"/>
        <v>13</v>
      </c>
      <c r="D31" s="229">
        <v>0</v>
      </c>
      <c r="E31" s="229">
        <v>0</v>
      </c>
      <c r="F31" s="229">
        <v>0</v>
      </c>
      <c r="G31" s="229">
        <v>0</v>
      </c>
      <c r="H31" s="229">
        <v>3</v>
      </c>
      <c r="I31" s="229">
        <v>2</v>
      </c>
      <c r="J31" s="229">
        <v>0</v>
      </c>
      <c r="K31" s="229">
        <v>0</v>
      </c>
      <c r="L31" s="229">
        <v>0</v>
      </c>
      <c r="M31" s="229">
        <v>0</v>
      </c>
      <c r="N31" s="229">
        <v>0</v>
      </c>
      <c r="O31" s="229">
        <v>0</v>
      </c>
      <c r="P31" s="229">
        <v>0</v>
      </c>
      <c r="Q31" s="229">
        <v>0</v>
      </c>
      <c r="R31" s="229">
        <v>0</v>
      </c>
      <c r="S31" s="229">
        <v>0</v>
      </c>
      <c r="T31" s="229">
        <v>1</v>
      </c>
      <c r="U31" s="229">
        <v>1</v>
      </c>
      <c r="V31" s="229">
        <v>0</v>
      </c>
      <c r="W31" s="229">
        <v>0</v>
      </c>
      <c r="X31" s="229">
        <v>0</v>
      </c>
      <c r="Y31" s="229">
        <v>0</v>
      </c>
      <c r="Z31" s="229">
        <v>3</v>
      </c>
      <c r="AA31" s="229">
        <v>3</v>
      </c>
      <c r="AB31" s="229">
        <v>0</v>
      </c>
      <c r="AC31" s="229">
        <v>0</v>
      </c>
      <c r="AD31" s="229">
        <v>0</v>
      </c>
      <c r="AE31" s="229">
        <v>0</v>
      </c>
      <c r="AF31" s="229">
        <v>0</v>
      </c>
      <c r="AG31" s="229">
        <v>0</v>
      </c>
      <c r="AH31" s="229">
        <v>0</v>
      </c>
      <c r="AI31" s="229">
        <v>0</v>
      </c>
      <c r="AJ31" s="230">
        <v>5</v>
      </c>
      <c r="AK31" s="231">
        <v>2</v>
      </c>
    </row>
    <row r="32" spans="1:37" ht="21" customHeight="1">
      <c r="A32" s="107" t="s">
        <v>2</v>
      </c>
      <c r="B32" s="106">
        <f t="shared" si="2"/>
        <v>21</v>
      </c>
      <c r="C32" s="106">
        <f t="shared" si="2"/>
        <v>11</v>
      </c>
      <c r="D32" s="229">
        <v>0</v>
      </c>
      <c r="E32" s="229">
        <v>0</v>
      </c>
      <c r="F32" s="229">
        <v>0</v>
      </c>
      <c r="G32" s="229">
        <v>0</v>
      </c>
      <c r="H32" s="229">
        <v>3</v>
      </c>
      <c r="I32" s="229">
        <v>3</v>
      </c>
      <c r="J32" s="229">
        <v>0</v>
      </c>
      <c r="K32" s="229">
        <v>0</v>
      </c>
      <c r="L32" s="229">
        <v>0</v>
      </c>
      <c r="M32" s="229">
        <v>0</v>
      </c>
      <c r="N32" s="229">
        <v>0</v>
      </c>
      <c r="O32" s="229">
        <v>0</v>
      </c>
      <c r="P32" s="229">
        <v>0</v>
      </c>
      <c r="Q32" s="229">
        <v>0</v>
      </c>
      <c r="R32" s="229">
        <v>0</v>
      </c>
      <c r="S32" s="229">
        <v>0</v>
      </c>
      <c r="T32" s="229">
        <v>2</v>
      </c>
      <c r="U32" s="229">
        <v>1</v>
      </c>
      <c r="V32" s="229">
        <v>0</v>
      </c>
      <c r="W32" s="229">
        <v>0</v>
      </c>
      <c r="X32" s="229">
        <v>1</v>
      </c>
      <c r="Y32" s="229">
        <v>0</v>
      </c>
      <c r="Z32" s="229">
        <v>0</v>
      </c>
      <c r="AA32" s="229">
        <v>0</v>
      </c>
      <c r="AB32" s="229">
        <v>0</v>
      </c>
      <c r="AC32" s="229">
        <v>0</v>
      </c>
      <c r="AD32" s="229">
        <v>0</v>
      </c>
      <c r="AE32" s="229">
        <v>0</v>
      </c>
      <c r="AF32" s="229">
        <v>0</v>
      </c>
      <c r="AG32" s="229">
        <v>0</v>
      </c>
      <c r="AH32" s="229">
        <v>0</v>
      </c>
      <c r="AI32" s="229">
        <v>0</v>
      </c>
      <c r="AJ32" s="230">
        <v>4</v>
      </c>
      <c r="AK32" s="231">
        <v>1</v>
      </c>
    </row>
    <row r="33" spans="1:37" ht="31.5" customHeight="1" thickBot="1">
      <c r="A33" s="105" t="s">
        <v>0</v>
      </c>
      <c r="B33" s="103">
        <f>B24+B25+B26+B27+B28+B29+B30+B31+B32</f>
        <v>226</v>
      </c>
      <c r="C33" s="104">
        <f>C24+C25+C26+C27+C28+C29+C30+C31+C32</f>
        <v>123</v>
      </c>
      <c r="D33" s="103">
        <f aca="true" t="shared" si="3" ref="D33:AK33">SUM(D24:D32)</f>
        <v>0</v>
      </c>
      <c r="E33" s="102">
        <f t="shared" si="3"/>
        <v>0</v>
      </c>
      <c r="F33" s="102">
        <f t="shared" si="3"/>
        <v>0</v>
      </c>
      <c r="G33" s="102">
        <f t="shared" si="3"/>
        <v>0</v>
      </c>
      <c r="H33" s="102">
        <f t="shared" si="3"/>
        <v>41</v>
      </c>
      <c r="I33" s="102">
        <f t="shared" si="3"/>
        <v>33</v>
      </c>
      <c r="J33" s="102">
        <f t="shared" si="3"/>
        <v>0</v>
      </c>
      <c r="K33" s="102">
        <f t="shared" si="3"/>
        <v>0</v>
      </c>
      <c r="L33" s="102">
        <f t="shared" si="3"/>
        <v>0</v>
      </c>
      <c r="M33" s="102">
        <f t="shared" si="3"/>
        <v>0</v>
      </c>
      <c r="N33" s="102">
        <f t="shared" si="3"/>
        <v>0</v>
      </c>
      <c r="O33" s="102">
        <f t="shared" si="3"/>
        <v>0</v>
      </c>
      <c r="P33" s="102">
        <f t="shared" si="3"/>
        <v>0</v>
      </c>
      <c r="Q33" s="102">
        <f t="shared" si="3"/>
        <v>0</v>
      </c>
      <c r="R33" s="102">
        <f t="shared" si="3"/>
        <v>0</v>
      </c>
      <c r="S33" s="102">
        <f t="shared" si="3"/>
        <v>0</v>
      </c>
      <c r="T33" s="102">
        <f t="shared" si="3"/>
        <v>15</v>
      </c>
      <c r="U33" s="102">
        <f t="shared" si="3"/>
        <v>9</v>
      </c>
      <c r="V33" s="102">
        <f t="shared" si="3"/>
        <v>0</v>
      </c>
      <c r="W33" s="102">
        <f t="shared" si="3"/>
        <v>0</v>
      </c>
      <c r="X33" s="102">
        <f t="shared" si="3"/>
        <v>5</v>
      </c>
      <c r="Y33" s="102">
        <f t="shared" si="3"/>
        <v>0</v>
      </c>
      <c r="Z33" s="102">
        <f t="shared" si="3"/>
        <v>17</v>
      </c>
      <c r="AA33" s="102">
        <f t="shared" si="3"/>
        <v>10</v>
      </c>
      <c r="AB33" s="102">
        <f t="shared" si="3"/>
        <v>1</v>
      </c>
      <c r="AC33" s="102">
        <f t="shared" si="3"/>
        <v>1</v>
      </c>
      <c r="AD33" s="102">
        <f t="shared" si="3"/>
        <v>2</v>
      </c>
      <c r="AE33" s="102">
        <f t="shared" si="3"/>
        <v>1</v>
      </c>
      <c r="AF33" s="102">
        <f t="shared" si="3"/>
        <v>0</v>
      </c>
      <c r="AG33" s="102">
        <f t="shared" si="3"/>
        <v>0</v>
      </c>
      <c r="AH33" s="102">
        <f t="shared" si="3"/>
        <v>0</v>
      </c>
      <c r="AI33" s="102">
        <f t="shared" si="3"/>
        <v>0</v>
      </c>
      <c r="AJ33" s="102">
        <f t="shared" si="3"/>
        <v>30</v>
      </c>
      <c r="AK33" s="102">
        <f t="shared" si="3"/>
        <v>10</v>
      </c>
    </row>
  </sheetData>
  <sheetProtection/>
  <mergeCells count="48"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AB21:AC22"/>
    <mergeCell ref="AD21:AE22"/>
    <mergeCell ref="H21:I22"/>
    <mergeCell ref="J21:K21"/>
    <mergeCell ref="L21:M22"/>
    <mergeCell ref="N21:O22"/>
    <mergeCell ref="P21:Q21"/>
    <mergeCell ref="R21:S22"/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A10">
      <selection activeCell="T3" sqref="T3:AE3"/>
    </sheetView>
  </sheetViews>
  <sheetFormatPr defaultColWidth="9.00390625" defaultRowHeight="12.75"/>
  <cols>
    <col min="1" max="1" width="3.625" style="135" customWidth="1"/>
    <col min="2" max="2" width="14.25390625" style="135" customWidth="1"/>
    <col min="3" max="3" width="8.125" style="135" customWidth="1"/>
    <col min="4" max="31" width="5.875" style="135" customWidth="1"/>
    <col min="32" max="16384" width="9.125" style="135" customWidth="1"/>
  </cols>
  <sheetData>
    <row r="1" spans="1:27" ht="19.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</row>
    <row r="2" spans="1:31" ht="25.5" customHeight="1">
      <c r="A2" s="617" t="s">
        <v>156</v>
      </c>
      <c r="B2" s="617"/>
      <c r="C2" s="617"/>
      <c r="D2" s="617"/>
      <c r="E2" s="617"/>
      <c r="F2" s="618" t="s">
        <v>155</v>
      </c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</row>
    <row r="3" spans="1:31" ht="15" customHeight="1">
      <c r="A3" s="617"/>
      <c r="B3" s="617"/>
      <c r="C3" s="617"/>
      <c r="D3" s="617"/>
      <c r="E3" s="617"/>
      <c r="F3" s="619" t="str">
        <f>'ogolne (2)'!H3</f>
        <v>od 01 lutego  2021 roku</v>
      </c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20"/>
      <c r="R3" s="621" t="str">
        <f>'ogolne (2)'!T3</f>
        <v>do 28 lutego 2021 roku</v>
      </c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</row>
    <row r="4" spans="1:27" ht="12.75" customHeight="1" thickBot="1">
      <c r="A4" s="623" t="s">
        <v>154</v>
      </c>
      <c r="B4" s="623"/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3"/>
      <c r="R4" s="623"/>
      <c r="S4" s="623"/>
      <c r="T4" s="623"/>
      <c r="U4" s="623"/>
      <c r="V4" s="623"/>
      <c r="W4" s="623"/>
      <c r="X4" s="623"/>
      <c r="Y4" s="623"/>
      <c r="Z4" s="623"/>
      <c r="AA4" s="623"/>
    </row>
    <row r="5" spans="1:31" ht="25.5" customHeight="1" thickBot="1">
      <c r="A5" s="624" t="s">
        <v>29</v>
      </c>
      <c r="B5" s="627" t="s">
        <v>33</v>
      </c>
      <c r="C5" s="630" t="s">
        <v>32</v>
      </c>
      <c r="D5" s="486" t="s">
        <v>82</v>
      </c>
      <c r="E5" s="487"/>
      <c r="F5" s="633" t="s">
        <v>153</v>
      </c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  <c r="S5" s="634"/>
      <c r="T5" s="634"/>
      <c r="U5" s="634"/>
      <c r="V5" s="634"/>
      <c r="W5" s="634"/>
      <c r="X5" s="634"/>
      <c r="Y5" s="634"/>
      <c r="Z5" s="634"/>
      <c r="AA5" s="634"/>
      <c r="AB5" s="634"/>
      <c r="AC5" s="634"/>
      <c r="AD5" s="634"/>
      <c r="AE5" s="635"/>
    </row>
    <row r="6" spans="1:31" ht="52.5" customHeight="1">
      <c r="A6" s="625"/>
      <c r="B6" s="628"/>
      <c r="C6" s="631"/>
      <c r="D6" s="488"/>
      <c r="E6" s="489"/>
      <c r="F6" s="636" t="s">
        <v>152</v>
      </c>
      <c r="G6" s="637"/>
      <c r="H6" s="638" t="s">
        <v>151</v>
      </c>
      <c r="I6" s="637"/>
      <c r="J6" s="638" t="s">
        <v>150</v>
      </c>
      <c r="K6" s="637"/>
      <c r="L6" s="638" t="s">
        <v>149</v>
      </c>
      <c r="M6" s="637"/>
      <c r="N6" s="638" t="s">
        <v>148</v>
      </c>
      <c r="O6" s="637"/>
      <c r="P6" s="638" t="s">
        <v>147</v>
      </c>
      <c r="Q6" s="637"/>
      <c r="R6" s="638" t="s">
        <v>146</v>
      </c>
      <c r="S6" s="637"/>
      <c r="T6" s="638" t="s">
        <v>145</v>
      </c>
      <c r="U6" s="637"/>
      <c r="V6" s="638" t="s">
        <v>144</v>
      </c>
      <c r="W6" s="637"/>
      <c r="X6" s="638" t="s">
        <v>143</v>
      </c>
      <c r="Y6" s="637"/>
      <c r="Z6" s="638" t="s">
        <v>142</v>
      </c>
      <c r="AA6" s="637"/>
      <c r="AB6" s="638" t="s">
        <v>141</v>
      </c>
      <c r="AC6" s="637"/>
      <c r="AD6" s="638" t="s">
        <v>140</v>
      </c>
      <c r="AE6" s="641"/>
    </row>
    <row r="7" spans="1:31" ht="13.5" customHeight="1" thickBot="1">
      <c r="A7" s="626"/>
      <c r="B7" s="629"/>
      <c r="C7" s="632"/>
      <c r="D7" s="167" t="s">
        <v>19</v>
      </c>
      <c r="E7" s="160" t="s">
        <v>18</v>
      </c>
      <c r="F7" s="167" t="s">
        <v>19</v>
      </c>
      <c r="G7" s="166" t="s">
        <v>18</v>
      </c>
      <c r="H7" s="163" t="s">
        <v>19</v>
      </c>
      <c r="I7" s="166" t="s">
        <v>18</v>
      </c>
      <c r="J7" s="163" t="s">
        <v>19</v>
      </c>
      <c r="K7" s="166" t="s">
        <v>18</v>
      </c>
      <c r="L7" s="165" t="s">
        <v>19</v>
      </c>
      <c r="M7" s="164" t="s">
        <v>18</v>
      </c>
      <c r="N7" s="165" t="s">
        <v>19</v>
      </c>
      <c r="O7" s="164" t="s">
        <v>18</v>
      </c>
      <c r="P7" s="163" t="s">
        <v>19</v>
      </c>
      <c r="Q7" s="166" t="s">
        <v>18</v>
      </c>
      <c r="R7" s="165" t="s">
        <v>19</v>
      </c>
      <c r="S7" s="164" t="s">
        <v>18</v>
      </c>
      <c r="T7" s="163" t="s">
        <v>19</v>
      </c>
      <c r="U7" s="166" t="s">
        <v>18</v>
      </c>
      <c r="V7" s="165" t="s">
        <v>19</v>
      </c>
      <c r="W7" s="164" t="s">
        <v>18</v>
      </c>
      <c r="X7" s="165" t="s">
        <v>19</v>
      </c>
      <c r="Y7" s="164" t="s">
        <v>18</v>
      </c>
      <c r="Z7" s="163" t="s">
        <v>19</v>
      </c>
      <c r="AA7" s="162" t="s">
        <v>18</v>
      </c>
      <c r="AB7" s="161" t="s">
        <v>19</v>
      </c>
      <c r="AC7" s="162" t="s">
        <v>18</v>
      </c>
      <c r="AD7" s="161" t="s">
        <v>19</v>
      </c>
      <c r="AE7" s="160" t="s">
        <v>18</v>
      </c>
    </row>
    <row r="8" spans="1:31" ht="21.75" customHeight="1">
      <c r="A8" s="147">
        <v>1</v>
      </c>
      <c r="B8" s="146" t="s">
        <v>4</v>
      </c>
      <c r="C8" s="159" t="s">
        <v>17</v>
      </c>
      <c r="D8" s="256">
        <v>81</v>
      </c>
      <c r="E8" s="256">
        <v>39</v>
      </c>
      <c r="F8" s="260">
        <v>15</v>
      </c>
      <c r="G8" s="241">
        <v>10</v>
      </c>
      <c r="H8" s="241">
        <v>5</v>
      </c>
      <c r="I8" s="241">
        <v>1</v>
      </c>
      <c r="J8" s="241">
        <v>7</v>
      </c>
      <c r="K8" s="241">
        <v>5</v>
      </c>
      <c r="L8" s="242">
        <v>0</v>
      </c>
      <c r="M8" s="242">
        <v>0</v>
      </c>
      <c r="N8" s="242">
        <v>0</v>
      </c>
      <c r="O8" s="242">
        <v>0</v>
      </c>
      <c r="P8" s="242">
        <v>3</v>
      </c>
      <c r="Q8" s="242">
        <v>1</v>
      </c>
      <c r="R8" s="242">
        <v>0</v>
      </c>
      <c r="S8" s="242">
        <v>0</v>
      </c>
      <c r="T8" s="242">
        <v>0</v>
      </c>
      <c r="U8" s="242">
        <v>0</v>
      </c>
      <c r="V8" s="242">
        <v>0</v>
      </c>
      <c r="W8" s="242">
        <v>0</v>
      </c>
      <c r="X8" s="242">
        <v>0</v>
      </c>
      <c r="Y8" s="242">
        <v>0</v>
      </c>
      <c r="Z8" s="245">
        <v>7</v>
      </c>
      <c r="AA8" s="248">
        <v>3</v>
      </c>
      <c r="AB8" s="251">
        <v>13</v>
      </c>
      <c r="AC8" s="241">
        <v>7</v>
      </c>
      <c r="AD8" s="243">
        <v>31</v>
      </c>
      <c r="AE8" s="254">
        <v>12</v>
      </c>
    </row>
    <row r="9" spans="1:31" ht="21.75" customHeight="1">
      <c r="A9" s="158">
        <v>2</v>
      </c>
      <c r="B9" s="157" t="s">
        <v>16</v>
      </c>
      <c r="C9" s="156" t="s">
        <v>15</v>
      </c>
      <c r="D9" s="256">
        <v>20</v>
      </c>
      <c r="E9" s="257">
        <v>6</v>
      </c>
      <c r="F9" s="261">
        <v>5</v>
      </c>
      <c r="G9" s="243">
        <v>2</v>
      </c>
      <c r="H9" s="243">
        <v>0</v>
      </c>
      <c r="I9" s="243">
        <v>0</v>
      </c>
      <c r="J9" s="243">
        <v>4</v>
      </c>
      <c r="K9" s="243">
        <v>0</v>
      </c>
      <c r="L9" s="242">
        <v>0</v>
      </c>
      <c r="M9" s="242">
        <v>0</v>
      </c>
      <c r="N9" s="242">
        <v>0</v>
      </c>
      <c r="O9" s="242">
        <v>0</v>
      </c>
      <c r="P9" s="242">
        <v>0</v>
      </c>
      <c r="Q9" s="242">
        <v>0</v>
      </c>
      <c r="R9" s="242">
        <v>0</v>
      </c>
      <c r="S9" s="242">
        <v>0</v>
      </c>
      <c r="T9" s="242">
        <v>0</v>
      </c>
      <c r="U9" s="242">
        <v>0</v>
      </c>
      <c r="V9" s="242">
        <v>0</v>
      </c>
      <c r="W9" s="242">
        <v>0</v>
      </c>
      <c r="X9" s="242">
        <v>0</v>
      </c>
      <c r="Y9" s="242">
        <v>0</v>
      </c>
      <c r="Z9" s="246">
        <v>0</v>
      </c>
      <c r="AA9" s="249">
        <v>0</v>
      </c>
      <c r="AB9" s="252">
        <v>3</v>
      </c>
      <c r="AC9" s="243">
        <v>1</v>
      </c>
      <c r="AD9" s="243">
        <v>8</v>
      </c>
      <c r="AE9" s="254">
        <v>3</v>
      </c>
    </row>
    <row r="10" spans="1:31" ht="21.75" customHeight="1">
      <c r="A10" s="158">
        <v>3</v>
      </c>
      <c r="B10" s="157" t="s">
        <v>14</v>
      </c>
      <c r="C10" s="156" t="s">
        <v>13</v>
      </c>
      <c r="D10" s="256">
        <v>15</v>
      </c>
      <c r="E10" s="257">
        <v>7</v>
      </c>
      <c r="F10" s="261">
        <v>0</v>
      </c>
      <c r="G10" s="243">
        <v>0</v>
      </c>
      <c r="H10" s="243">
        <v>0</v>
      </c>
      <c r="I10" s="243">
        <v>0</v>
      </c>
      <c r="J10" s="243">
        <v>2</v>
      </c>
      <c r="K10" s="243">
        <v>2</v>
      </c>
      <c r="L10" s="242">
        <v>0</v>
      </c>
      <c r="M10" s="242">
        <v>0</v>
      </c>
      <c r="N10" s="242">
        <v>0</v>
      </c>
      <c r="O10" s="242">
        <v>0</v>
      </c>
      <c r="P10" s="242">
        <v>0</v>
      </c>
      <c r="Q10" s="242">
        <v>0</v>
      </c>
      <c r="R10" s="242">
        <v>0</v>
      </c>
      <c r="S10" s="242">
        <v>0</v>
      </c>
      <c r="T10" s="242">
        <v>0</v>
      </c>
      <c r="U10" s="242">
        <v>0</v>
      </c>
      <c r="V10" s="242">
        <v>0</v>
      </c>
      <c r="W10" s="242">
        <v>0</v>
      </c>
      <c r="X10" s="242">
        <v>0</v>
      </c>
      <c r="Y10" s="242">
        <v>0</v>
      </c>
      <c r="Z10" s="246">
        <v>2</v>
      </c>
      <c r="AA10" s="249">
        <v>1</v>
      </c>
      <c r="AB10" s="252">
        <v>2</v>
      </c>
      <c r="AC10" s="243">
        <v>2</v>
      </c>
      <c r="AD10" s="243">
        <v>9</v>
      </c>
      <c r="AE10" s="254">
        <v>2</v>
      </c>
    </row>
    <row r="11" spans="1:31" ht="21.75" customHeight="1">
      <c r="A11" s="158">
        <v>4</v>
      </c>
      <c r="B11" s="157" t="s">
        <v>12</v>
      </c>
      <c r="C11" s="156" t="s">
        <v>11</v>
      </c>
      <c r="D11" s="256">
        <v>12</v>
      </c>
      <c r="E11" s="257">
        <v>7</v>
      </c>
      <c r="F11" s="261">
        <v>5</v>
      </c>
      <c r="G11" s="243">
        <v>3</v>
      </c>
      <c r="H11" s="243">
        <v>0</v>
      </c>
      <c r="I11" s="243">
        <v>0</v>
      </c>
      <c r="J11" s="243">
        <v>0</v>
      </c>
      <c r="K11" s="243">
        <v>0</v>
      </c>
      <c r="L11" s="242">
        <v>0</v>
      </c>
      <c r="M11" s="242">
        <v>0</v>
      </c>
      <c r="N11" s="242">
        <v>0</v>
      </c>
      <c r="O11" s="242">
        <v>0</v>
      </c>
      <c r="P11" s="242">
        <v>0</v>
      </c>
      <c r="Q11" s="242">
        <v>0</v>
      </c>
      <c r="R11" s="242">
        <v>0</v>
      </c>
      <c r="S11" s="242">
        <v>0</v>
      </c>
      <c r="T11" s="242">
        <v>0</v>
      </c>
      <c r="U11" s="242">
        <v>0</v>
      </c>
      <c r="V11" s="242">
        <v>0</v>
      </c>
      <c r="W11" s="242">
        <v>0</v>
      </c>
      <c r="X11" s="242">
        <v>0</v>
      </c>
      <c r="Y11" s="242">
        <v>0</v>
      </c>
      <c r="Z11" s="246">
        <v>0</v>
      </c>
      <c r="AA11" s="249">
        <v>0</v>
      </c>
      <c r="AB11" s="252">
        <v>2</v>
      </c>
      <c r="AC11" s="243">
        <v>1</v>
      </c>
      <c r="AD11" s="243">
        <v>5</v>
      </c>
      <c r="AE11" s="254">
        <v>3</v>
      </c>
    </row>
    <row r="12" spans="1:31" ht="21.75" customHeight="1">
      <c r="A12" s="158">
        <v>5</v>
      </c>
      <c r="B12" s="157" t="s">
        <v>10</v>
      </c>
      <c r="C12" s="156" t="s">
        <v>9</v>
      </c>
      <c r="D12" s="256">
        <v>17</v>
      </c>
      <c r="E12" s="257">
        <v>12</v>
      </c>
      <c r="F12" s="261">
        <v>3</v>
      </c>
      <c r="G12" s="243">
        <v>2</v>
      </c>
      <c r="H12" s="243">
        <v>0</v>
      </c>
      <c r="I12" s="243">
        <v>0</v>
      </c>
      <c r="J12" s="243">
        <v>0</v>
      </c>
      <c r="K12" s="243">
        <v>0</v>
      </c>
      <c r="L12" s="242">
        <v>0</v>
      </c>
      <c r="M12" s="242">
        <v>0</v>
      </c>
      <c r="N12" s="242">
        <v>0</v>
      </c>
      <c r="O12" s="242">
        <v>0</v>
      </c>
      <c r="P12" s="242">
        <v>0</v>
      </c>
      <c r="Q12" s="242">
        <v>0</v>
      </c>
      <c r="R12" s="242">
        <v>0</v>
      </c>
      <c r="S12" s="242">
        <v>0</v>
      </c>
      <c r="T12" s="242">
        <v>0</v>
      </c>
      <c r="U12" s="242">
        <v>0</v>
      </c>
      <c r="V12" s="242">
        <v>0</v>
      </c>
      <c r="W12" s="242">
        <v>0</v>
      </c>
      <c r="X12" s="242">
        <v>0</v>
      </c>
      <c r="Y12" s="242">
        <v>0</v>
      </c>
      <c r="Z12" s="246">
        <v>3</v>
      </c>
      <c r="AA12" s="249">
        <v>3</v>
      </c>
      <c r="AB12" s="252">
        <v>6</v>
      </c>
      <c r="AC12" s="243">
        <v>3</v>
      </c>
      <c r="AD12" s="243">
        <v>5</v>
      </c>
      <c r="AE12" s="254">
        <v>4</v>
      </c>
    </row>
    <row r="13" spans="1:31" ht="21.75" customHeight="1">
      <c r="A13" s="158">
        <v>6</v>
      </c>
      <c r="B13" s="157" t="s">
        <v>8</v>
      </c>
      <c r="C13" s="156" t="s">
        <v>7</v>
      </c>
      <c r="D13" s="256">
        <v>10</v>
      </c>
      <c r="E13" s="257">
        <v>3</v>
      </c>
      <c r="F13" s="261">
        <v>3</v>
      </c>
      <c r="G13" s="243">
        <v>1</v>
      </c>
      <c r="H13" s="243">
        <v>0</v>
      </c>
      <c r="I13" s="243">
        <v>0</v>
      </c>
      <c r="J13" s="243">
        <v>0</v>
      </c>
      <c r="K13" s="243">
        <v>0</v>
      </c>
      <c r="L13" s="242">
        <v>0</v>
      </c>
      <c r="M13" s="242">
        <v>0</v>
      </c>
      <c r="N13" s="242">
        <v>0</v>
      </c>
      <c r="O13" s="242">
        <v>0</v>
      </c>
      <c r="P13" s="242">
        <v>0</v>
      </c>
      <c r="Q13" s="242">
        <v>0</v>
      </c>
      <c r="R13" s="242">
        <v>0</v>
      </c>
      <c r="S13" s="242">
        <v>0</v>
      </c>
      <c r="T13" s="242">
        <v>0</v>
      </c>
      <c r="U13" s="242">
        <v>0</v>
      </c>
      <c r="V13" s="242">
        <v>0</v>
      </c>
      <c r="W13" s="242">
        <v>0</v>
      </c>
      <c r="X13" s="242">
        <v>0</v>
      </c>
      <c r="Y13" s="242">
        <v>0</v>
      </c>
      <c r="Z13" s="246">
        <v>1</v>
      </c>
      <c r="AA13" s="249">
        <v>1</v>
      </c>
      <c r="AB13" s="252">
        <v>1</v>
      </c>
      <c r="AC13" s="243">
        <v>0</v>
      </c>
      <c r="AD13" s="243">
        <v>5</v>
      </c>
      <c r="AE13" s="254">
        <v>1</v>
      </c>
    </row>
    <row r="14" spans="1:31" ht="21.75" customHeight="1">
      <c r="A14" s="158">
        <v>7</v>
      </c>
      <c r="B14" s="157" t="s">
        <v>6</v>
      </c>
      <c r="C14" s="156" t="s">
        <v>5</v>
      </c>
      <c r="D14" s="256">
        <v>35</v>
      </c>
      <c r="E14" s="257">
        <v>16</v>
      </c>
      <c r="F14" s="261">
        <v>8</v>
      </c>
      <c r="G14" s="243">
        <v>5</v>
      </c>
      <c r="H14" s="243">
        <v>2</v>
      </c>
      <c r="I14" s="243">
        <v>0</v>
      </c>
      <c r="J14" s="243">
        <v>2</v>
      </c>
      <c r="K14" s="243">
        <v>2</v>
      </c>
      <c r="L14" s="242">
        <v>0</v>
      </c>
      <c r="M14" s="242">
        <v>0</v>
      </c>
      <c r="N14" s="242">
        <v>0</v>
      </c>
      <c r="O14" s="242">
        <v>0</v>
      </c>
      <c r="P14" s="242">
        <v>1</v>
      </c>
      <c r="Q14" s="242">
        <v>1</v>
      </c>
      <c r="R14" s="242">
        <v>0</v>
      </c>
      <c r="S14" s="242">
        <v>0</v>
      </c>
      <c r="T14" s="242">
        <v>0</v>
      </c>
      <c r="U14" s="242">
        <v>0</v>
      </c>
      <c r="V14" s="242">
        <v>0</v>
      </c>
      <c r="W14" s="242">
        <v>0</v>
      </c>
      <c r="X14" s="242">
        <v>0</v>
      </c>
      <c r="Y14" s="242">
        <v>0</v>
      </c>
      <c r="Z14" s="246">
        <v>0</v>
      </c>
      <c r="AA14" s="249">
        <v>0</v>
      </c>
      <c r="AB14" s="252">
        <v>5</v>
      </c>
      <c r="AC14" s="243">
        <v>1</v>
      </c>
      <c r="AD14" s="243">
        <v>17</v>
      </c>
      <c r="AE14" s="254">
        <v>7</v>
      </c>
    </row>
    <row r="15" spans="1:31" ht="21.75" customHeight="1">
      <c r="A15" s="158">
        <v>8</v>
      </c>
      <c r="B15" s="157" t="s">
        <v>4</v>
      </c>
      <c r="C15" s="156" t="s">
        <v>3</v>
      </c>
      <c r="D15" s="256">
        <v>30</v>
      </c>
      <c r="E15" s="257">
        <v>18</v>
      </c>
      <c r="F15" s="261">
        <v>8</v>
      </c>
      <c r="G15" s="243">
        <v>5</v>
      </c>
      <c r="H15" s="243">
        <v>0</v>
      </c>
      <c r="I15" s="243">
        <v>0</v>
      </c>
      <c r="J15" s="243">
        <v>3</v>
      </c>
      <c r="K15" s="243">
        <v>2</v>
      </c>
      <c r="L15" s="242">
        <v>0</v>
      </c>
      <c r="M15" s="242">
        <v>0</v>
      </c>
      <c r="N15" s="242">
        <v>0</v>
      </c>
      <c r="O15" s="242">
        <v>0</v>
      </c>
      <c r="P15" s="242">
        <v>0</v>
      </c>
      <c r="Q15" s="242">
        <v>0</v>
      </c>
      <c r="R15" s="242">
        <v>0</v>
      </c>
      <c r="S15" s="242">
        <v>0</v>
      </c>
      <c r="T15" s="242">
        <v>0</v>
      </c>
      <c r="U15" s="242">
        <v>0</v>
      </c>
      <c r="V15" s="242">
        <v>0</v>
      </c>
      <c r="W15" s="242">
        <v>0</v>
      </c>
      <c r="X15" s="242">
        <v>0</v>
      </c>
      <c r="Y15" s="242">
        <v>0</v>
      </c>
      <c r="Z15" s="246">
        <v>0</v>
      </c>
      <c r="AA15" s="249">
        <v>0</v>
      </c>
      <c r="AB15" s="252">
        <v>8</v>
      </c>
      <c r="AC15" s="243">
        <v>5</v>
      </c>
      <c r="AD15" s="244">
        <v>11</v>
      </c>
      <c r="AE15" s="255">
        <v>6</v>
      </c>
    </row>
    <row r="16" spans="1:31" ht="21.75" customHeight="1">
      <c r="A16" s="154">
        <v>9</v>
      </c>
      <c r="B16" s="153" t="s">
        <v>2</v>
      </c>
      <c r="C16" s="152" t="s">
        <v>1</v>
      </c>
      <c r="D16" s="256">
        <v>29</v>
      </c>
      <c r="E16" s="257">
        <v>12</v>
      </c>
      <c r="F16" s="262">
        <v>3</v>
      </c>
      <c r="G16" s="244">
        <v>1</v>
      </c>
      <c r="H16" s="244">
        <v>2</v>
      </c>
      <c r="I16" s="244">
        <v>0</v>
      </c>
      <c r="J16" s="244">
        <v>5</v>
      </c>
      <c r="K16" s="244">
        <v>2</v>
      </c>
      <c r="L16" s="242">
        <v>0</v>
      </c>
      <c r="M16" s="242">
        <v>0</v>
      </c>
      <c r="N16" s="242">
        <v>0</v>
      </c>
      <c r="O16" s="242">
        <v>0</v>
      </c>
      <c r="P16" s="242">
        <v>0</v>
      </c>
      <c r="Q16" s="242">
        <v>0</v>
      </c>
      <c r="R16" s="242">
        <v>0</v>
      </c>
      <c r="S16" s="242">
        <v>0</v>
      </c>
      <c r="T16" s="242">
        <v>0</v>
      </c>
      <c r="U16" s="242">
        <v>0</v>
      </c>
      <c r="V16" s="242">
        <v>0</v>
      </c>
      <c r="W16" s="242">
        <v>0</v>
      </c>
      <c r="X16" s="242">
        <v>0</v>
      </c>
      <c r="Y16" s="242">
        <v>0</v>
      </c>
      <c r="Z16" s="247">
        <v>2</v>
      </c>
      <c r="AA16" s="250">
        <v>1</v>
      </c>
      <c r="AB16" s="253">
        <v>9</v>
      </c>
      <c r="AC16" s="244">
        <v>5</v>
      </c>
      <c r="AD16" s="244">
        <v>8</v>
      </c>
      <c r="AE16" s="255">
        <v>3</v>
      </c>
    </row>
    <row r="17" spans="1:31" ht="21.75" customHeight="1" thickBot="1">
      <c r="A17" s="642" t="s">
        <v>139</v>
      </c>
      <c r="B17" s="643"/>
      <c r="C17" s="643"/>
      <c r="D17" s="151">
        <f>D8+D9+D10+D11+D12+D13+D14+D15+D16</f>
        <v>249</v>
      </c>
      <c r="E17" s="150">
        <f>E8+E9+E10+E11+E12+E13+E14+E15+E16</f>
        <v>120</v>
      </c>
      <c r="F17" s="149">
        <f aca="true" t="shared" si="0" ref="F17:AE17">SUM(F8:F16)</f>
        <v>50</v>
      </c>
      <c r="G17" s="148">
        <f t="shared" si="0"/>
        <v>29</v>
      </c>
      <c r="H17" s="148">
        <f t="shared" si="0"/>
        <v>9</v>
      </c>
      <c r="I17" s="148">
        <f t="shared" si="0"/>
        <v>1</v>
      </c>
      <c r="J17" s="148">
        <f t="shared" si="0"/>
        <v>23</v>
      </c>
      <c r="K17" s="148">
        <f t="shared" si="0"/>
        <v>13</v>
      </c>
      <c r="L17" s="148">
        <f t="shared" si="0"/>
        <v>0</v>
      </c>
      <c r="M17" s="148">
        <f t="shared" si="0"/>
        <v>0</v>
      </c>
      <c r="N17" s="148">
        <f t="shared" si="0"/>
        <v>0</v>
      </c>
      <c r="O17" s="148">
        <f t="shared" si="0"/>
        <v>0</v>
      </c>
      <c r="P17" s="148">
        <f t="shared" si="0"/>
        <v>4</v>
      </c>
      <c r="Q17" s="148">
        <f t="shared" si="0"/>
        <v>2</v>
      </c>
      <c r="R17" s="148">
        <f t="shared" si="0"/>
        <v>0</v>
      </c>
      <c r="S17" s="148">
        <f t="shared" si="0"/>
        <v>0</v>
      </c>
      <c r="T17" s="148">
        <f t="shared" si="0"/>
        <v>0</v>
      </c>
      <c r="U17" s="148">
        <f t="shared" si="0"/>
        <v>0</v>
      </c>
      <c r="V17" s="148">
        <f t="shared" si="0"/>
        <v>0</v>
      </c>
      <c r="W17" s="148">
        <f t="shared" si="0"/>
        <v>0</v>
      </c>
      <c r="X17" s="148">
        <f t="shared" si="0"/>
        <v>0</v>
      </c>
      <c r="Y17" s="148">
        <f t="shared" si="0"/>
        <v>0</v>
      </c>
      <c r="Z17" s="148">
        <f t="shared" si="0"/>
        <v>15</v>
      </c>
      <c r="AA17" s="148">
        <f t="shared" si="0"/>
        <v>9</v>
      </c>
      <c r="AB17" s="148">
        <f t="shared" si="0"/>
        <v>49</v>
      </c>
      <c r="AC17" s="148">
        <f t="shared" si="0"/>
        <v>25</v>
      </c>
      <c r="AD17" s="148">
        <f t="shared" si="0"/>
        <v>99</v>
      </c>
      <c r="AE17" s="148">
        <f t="shared" si="0"/>
        <v>41</v>
      </c>
    </row>
    <row r="18" ht="30.75" customHeight="1" thickBot="1"/>
    <row r="19" spans="1:23" ht="28.5" customHeight="1">
      <c r="A19" s="644" t="s">
        <v>29</v>
      </c>
      <c r="B19" s="647" t="s">
        <v>33</v>
      </c>
      <c r="C19" s="650" t="s">
        <v>32</v>
      </c>
      <c r="D19" s="653" t="s">
        <v>138</v>
      </c>
      <c r="E19" s="654"/>
      <c r="F19" s="654"/>
      <c r="G19" s="654"/>
      <c r="H19" s="654"/>
      <c r="I19" s="654"/>
      <c r="J19" s="654"/>
      <c r="K19" s="654"/>
      <c r="L19" s="654"/>
      <c r="M19" s="654"/>
      <c r="N19" s="654"/>
      <c r="O19" s="654"/>
      <c r="P19" s="654"/>
      <c r="Q19" s="654"/>
      <c r="R19" s="654"/>
      <c r="S19" s="654"/>
      <c r="T19" s="654"/>
      <c r="U19" s="654"/>
      <c r="V19" s="654"/>
      <c r="W19" s="655"/>
    </row>
    <row r="20" spans="1:23" ht="41.25" customHeight="1">
      <c r="A20" s="645"/>
      <c r="B20" s="648"/>
      <c r="C20" s="651"/>
      <c r="D20" s="656" t="s">
        <v>137</v>
      </c>
      <c r="E20" s="657"/>
      <c r="F20" s="639" t="s">
        <v>136</v>
      </c>
      <c r="G20" s="639"/>
      <c r="H20" s="658" t="s">
        <v>135</v>
      </c>
      <c r="I20" s="657"/>
      <c r="J20" s="639" t="s">
        <v>134</v>
      </c>
      <c r="K20" s="639"/>
      <c r="L20" s="639" t="s">
        <v>133</v>
      </c>
      <c r="M20" s="639"/>
      <c r="N20" s="639" t="s">
        <v>132</v>
      </c>
      <c r="O20" s="639"/>
      <c r="P20" s="639" t="s">
        <v>131</v>
      </c>
      <c r="Q20" s="639"/>
      <c r="R20" s="639" t="s">
        <v>130</v>
      </c>
      <c r="S20" s="639"/>
      <c r="T20" s="639" t="s">
        <v>129</v>
      </c>
      <c r="U20" s="662"/>
      <c r="V20" s="639" t="s">
        <v>128</v>
      </c>
      <c r="W20" s="640"/>
    </row>
    <row r="21" spans="1:23" ht="14.25" customHeight="1" thickBot="1">
      <c r="A21" s="646"/>
      <c r="B21" s="649"/>
      <c r="C21" s="652"/>
      <c r="D21" s="80" t="s">
        <v>127</v>
      </c>
      <c r="E21" s="79" t="s">
        <v>18</v>
      </c>
      <c r="F21" s="78" t="s">
        <v>19</v>
      </c>
      <c r="G21" s="79" t="s">
        <v>18</v>
      </c>
      <c r="H21" s="78" t="s">
        <v>19</v>
      </c>
      <c r="I21" s="79" t="s">
        <v>18</v>
      </c>
      <c r="J21" s="78" t="s">
        <v>19</v>
      </c>
      <c r="K21" s="79" t="s">
        <v>18</v>
      </c>
      <c r="L21" s="78" t="s">
        <v>19</v>
      </c>
      <c r="M21" s="79" t="s">
        <v>18</v>
      </c>
      <c r="N21" s="78" t="s">
        <v>19</v>
      </c>
      <c r="O21" s="79" t="s">
        <v>18</v>
      </c>
      <c r="P21" s="78" t="s">
        <v>19</v>
      </c>
      <c r="Q21" s="79" t="s">
        <v>18</v>
      </c>
      <c r="R21" s="78" t="s">
        <v>19</v>
      </c>
      <c r="S21" s="79" t="s">
        <v>18</v>
      </c>
      <c r="T21" s="78" t="s">
        <v>19</v>
      </c>
      <c r="U21" s="79" t="s">
        <v>18</v>
      </c>
      <c r="V21" s="78" t="s">
        <v>19</v>
      </c>
      <c r="W21" s="77" t="s">
        <v>18</v>
      </c>
    </row>
    <row r="22" spans="1:23" ht="21" customHeight="1">
      <c r="A22" s="147">
        <v>1</v>
      </c>
      <c r="B22" s="146" t="s">
        <v>4</v>
      </c>
      <c r="C22" s="145" t="s">
        <v>17</v>
      </c>
      <c r="D22" s="232">
        <v>21</v>
      </c>
      <c r="E22" s="233">
        <v>15</v>
      </c>
      <c r="F22" s="233">
        <v>11</v>
      </c>
      <c r="G22" s="233">
        <v>7</v>
      </c>
      <c r="H22" s="233">
        <v>70</v>
      </c>
      <c r="I22" s="233">
        <v>32</v>
      </c>
      <c r="J22" s="233">
        <v>78</v>
      </c>
      <c r="K22" s="233">
        <v>37</v>
      </c>
      <c r="L22" s="233">
        <v>3</v>
      </c>
      <c r="M22" s="233">
        <v>2</v>
      </c>
      <c r="N22" s="233">
        <v>2</v>
      </c>
      <c r="O22" s="233">
        <v>1</v>
      </c>
      <c r="P22" s="233">
        <v>2</v>
      </c>
      <c r="Q22" s="233">
        <v>2</v>
      </c>
      <c r="R22" s="233">
        <v>2</v>
      </c>
      <c r="S22" s="233">
        <v>0</v>
      </c>
      <c r="T22" s="233">
        <v>12</v>
      </c>
      <c r="U22" s="233">
        <v>6</v>
      </c>
      <c r="V22" s="233">
        <v>6</v>
      </c>
      <c r="W22" s="238">
        <v>3</v>
      </c>
    </row>
    <row r="23" spans="1:23" ht="21" customHeight="1">
      <c r="A23" s="144">
        <v>2</v>
      </c>
      <c r="B23" s="143" t="s">
        <v>16</v>
      </c>
      <c r="C23" s="142" t="s">
        <v>15</v>
      </c>
      <c r="D23" s="234">
        <v>8</v>
      </c>
      <c r="E23" s="235">
        <v>2</v>
      </c>
      <c r="F23" s="235">
        <v>6</v>
      </c>
      <c r="G23" s="235">
        <v>1</v>
      </c>
      <c r="H23" s="235">
        <v>14</v>
      </c>
      <c r="I23" s="235">
        <v>5</v>
      </c>
      <c r="J23" s="235">
        <v>19</v>
      </c>
      <c r="K23" s="235">
        <v>5</v>
      </c>
      <c r="L23" s="235">
        <v>1</v>
      </c>
      <c r="M23" s="235">
        <v>1</v>
      </c>
      <c r="N23" s="235">
        <v>2</v>
      </c>
      <c r="O23" s="235">
        <v>0</v>
      </c>
      <c r="P23" s="235">
        <v>1</v>
      </c>
      <c r="Q23" s="235">
        <v>1</v>
      </c>
      <c r="R23" s="235">
        <v>0</v>
      </c>
      <c r="S23" s="235">
        <v>0</v>
      </c>
      <c r="T23" s="235">
        <v>1</v>
      </c>
      <c r="U23" s="235">
        <v>0</v>
      </c>
      <c r="V23" s="235">
        <v>0</v>
      </c>
      <c r="W23" s="239">
        <v>0</v>
      </c>
    </row>
    <row r="24" spans="1:23" ht="21" customHeight="1">
      <c r="A24" s="144">
        <v>3</v>
      </c>
      <c r="B24" s="143" t="s">
        <v>14</v>
      </c>
      <c r="C24" s="142" t="s">
        <v>13</v>
      </c>
      <c r="D24" s="234">
        <v>1</v>
      </c>
      <c r="E24" s="235">
        <v>1</v>
      </c>
      <c r="F24" s="235">
        <v>4</v>
      </c>
      <c r="G24" s="235">
        <v>1</v>
      </c>
      <c r="H24" s="235">
        <v>11</v>
      </c>
      <c r="I24" s="235">
        <v>6</v>
      </c>
      <c r="J24" s="235">
        <v>14</v>
      </c>
      <c r="K24" s="235">
        <v>7</v>
      </c>
      <c r="L24" s="235">
        <v>1</v>
      </c>
      <c r="M24" s="235">
        <v>0</v>
      </c>
      <c r="N24" s="235">
        <v>0</v>
      </c>
      <c r="O24" s="235">
        <v>0</v>
      </c>
      <c r="P24" s="235">
        <v>1</v>
      </c>
      <c r="Q24" s="235">
        <v>0</v>
      </c>
      <c r="R24" s="235">
        <v>0</v>
      </c>
      <c r="S24" s="235">
        <v>0</v>
      </c>
      <c r="T24" s="235">
        <v>2</v>
      </c>
      <c r="U24" s="235">
        <v>1</v>
      </c>
      <c r="V24" s="235">
        <v>0</v>
      </c>
      <c r="W24" s="239">
        <v>0</v>
      </c>
    </row>
    <row r="25" spans="1:23" ht="21" customHeight="1">
      <c r="A25" s="144">
        <v>4</v>
      </c>
      <c r="B25" s="143" t="s">
        <v>12</v>
      </c>
      <c r="C25" s="142" t="s">
        <v>11</v>
      </c>
      <c r="D25" s="234">
        <v>5</v>
      </c>
      <c r="E25" s="235">
        <v>3</v>
      </c>
      <c r="F25" s="235">
        <v>1</v>
      </c>
      <c r="G25" s="235">
        <v>0</v>
      </c>
      <c r="H25" s="235">
        <v>11</v>
      </c>
      <c r="I25" s="235">
        <v>7</v>
      </c>
      <c r="J25" s="235">
        <v>9</v>
      </c>
      <c r="K25" s="235">
        <v>6</v>
      </c>
      <c r="L25" s="235">
        <v>3</v>
      </c>
      <c r="M25" s="235">
        <v>1</v>
      </c>
      <c r="N25" s="235">
        <v>0</v>
      </c>
      <c r="O25" s="235">
        <v>0</v>
      </c>
      <c r="P25" s="235">
        <v>2</v>
      </c>
      <c r="Q25" s="235">
        <v>1</v>
      </c>
      <c r="R25" s="235">
        <v>0</v>
      </c>
      <c r="S25" s="235">
        <v>0</v>
      </c>
      <c r="T25" s="235">
        <v>2</v>
      </c>
      <c r="U25" s="235">
        <v>0</v>
      </c>
      <c r="V25" s="235">
        <v>2</v>
      </c>
      <c r="W25" s="239">
        <v>2</v>
      </c>
    </row>
    <row r="26" spans="1:23" ht="21" customHeight="1">
      <c r="A26" s="144">
        <v>5</v>
      </c>
      <c r="B26" s="143" t="s">
        <v>10</v>
      </c>
      <c r="C26" s="142" t="s">
        <v>9</v>
      </c>
      <c r="D26" s="234">
        <v>3</v>
      </c>
      <c r="E26" s="235">
        <v>2</v>
      </c>
      <c r="F26" s="235">
        <v>5</v>
      </c>
      <c r="G26" s="235">
        <v>4</v>
      </c>
      <c r="H26" s="235">
        <v>12</v>
      </c>
      <c r="I26" s="235">
        <v>8</v>
      </c>
      <c r="J26" s="235">
        <v>15</v>
      </c>
      <c r="K26" s="235">
        <v>10</v>
      </c>
      <c r="L26" s="235">
        <v>2</v>
      </c>
      <c r="M26" s="235">
        <v>2</v>
      </c>
      <c r="N26" s="235">
        <v>0</v>
      </c>
      <c r="O26" s="235">
        <v>0</v>
      </c>
      <c r="P26" s="235">
        <v>4</v>
      </c>
      <c r="Q26" s="235">
        <v>2</v>
      </c>
      <c r="R26" s="235">
        <v>0</v>
      </c>
      <c r="S26" s="235">
        <v>0</v>
      </c>
      <c r="T26" s="235">
        <v>1</v>
      </c>
      <c r="U26" s="235">
        <v>1</v>
      </c>
      <c r="V26" s="235">
        <v>0</v>
      </c>
      <c r="W26" s="239">
        <v>0</v>
      </c>
    </row>
    <row r="27" spans="1:23" ht="21" customHeight="1">
      <c r="A27" s="144">
        <v>6</v>
      </c>
      <c r="B27" s="143" t="s">
        <v>8</v>
      </c>
      <c r="C27" s="142" t="s">
        <v>7</v>
      </c>
      <c r="D27" s="234">
        <v>3</v>
      </c>
      <c r="E27" s="235">
        <v>1</v>
      </c>
      <c r="F27" s="235">
        <v>3</v>
      </c>
      <c r="G27" s="235">
        <v>2</v>
      </c>
      <c r="H27" s="235">
        <v>7</v>
      </c>
      <c r="I27" s="235">
        <v>1</v>
      </c>
      <c r="J27" s="235">
        <v>10</v>
      </c>
      <c r="K27" s="235">
        <v>3</v>
      </c>
      <c r="L27" s="235">
        <v>0</v>
      </c>
      <c r="M27" s="235">
        <v>0</v>
      </c>
      <c r="N27" s="235">
        <v>1</v>
      </c>
      <c r="O27" s="235">
        <v>0</v>
      </c>
      <c r="P27" s="235">
        <v>1</v>
      </c>
      <c r="Q27" s="235">
        <v>1</v>
      </c>
      <c r="R27" s="235">
        <v>1</v>
      </c>
      <c r="S27" s="235">
        <v>1</v>
      </c>
      <c r="T27" s="235">
        <v>1</v>
      </c>
      <c r="U27" s="235">
        <v>0</v>
      </c>
      <c r="V27" s="235">
        <v>0</v>
      </c>
      <c r="W27" s="239">
        <v>0</v>
      </c>
    </row>
    <row r="28" spans="1:23" ht="21" customHeight="1">
      <c r="A28" s="144">
        <v>7</v>
      </c>
      <c r="B28" s="143" t="s">
        <v>6</v>
      </c>
      <c r="C28" s="142" t="s">
        <v>5</v>
      </c>
      <c r="D28" s="234">
        <v>10</v>
      </c>
      <c r="E28" s="235">
        <v>7</v>
      </c>
      <c r="F28" s="235">
        <v>10</v>
      </c>
      <c r="G28" s="235">
        <v>4</v>
      </c>
      <c r="H28" s="235">
        <v>25</v>
      </c>
      <c r="I28" s="235">
        <v>12</v>
      </c>
      <c r="J28" s="235">
        <v>33</v>
      </c>
      <c r="K28" s="235">
        <v>15</v>
      </c>
      <c r="L28" s="235">
        <v>2</v>
      </c>
      <c r="M28" s="235">
        <v>1</v>
      </c>
      <c r="N28" s="235">
        <v>0</v>
      </c>
      <c r="O28" s="235">
        <v>0</v>
      </c>
      <c r="P28" s="235">
        <v>5</v>
      </c>
      <c r="Q28" s="235">
        <v>2</v>
      </c>
      <c r="R28" s="235">
        <v>5</v>
      </c>
      <c r="S28" s="235">
        <v>1</v>
      </c>
      <c r="T28" s="235">
        <v>1</v>
      </c>
      <c r="U28" s="235">
        <v>0</v>
      </c>
      <c r="V28" s="235">
        <v>1</v>
      </c>
      <c r="W28" s="239">
        <v>1</v>
      </c>
    </row>
    <row r="29" spans="1:23" ht="21" customHeight="1">
      <c r="A29" s="144">
        <v>8</v>
      </c>
      <c r="B29" s="143" t="s">
        <v>4</v>
      </c>
      <c r="C29" s="142" t="s">
        <v>3</v>
      </c>
      <c r="D29" s="234">
        <v>8</v>
      </c>
      <c r="E29" s="235">
        <v>5</v>
      </c>
      <c r="F29" s="235">
        <v>9</v>
      </c>
      <c r="G29" s="235">
        <v>4</v>
      </c>
      <c r="H29" s="235">
        <v>21</v>
      </c>
      <c r="I29" s="235">
        <v>14</v>
      </c>
      <c r="J29" s="235">
        <v>28</v>
      </c>
      <c r="K29" s="235">
        <v>16</v>
      </c>
      <c r="L29" s="235">
        <v>2</v>
      </c>
      <c r="M29" s="235">
        <v>2</v>
      </c>
      <c r="N29" s="235">
        <v>1</v>
      </c>
      <c r="O29" s="235">
        <v>0</v>
      </c>
      <c r="P29" s="235">
        <v>6</v>
      </c>
      <c r="Q29" s="235">
        <v>3</v>
      </c>
      <c r="R29" s="235">
        <v>3</v>
      </c>
      <c r="S29" s="235">
        <v>1</v>
      </c>
      <c r="T29" s="235">
        <v>4</v>
      </c>
      <c r="U29" s="235">
        <v>1</v>
      </c>
      <c r="V29" s="235">
        <v>4</v>
      </c>
      <c r="W29" s="239">
        <v>3</v>
      </c>
    </row>
    <row r="30" spans="1:23" ht="21" customHeight="1" thickBot="1">
      <c r="A30" s="141">
        <v>9</v>
      </c>
      <c r="B30" s="140" t="s">
        <v>2</v>
      </c>
      <c r="C30" s="139" t="s">
        <v>1</v>
      </c>
      <c r="D30" s="236">
        <v>8</v>
      </c>
      <c r="E30" s="237">
        <v>3</v>
      </c>
      <c r="F30" s="237">
        <v>6</v>
      </c>
      <c r="G30" s="237">
        <v>3</v>
      </c>
      <c r="H30" s="237">
        <v>23</v>
      </c>
      <c r="I30" s="237">
        <v>9</v>
      </c>
      <c r="J30" s="237">
        <v>29</v>
      </c>
      <c r="K30" s="237">
        <v>12</v>
      </c>
      <c r="L30" s="237">
        <v>0</v>
      </c>
      <c r="M30" s="237">
        <v>0</v>
      </c>
      <c r="N30" s="237">
        <v>1</v>
      </c>
      <c r="O30" s="237">
        <v>0</v>
      </c>
      <c r="P30" s="237">
        <v>3</v>
      </c>
      <c r="Q30" s="237">
        <v>3</v>
      </c>
      <c r="R30" s="237">
        <v>1</v>
      </c>
      <c r="S30" s="237">
        <v>0</v>
      </c>
      <c r="T30" s="237">
        <v>8</v>
      </c>
      <c r="U30" s="237">
        <v>1</v>
      </c>
      <c r="V30" s="237">
        <v>1</v>
      </c>
      <c r="W30" s="240">
        <v>1</v>
      </c>
    </row>
    <row r="31" spans="1:23" ht="21" customHeight="1" thickBot="1">
      <c r="A31" s="659" t="s">
        <v>68</v>
      </c>
      <c r="B31" s="660"/>
      <c r="C31" s="661"/>
      <c r="D31" s="138">
        <f aca="true" t="shared" si="1" ref="D31:W31">D22+D23+D24+D25+D26+D27+D28+D29+D30</f>
        <v>67</v>
      </c>
      <c r="E31" s="137">
        <f t="shared" si="1"/>
        <v>39</v>
      </c>
      <c r="F31" s="137">
        <f t="shared" si="1"/>
        <v>55</v>
      </c>
      <c r="G31" s="137">
        <f t="shared" si="1"/>
        <v>26</v>
      </c>
      <c r="H31" s="137">
        <f t="shared" si="1"/>
        <v>194</v>
      </c>
      <c r="I31" s="137">
        <f t="shared" si="1"/>
        <v>94</v>
      </c>
      <c r="J31" s="137">
        <f t="shared" si="1"/>
        <v>235</v>
      </c>
      <c r="K31" s="137">
        <f t="shared" si="1"/>
        <v>111</v>
      </c>
      <c r="L31" s="137">
        <f t="shared" si="1"/>
        <v>14</v>
      </c>
      <c r="M31" s="137">
        <f t="shared" si="1"/>
        <v>9</v>
      </c>
      <c r="N31" s="137">
        <f t="shared" si="1"/>
        <v>7</v>
      </c>
      <c r="O31" s="137">
        <f t="shared" si="1"/>
        <v>1</v>
      </c>
      <c r="P31" s="137">
        <f t="shared" si="1"/>
        <v>25</v>
      </c>
      <c r="Q31" s="137">
        <f t="shared" si="1"/>
        <v>15</v>
      </c>
      <c r="R31" s="137">
        <f t="shared" si="1"/>
        <v>12</v>
      </c>
      <c r="S31" s="137">
        <f t="shared" si="1"/>
        <v>3</v>
      </c>
      <c r="T31" s="137">
        <f t="shared" si="1"/>
        <v>32</v>
      </c>
      <c r="U31" s="137">
        <f t="shared" si="1"/>
        <v>10</v>
      </c>
      <c r="V31" s="137">
        <f t="shared" si="1"/>
        <v>14</v>
      </c>
      <c r="W31" s="136">
        <f t="shared" si="1"/>
        <v>10</v>
      </c>
    </row>
    <row r="33" spans="6:11" ht="12.75">
      <c r="F33" s="135">
        <f>F31+H31</f>
        <v>249</v>
      </c>
      <c r="G33" s="135">
        <f>G31+I31</f>
        <v>120</v>
      </c>
      <c r="J33" s="135">
        <f>J31+L31</f>
        <v>249</v>
      </c>
      <c r="K33" s="135">
        <f>K31+M31</f>
        <v>120</v>
      </c>
    </row>
  </sheetData>
  <sheetProtection/>
  <mergeCells count="39"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A31:C31"/>
    <mergeCell ref="L20:M20"/>
    <mergeCell ref="N20:O20"/>
    <mergeCell ref="P20:Q20"/>
    <mergeCell ref="R20:S20"/>
    <mergeCell ref="T20:U20"/>
    <mergeCell ref="J20:K20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="80" zoomScaleNormal="80" zoomScalePageLayoutView="0" workbookViewId="0" topLeftCell="A1">
      <selection activeCell="O33" sqref="O33"/>
    </sheetView>
  </sheetViews>
  <sheetFormatPr defaultColWidth="9.00390625" defaultRowHeight="12.75"/>
  <cols>
    <col min="1" max="1" width="4.375" style="169" customWidth="1"/>
    <col min="2" max="2" width="16.00390625" style="169" customWidth="1"/>
    <col min="3" max="3" width="9.125" style="169" customWidth="1"/>
    <col min="4" max="18" width="10.75390625" style="169" customWidth="1"/>
    <col min="19" max="19" width="10.375" style="169" customWidth="1"/>
    <col min="20" max="16384" width="9.125" style="169" customWidth="1"/>
  </cols>
  <sheetData>
    <row r="1" spans="1:17" ht="19.5" customHeight="1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1:19" s="135" customFormat="1" ht="25.5" customHeight="1">
      <c r="A2" s="663" t="s">
        <v>86</v>
      </c>
      <c r="B2" s="663"/>
      <c r="C2" s="663"/>
      <c r="D2" s="663"/>
      <c r="E2" s="618" t="s">
        <v>177</v>
      </c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</row>
    <row r="3" spans="1:19" s="135" customFormat="1" ht="15.75" customHeight="1">
      <c r="A3" s="664"/>
      <c r="B3" s="664"/>
      <c r="C3" s="664"/>
      <c r="D3" s="664"/>
      <c r="E3" s="620" t="str">
        <f>'ogolne (11)'!H3</f>
        <v>od 01 listopada 2021 roku</v>
      </c>
      <c r="F3" s="665"/>
      <c r="G3" s="665"/>
      <c r="H3" s="665"/>
      <c r="I3" s="665"/>
      <c r="J3" s="665"/>
      <c r="K3" s="665"/>
      <c r="L3" s="621" t="str">
        <f>'ogolne (11)'!T3</f>
        <v>do 30 listopada 2021 roku</v>
      </c>
      <c r="M3" s="622"/>
      <c r="N3" s="622"/>
      <c r="O3" s="622"/>
      <c r="P3" s="622"/>
      <c r="Q3" s="622"/>
      <c r="R3" s="622"/>
      <c r="S3" s="622"/>
    </row>
    <row r="4" spans="1:18" s="135" customFormat="1" ht="13.5" customHeight="1" thickBot="1">
      <c r="A4" s="666"/>
      <c r="B4" s="666"/>
      <c r="C4" s="666"/>
      <c r="D4" s="666"/>
      <c r="E4" s="663"/>
      <c r="F4" s="663"/>
      <c r="G4" s="663"/>
      <c r="H4" s="663"/>
      <c r="I4" s="663"/>
      <c r="J4" s="663"/>
      <c r="K4" s="663"/>
      <c r="L4" s="667"/>
      <c r="M4" s="667"/>
      <c r="N4" s="667"/>
      <c r="O4" s="667"/>
      <c r="P4" s="667"/>
      <c r="Q4" s="667"/>
      <c r="R4" s="667"/>
    </row>
    <row r="5" spans="1:19" ht="16.5" customHeight="1" thickBot="1">
      <c r="A5" s="512" t="s">
        <v>176</v>
      </c>
      <c r="B5" s="516" t="s">
        <v>33</v>
      </c>
      <c r="C5" s="669" t="s">
        <v>175</v>
      </c>
      <c r="D5" s="671" t="s">
        <v>174</v>
      </c>
      <c r="E5" s="673" t="s">
        <v>173</v>
      </c>
      <c r="F5" s="674"/>
      <c r="G5" s="674"/>
      <c r="H5" s="674"/>
      <c r="I5" s="674"/>
      <c r="J5" s="674"/>
      <c r="K5" s="674"/>
      <c r="L5" s="674"/>
      <c r="M5" s="674"/>
      <c r="N5" s="674"/>
      <c r="O5" s="674"/>
      <c r="P5" s="674"/>
      <c r="Q5" s="674"/>
      <c r="R5" s="674"/>
      <c r="S5" s="675"/>
    </row>
    <row r="6" spans="1:19" ht="18" customHeight="1">
      <c r="A6" s="514"/>
      <c r="B6" s="668"/>
      <c r="C6" s="670"/>
      <c r="D6" s="672"/>
      <c r="E6" s="676" t="s">
        <v>172</v>
      </c>
      <c r="F6" s="509"/>
      <c r="G6" s="509" t="s">
        <v>171</v>
      </c>
      <c r="H6" s="497" t="s">
        <v>106</v>
      </c>
      <c r="I6" s="678"/>
      <c r="J6" s="678"/>
      <c r="K6" s="678"/>
      <c r="L6" s="678"/>
      <c r="M6" s="678"/>
      <c r="N6" s="678"/>
      <c r="O6" s="678"/>
      <c r="P6" s="678"/>
      <c r="Q6" s="498"/>
      <c r="R6" s="497" t="s">
        <v>170</v>
      </c>
      <c r="S6" s="680" t="s">
        <v>169</v>
      </c>
    </row>
    <row r="7" spans="1:19" ht="63" customHeight="1">
      <c r="A7" s="514"/>
      <c r="B7" s="668"/>
      <c r="C7" s="670"/>
      <c r="D7" s="672"/>
      <c r="E7" s="374" t="s">
        <v>168</v>
      </c>
      <c r="F7" s="460" t="s">
        <v>167</v>
      </c>
      <c r="G7" s="677"/>
      <c r="H7" s="181" t="s">
        <v>166</v>
      </c>
      <c r="I7" s="181" t="s">
        <v>119</v>
      </c>
      <c r="J7" s="181" t="s">
        <v>116</v>
      </c>
      <c r="K7" s="181" t="s">
        <v>165</v>
      </c>
      <c r="L7" s="181" t="s">
        <v>164</v>
      </c>
      <c r="M7" s="181" t="s">
        <v>163</v>
      </c>
      <c r="N7" s="181" t="s">
        <v>162</v>
      </c>
      <c r="O7" s="181" t="s">
        <v>161</v>
      </c>
      <c r="P7" s="181" t="s">
        <v>160</v>
      </c>
      <c r="Q7" s="181" t="s">
        <v>159</v>
      </c>
      <c r="R7" s="679"/>
      <c r="S7" s="680"/>
    </row>
    <row r="8" spans="1:19" s="135" customFormat="1" ht="24" customHeight="1">
      <c r="A8" s="147">
        <v>1</v>
      </c>
      <c r="B8" s="175" t="s">
        <v>4</v>
      </c>
      <c r="C8" s="180" t="s">
        <v>17</v>
      </c>
      <c r="D8" s="377">
        <f aca="true" t="shared" si="0" ref="D8:D17">E8+F8+H8+I8+J8+M8+N8+O8+P8+K8+Q8+R8+L8+S8</f>
        <v>44</v>
      </c>
      <c r="E8" s="429">
        <v>4</v>
      </c>
      <c r="F8" s="425">
        <v>37</v>
      </c>
      <c r="G8" s="426">
        <v>3</v>
      </c>
      <c r="H8" s="426">
        <v>1</v>
      </c>
      <c r="I8" s="427">
        <v>1</v>
      </c>
      <c r="J8" s="426">
        <v>1</v>
      </c>
      <c r="K8" s="426">
        <v>0</v>
      </c>
      <c r="L8" s="426">
        <v>0</v>
      </c>
      <c r="M8" s="426">
        <v>0</v>
      </c>
      <c r="N8" s="426">
        <v>0</v>
      </c>
      <c r="O8" s="426">
        <v>0</v>
      </c>
      <c r="P8" s="426">
        <v>0</v>
      </c>
      <c r="Q8" s="426">
        <v>0</v>
      </c>
      <c r="R8" s="426">
        <v>0</v>
      </c>
      <c r="S8" s="426">
        <v>0</v>
      </c>
    </row>
    <row r="9" spans="1:19" s="135" customFormat="1" ht="24" customHeight="1">
      <c r="A9" s="158">
        <v>2</v>
      </c>
      <c r="B9" s="179" t="s">
        <v>16</v>
      </c>
      <c r="C9" s="178" t="s">
        <v>15</v>
      </c>
      <c r="D9" s="173">
        <f t="shared" si="0"/>
        <v>3</v>
      </c>
      <c r="E9" s="429">
        <v>2</v>
      </c>
      <c r="F9" s="425">
        <v>1</v>
      </c>
      <c r="G9" s="426">
        <v>0</v>
      </c>
      <c r="H9" s="426">
        <v>0</v>
      </c>
      <c r="I9" s="426">
        <v>0</v>
      </c>
      <c r="J9" s="426">
        <v>0</v>
      </c>
      <c r="K9" s="426">
        <v>0</v>
      </c>
      <c r="L9" s="426">
        <v>0</v>
      </c>
      <c r="M9" s="426">
        <v>0</v>
      </c>
      <c r="N9" s="426">
        <v>0</v>
      </c>
      <c r="O9" s="426">
        <v>0</v>
      </c>
      <c r="P9" s="426">
        <v>0</v>
      </c>
      <c r="Q9" s="426">
        <v>0</v>
      </c>
      <c r="R9" s="426">
        <v>0</v>
      </c>
      <c r="S9" s="426">
        <v>0</v>
      </c>
    </row>
    <row r="10" spans="1:19" s="135" customFormat="1" ht="24" customHeight="1">
      <c r="A10" s="158">
        <v>3</v>
      </c>
      <c r="B10" s="179" t="s">
        <v>14</v>
      </c>
      <c r="C10" s="178" t="s">
        <v>13</v>
      </c>
      <c r="D10" s="173">
        <f t="shared" si="0"/>
        <v>0</v>
      </c>
      <c r="E10" s="429">
        <v>0</v>
      </c>
      <c r="F10" s="425">
        <v>0</v>
      </c>
      <c r="G10" s="426">
        <v>0</v>
      </c>
      <c r="H10" s="426">
        <v>0</v>
      </c>
      <c r="I10" s="426">
        <v>0</v>
      </c>
      <c r="J10" s="426">
        <v>0</v>
      </c>
      <c r="K10" s="426">
        <v>0</v>
      </c>
      <c r="L10" s="426">
        <v>0</v>
      </c>
      <c r="M10" s="426">
        <v>0</v>
      </c>
      <c r="N10" s="426">
        <v>0</v>
      </c>
      <c r="O10" s="426">
        <v>0</v>
      </c>
      <c r="P10" s="426">
        <v>0</v>
      </c>
      <c r="Q10" s="426">
        <v>0</v>
      </c>
      <c r="R10" s="426">
        <v>0</v>
      </c>
      <c r="S10" s="426">
        <v>0</v>
      </c>
    </row>
    <row r="11" spans="1:19" s="135" customFormat="1" ht="24" customHeight="1">
      <c r="A11" s="158">
        <v>4</v>
      </c>
      <c r="B11" s="179" t="s">
        <v>12</v>
      </c>
      <c r="C11" s="178" t="s">
        <v>11</v>
      </c>
      <c r="D11" s="173">
        <f t="shared" si="0"/>
        <v>0</v>
      </c>
      <c r="E11" s="429">
        <v>0</v>
      </c>
      <c r="F11" s="425">
        <v>0</v>
      </c>
      <c r="G11" s="426">
        <v>0</v>
      </c>
      <c r="H11" s="426">
        <v>0</v>
      </c>
      <c r="I11" s="426">
        <v>0</v>
      </c>
      <c r="J11" s="426">
        <v>0</v>
      </c>
      <c r="K11" s="426">
        <v>0</v>
      </c>
      <c r="L11" s="426">
        <v>0</v>
      </c>
      <c r="M11" s="426">
        <v>0</v>
      </c>
      <c r="N11" s="426">
        <v>0</v>
      </c>
      <c r="O11" s="426">
        <v>0</v>
      </c>
      <c r="P11" s="426">
        <v>0</v>
      </c>
      <c r="Q11" s="426">
        <v>0</v>
      </c>
      <c r="R11" s="426">
        <v>0</v>
      </c>
      <c r="S11" s="426">
        <v>0</v>
      </c>
    </row>
    <row r="12" spans="1:19" s="135" customFormat="1" ht="24" customHeight="1">
      <c r="A12" s="158">
        <v>5</v>
      </c>
      <c r="B12" s="179" t="s">
        <v>10</v>
      </c>
      <c r="C12" s="178" t="s">
        <v>9</v>
      </c>
      <c r="D12" s="173">
        <f t="shared" si="0"/>
        <v>3</v>
      </c>
      <c r="E12" s="429">
        <v>0</v>
      </c>
      <c r="F12" s="425">
        <v>3</v>
      </c>
      <c r="G12" s="426">
        <v>0</v>
      </c>
      <c r="H12" s="426">
        <v>0</v>
      </c>
      <c r="I12" s="426">
        <v>0</v>
      </c>
      <c r="J12" s="426">
        <v>0</v>
      </c>
      <c r="K12" s="426">
        <v>0</v>
      </c>
      <c r="L12" s="426">
        <v>0</v>
      </c>
      <c r="M12" s="426">
        <v>0</v>
      </c>
      <c r="N12" s="426">
        <v>0</v>
      </c>
      <c r="O12" s="426">
        <v>0</v>
      </c>
      <c r="P12" s="426">
        <v>0</v>
      </c>
      <c r="Q12" s="426">
        <v>0</v>
      </c>
      <c r="R12" s="426">
        <v>0</v>
      </c>
      <c r="S12" s="426">
        <v>0</v>
      </c>
    </row>
    <row r="13" spans="1:19" s="135" customFormat="1" ht="24" customHeight="1">
      <c r="A13" s="158">
        <v>6</v>
      </c>
      <c r="B13" s="179" t="s">
        <v>8</v>
      </c>
      <c r="C13" s="178" t="s">
        <v>7</v>
      </c>
      <c r="D13" s="173">
        <f t="shared" si="0"/>
        <v>0</v>
      </c>
      <c r="E13" s="429">
        <v>0</v>
      </c>
      <c r="F13" s="425">
        <v>0</v>
      </c>
      <c r="G13" s="426">
        <v>0</v>
      </c>
      <c r="H13" s="426">
        <v>0</v>
      </c>
      <c r="I13" s="426">
        <v>0</v>
      </c>
      <c r="J13" s="426">
        <v>0</v>
      </c>
      <c r="K13" s="426">
        <v>0</v>
      </c>
      <c r="L13" s="426">
        <v>0</v>
      </c>
      <c r="M13" s="426">
        <v>0</v>
      </c>
      <c r="N13" s="426">
        <v>0</v>
      </c>
      <c r="O13" s="426">
        <v>0</v>
      </c>
      <c r="P13" s="426">
        <v>0</v>
      </c>
      <c r="Q13" s="426">
        <v>0</v>
      </c>
      <c r="R13" s="426">
        <v>0</v>
      </c>
      <c r="S13" s="426">
        <v>0</v>
      </c>
    </row>
    <row r="14" spans="1:19" s="135" customFormat="1" ht="24" customHeight="1">
      <c r="A14" s="158">
        <v>7</v>
      </c>
      <c r="B14" s="179" t="s">
        <v>6</v>
      </c>
      <c r="C14" s="178" t="s">
        <v>5</v>
      </c>
      <c r="D14" s="173">
        <f t="shared" si="0"/>
        <v>9</v>
      </c>
      <c r="E14" s="429">
        <v>4</v>
      </c>
      <c r="F14" s="425">
        <v>2</v>
      </c>
      <c r="G14" s="426">
        <v>3</v>
      </c>
      <c r="H14" s="426">
        <v>2</v>
      </c>
      <c r="I14" s="426">
        <v>0</v>
      </c>
      <c r="J14" s="426">
        <v>1</v>
      </c>
      <c r="K14" s="426">
        <v>0</v>
      </c>
      <c r="L14" s="426">
        <v>0</v>
      </c>
      <c r="M14" s="426">
        <v>0</v>
      </c>
      <c r="N14" s="426">
        <v>0</v>
      </c>
      <c r="O14" s="426">
        <v>0</v>
      </c>
      <c r="P14" s="426">
        <v>0</v>
      </c>
      <c r="Q14" s="426">
        <v>0</v>
      </c>
      <c r="R14" s="426">
        <v>0</v>
      </c>
      <c r="S14" s="426">
        <v>0</v>
      </c>
    </row>
    <row r="15" spans="1:19" s="135" customFormat="1" ht="24" customHeight="1">
      <c r="A15" s="158">
        <v>8</v>
      </c>
      <c r="B15" s="179" t="s">
        <v>4</v>
      </c>
      <c r="C15" s="178" t="s">
        <v>3</v>
      </c>
      <c r="D15" s="173">
        <f t="shared" si="0"/>
        <v>2</v>
      </c>
      <c r="E15" s="429">
        <v>2</v>
      </c>
      <c r="F15" s="425">
        <v>0</v>
      </c>
      <c r="G15" s="426">
        <v>0</v>
      </c>
      <c r="H15" s="426">
        <v>0</v>
      </c>
      <c r="I15" s="427">
        <v>0</v>
      </c>
      <c r="J15" s="426">
        <v>0</v>
      </c>
      <c r="K15" s="426">
        <v>0</v>
      </c>
      <c r="L15" s="426">
        <v>0</v>
      </c>
      <c r="M15" s="426">
        <v>0</v>
      </c>
      <c r="N15" s="426">
        <v>0</v>
      </c>
      <c r="O15" s="426">
        <v>0</v>
      </c>
      <c r="P15" s="426">
        <v>0</v>
      </c>
      <c r="Q15" s="426">
        <v>0</v>
      </c>
      <c r="R15" s="426">
        <v>0</v>
      </c>
      <c r="S15" s="426">
        <v>0</v>
      </c>
    </row>
    <row r="16" spans="1:19" s="135" customFormat="1" ht="24" customHeight="1">
      <c r="A16" s="158">
        <v>9</v>
      </c>
      <c r="B16" s="179" t="s">
        <v>2</v>
      </c>
      <c r="C16" s="178" t="s">
        <v>1</v>
      </c>
      <c r="D16" s="173">
        <f t="shared" si="0"/>
        <v>1</v>
      </c>
      <c r="E16" s="429">
        <v>1</v>
      </c>
      <c r="F16" s="425">
        <v>0</v>
      </c>
      <c r="G16" s="426">
        <v>0</v>
      </c>
      <c r="H16" s="426">
        <v>0</v>
      </c>
      <c r="I16" s="426">
        <v>0</v>
      </c>
      <c r="J16" s="426">
        <v>0</v>
      </c>
      <c r="K16" s="426">
        <v>0</v>
      </c>
      <c r="L16" s="426">
        <v>0</v>
      </c>
      <c r="M16" s="426">
        <v>0</v>
      </c>
      <c r="N16" s="426">
        <v>0</v>
      </c>
      <c r="O16" s="426">
        <v>0</v>
      </c>
      <c r="P16" s="426">
        <v>0</v>
      </c>
      <c r="Q16" s="426">
        <v>0</v>
      </c>
      <c r="R16" s="426">
        <v>0</v>
      </c>
      <c r="S16" s="426">
        <v>0</v>
      </c>
    </row>
    <row r="17" spans="1:19" s="135" customFormat="1" ht="24" customHeight="1" thickBot="1">
      <c r="A17" s="147">
        <v>10</v>
      </c>
      <c r="B17" s="175" t="s">
        <v>158</v>
      </c>
      <c r="C17" s="174" t="s">
        <v>157</v>
      </c>
      <c r="D17" s="431">
        <f t="shared" si="0"/>
        <v>1</v>
      </c>
      <c r="E17" s="432">
        <v>0</v>
      </c>
      <c r="F17" s="433">
        <v>1</v>
      </c>
      <c r="G17" s="433">
        <v>0</v>
      </c>
      <c r="H17" s="433">
        <v>0</v>
      </c>
      <c r="I17" s="433">
        <v>0</v>
      </c>
      <c r="J17" s="433">
        <v>0</v>
      </c>
      <c r="K17" s="433">
        <v>0</v>
      </c>
      <c r="L17" s="433">
        <v>0</v>
      </c>
      <c r="M17" s="433">
        <v>0</v>
      </c>
      <c r="N17" s="433">
        <v>0</v>
      </c>
      <c r="O17" s="433">
        <v>0</v>
      </c>
      <c r="P17" s="433">
        <v>0</v>
      </c>
      <c r="Q17" s="433">
        <v>0</v>
      </c>
      <c r="R17" s="433">
        <v>0</v>
      </c>
      <c r="S17" s="433">
        <v>0</v>
      </c>
    </row>
    <row r="18" spans="1:19" ht="25.5" customHeight="1" thickBot="1">
      <c r="A18" s="681" t="s">
        <v>139</v>
      </c>
      <c r="B18" s="544"/>
      <c r="C18" s="544"/>
      <c r="D18" s="170">
        <f aca="true" t="shared" si="1" ref="D18:S18">D8+D9+D10+D11+D12+D13+D14+D15+D16+D17</f>
        <v>63</v>
      </c>
      <c r="E18" s="170">
        <f t="shared" si="1"/>
        <v>13</v>
      </c>
      <c r="F18" s="170">
        <f t="shared" si="1"/>
        <v>44</v>
      </c>
      <c r="G18" s="170">
        <f t="shared" si="1"/>
        <v>6</v>
      </c>
      <c r="H18" s="170">
        <f t="shared" si="1"/>
        <v>3</v>
      </c>
      <c r="I18" s="170">
        <f t="shared" si="1"/>
        <v>1</v>
      </c>
      <c r="J18" s="170">
        <f t="shared" si="1"/>
        <v>2</v>
      </c>
      <c r="K18" s="170">
        <f t="shared" si="1"/>
        <v>0</v>
      </c>
      <c r="L18" s="170">
        <f t="shared" si="1"/>
        <v>0</v>
      </c>
      <c r="M18" s="170">
        <f t="shared" si="1"/>
        <v>0</v>
      </c>
      <c r="N18" s="170">
        <f t="shared" si="1"/>
        <v>0</v>
      </c>
      <c r="O18" s="171">
        <f t="shared" si="1"/>
        <v>0</v>
      </c>
      <c r="P18" s="171">
        <f t="shared" si="1"/>
        <v>0</v>
      </c>
      <c r="Q18" s="171">
        <f t="shared" si="1"/>
        <v>0</v>
      </c>
      <c r="R18" s="171">
        <f t="shared" si="1"/>
        <v>0</v>
      </c>
      <c r="S18" s="170">
        <f t="shared" si="1"/>
        <v>0</v>
      </c>
    </row>
    <row r="19" ht="18.75" customHeight="1">
      <c r="E19" s="169">
        <f>E18+F18</f>
        <v>57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E6:F6"/>
    <mergeCell ref="G6:G7"/>
    <mergeCell ref="H6:Q6"/>
    <mergeCell ref="R6:R7"/>
    <mergeCell ref="S6:S7"/>
    <mergeCell ref="A18:C18"/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S19"/>
  <sheetViews>
    <sheetView zoomScale="80" zoomScaleNormal="80" zoomScalePageLayoutView="0" workbookViewId="0" topLeftCell="A1">
      <selection activeCell="T3" sqref="T3:AE3"/>
    </sheetView>
  </sheetViews>
  <sheetFormatPr defaultColWidth="9.00390625" defaultRowHeight="12.75"/>
  <cols>
    <col min="1" max="1" width="4.375" style="169" customWidth="1"/>
    <col min="2" max="2" width="16.00390625" style="169" customWidth="1"/>
    <col min="3" max="3" width="9.125" style="169" customWidth="1"/>
    <col min="4" max="18" width="10.75390625" style="169" customWidth="1"/>
    <col min="19" max="19" width="10.375" style="169" customWidth="1"/>
    <col min="20" max="16384" width="9.125" style="169" customWidth="1"/>
  </cols>
  <sheetData>
    <row r="1" spans="1:17" ht="19.5" customHeight="1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1:19" s="135" customFormat="1" ht="25.5" customHeight="1">
      <c r="A2" s="663" t="s">
        <v>86</v>
      </c>
      <c r="B2" s="663"/>
      <c r="C2" s="663"/>
      <c r="D2" s="663"/>
      <c r="E2" s="618" t="s">
        <v>177</v>
      </c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</row>
    <row r="3" spans="1:19" s="135" customFormat="1" ht="15.75" customHeight="1">
      <c r="A3" s="664"/>
      <c r="B3" s="664"/>
      <c r="C3" s="664"/>
      <c r="D3" s="664"/>
      <c r="E3" s="620" t="str">
        <f>'ogolne (2)'!H3</f>
        <v>od 01 lutego  2021 roku</v>
      </c>
      <c r="F3" s="665"/>
      <c r="G3" s="665"/>
      <c r="H3" s="665"/>
      <c r="I3" s="665"/>
      <c r="J3" s="665"/>
      <c r="K3" s="665"/>
      <c r="L3" s="621" t="str">
        <f>'ogolne (2)'!T3</f>
        <v>do 28 lutego 2021 roku</v>
      </c>
      <c r="M3" s="622"/>
      <c r="N3" s="622"/>
      <c r="O3" s="622"/>
      <c r="P3" s="622"/>
      <c r="Q3" s="622"/>
      <c r="R3" s="622"/>
      <c r="S3" s="622"/>
    </row>
    <row r="4" spans="1:18" s="135" customFormat="1" ht="13.5" customHeight="1" thickBot="1">
      <c r="A4" s="666"/>
      <c r="B4" s="666"/>
      <c r="C4" s="666"/>
      <c r="D4" s="666"/>
      <c r="E4" s="663"/>
      <c r="F4" s="663"/>
      <c r="G4" s="663"/>
      <c r="H4" s="663"/>
      <c r="I4" s="663"/>
      <c r="J4" s="663"/>
      <c r="K4" s="663"/>
      <c r="L4" s="667"/>
      <c r="M4" s="667"/>
      <c r="N4" s="667"/>
      <c r="O4" s="667"/>
      <c r="P4" s="667"/>
      <c r="Q4" s="667"/>
      <c r="R4" s="667"/>
    </row>
    <row r="5" spans="1:19" ht="16.5" customHeight="1" thickBot="1">
      <c r="A5" s="512" t="s">
        <v>176</v>
      </c>
      <c r="B5" s="516" t="s">
        <v>33</v>
      </c>
      <c r="C5" s="669" t="s">
        <v>175</v>
      </c>
      <c r="D5" s="671" t="s">
        <v>174</v>
      </c>
      <c r="E5" s="673" t="s">
        <v>173</v>
      </c>
      <c r="F5" s="674"/>
      <c r="G5" s="674"/>
      <c r="H5" s="674"/>
      <c r="I5" s="674"/>
      <c r="J5" s="674"/>
      <c r="K5" s="674"/>
      <c r="L5" s="674"/>
      <c r="M5" s="674"/>
      <c r="N5" s="674"/>
      <c r="O5" s="674"/>
      <c r="P5" s="674"/>
      <c r="Q5" s="674"/>
      <c r="R5" s="674"/>
      <c r="S5" s="675"/>
    </row>
    <row r="6" spans="1:19" ht="18" customHeight="1">
      <c r="A6" s="514"/>
      <c r="B6" s="668"/>
      <c r="C6" s="670"/>
      <c r="D6" s="672"/>
      <c r="E6" s="676" t="s">
        <v>172</v>
      </c>
      <c r="F6" s="509"/>
      <c r="G6" s="509" t="s">
        <v>171</v>
      </c>
      <c r="H6" s="497" t="s">
        <v>106</v>
      </c>
      <c r="I6" s="678"/>
      <c r="J6" s="678"/>
      <c r="K6" s="678"/>
      <c r="L6" s="678"/>
      <c r="M6" s="678"/>
      <c r="N6" s="678"/>
      <c r="O6" s="678"/>
      <c r="P6" s="678"/>
      <c r="Q6" s="498"/>
      <c r="R6" s="497" t="s">
        <v>170</v>
      </c>
      <c r="S6" s="680" t="s">
        <v>169</v>
      </c>
    </row>
    <row r="7" spans="1:19" ht="63" customHeight="1">
      <c r="A7" s="514"/>
      <c r="B7" s="668"/>
      <c r="C7" s="670"/>
      <c r="D7" s="672"/>
      <c r="E7" s="263" t="s">
        <v>168</v>
      </c>
      <c r="F7" s="183" t="s">
        <v>167</v>
      </c>
      <c r="G7" s="668"/>
      <c r="H7" s="182" t="s">
        <v>166</v>
      </c>
      <c r="I7" s="182" t="s">
        <v>119</v>
      </c>
      <c r="J7" s="182" t="s">
        <v>116</v>
      </c>
      <c r="K7" s="182" t="s">
        <v>165</v>
      </c>
      <c r="L7" s="182" t="s">
        <v>164</v>
      </c>
      <c r="M7" s="182" t="s">
        <v>163</v>
      </c>
      <c r="N7" s="182" t="s">
        <v>162</v>
      </c>
      <c r="O7" s="181" t="s">
        <v>161</v>
      </c>
      <c r="P7" s="181" t="s">
        <v>160</v>
      </c>
      <c r="Q7" s="181" t="s">
        <v>159</v>
      </c>
      <c r="R7" s="670"/>
      <c r="S7" s="682"/>
    </row>
    <row r="8" spans="1:19" s="135" customFormat="1" ht="24" customHeight="1">
      <c r="A8" s="147">
        <v>1</v>
      </c>
      <c r="B8" s="175" t="s">
        <v>4</v>
      </c>
      <c r="C8" s="180" t="s">
        <v>17</v>
      </c>
      <c r="D8" s="173">
        <f aca="true" t="shared" si="0" ref="D8:D17">E8+F8+H8+I8+J8+M8+N8+O8+P8+K8+Q8+R8+L8+S8</f>
        <v>55</v>
      </c>
      <c r="E8" s="269">
        <v>6</v>
      </c>
      <c r="F8" s="269">
        <v>18</v>
      </c>
      <c r="G8" s="270">
        <v>31</v>
      </c>
      <c r="H8" s="270">
        <v>9</v>
      </c>
      <c r="I8" s="176">
        <v>0</v>
      </c>
      <c r="J8" s="176">
        <v>0</v>
      </c>
      <c r="K8" s="176">
        <v>0</v>
      </c>
      <c r="L8" s="176">
        <v>0</v>
      </c>
      <c r="M8" s="176">
        <v>0</v>
      </c>
      <c r="N8" s="271">
        <v>22</v>
      </c>
      <c r="O8" s="172">
        <v>0</v>
      </c>
      <c r="P8" s="172">
        <v>0</v>
      </c>
      <c r="Q8" s="172">
        <v>0</v>
      </c>
      <c r="R8" s="172">
        <v>0</v>
      </c>
      <c r="S8" s="172">
        <v>0</v>
      </c>
    </row>
    <row r="9" spans="1:19" s="135" customFormat="1" ht="24" customHeight="1">
      <c r="A9" s="158">
        <v>2</v>
      </c>
      <c r="B9" s="179" t="s">
        <v>16</v>
      </c>
      <c r="C9" s="178" t="s">
        <v>15</v>
      </c>
      <c r="D9" s="173">
        <f t="shared" si="0"/>
        <v>3</v>
      </c>
      <c r="E9" s="269">
        <v>0</v>
      </c>
      <c r="F9" s="269">
        <v>0</v>
      </c>
      <c r="G9" s="270">
        <v>3</v>
      </c>
      <c r="H9" s="270">
        <v>0</v>
      </c>
      <c r="I9" s="176">
        <v>0</v>
      </c>
      <c r="J9" s="176">
        <v>0</v>
      </c>
      <c r="K9" s="176">
        <v>0</v>
      </c>
      <c r="L9" s="176">
        <v>0</v>
      </c>
      <c r="M9" s="176">
        <v>0</v>
      </c>
      <c r="N9" s="243">
        <v>3</v>
      </c>
      <c r="O9" s="155">
        <v>0</v>
      </c>
      <c r="P9" s="155">
        <v>0</v>
      </c>
      <c r="Q9" s="155">
        <v>0</v>
      </c>
      <c r="R9" s="155">
        <v>0</v>
      </c>
      <c r="S9" s="155">
        <v>0</v>
      </c>
    </row>
    <row r="10" spans="1:19" s="135" customFormat="1" ht="24" customHeight="1">
      <c r="A10" s="158">
        <v>3</v>
      </c>
      <c r="B10" s="179" t="s">
        <v>14</v>
      </c>
      <c r="C10" s="178" t="s">
        <v>13</v>
      </c>
      <c r="D10" s="173">
        <f t="shared" si="0"/>
        <v>1</v>
      </c>
      <c r="E10" s="269">
        <v>0</v>
      </c>
      <c r="F10" s="269">
        <v>0</v>
      </c>
      <c r="G10" s="270">
        <v>1</v>
      </c>
      <c r="H10" s="270">
        <v>0</v>
      </c>
      <c r="I10" s="176">
        <v>0</v>
      </c>
      <c r="J10" s="176">
        <v>0</v>
      </c>
      <c r="K10" s="176">
        <v>0</v>
      </c>
      <c r="L10" s="176">
        <v>0</v>
      </c>
      <c r="M10" s="176">
        <v>0</v>
      </c>
      <c r="N10" s="243">
        <v>1</v>
      </c>
      <c r="O10" s="155">
        <v>0</v>
      </c>
      <c r="P10" s="155">
        <v>0</v>
      </c>
      <c r="Q10" s="155">
        <v>0</v>
      </c>
      <c r="R10" s="155">
        <v>0</v>
      </c>
      <c r="S10" s="155">
        <v>0</v>
      </c>
    </row>
    <row r="11" spans="1:19" s="135" customFormat="1" ht="24" customHeight="1">
      <c r="A11" s="158">
        <v>4</v>
      </c>
      <c r="B11" s="179" t="s">
        <v>12</v>
      </c>
      <c r="C11" s="178" t="s">
        <v>11</v>
      </c>
      <c r="D11" s="173">
        <f t="shared" si="0"/>
        <v>4</v>
      </c>
      <c r="E11" s="269">
        <v>0</v>
      </c>
      <c r="F11" s="269">
        <v>0</v>
      </c>
      <c r="G11" s="270">
        <v>4</v>
      </c>
      <c r="H11" s="270">
        <v>0</v>
      </c>
      <c r="I11" s="176">
        <v>0</v>
      </c>
      <c r="J11" s="176">
        <v>0</v>
      </c>
      <c r="K11" s="176">
        <v>0</v>
      </c>
      <c r="L11" s="176">
        <v>0</v>
      </c>
      <c r="M11" s="176">
        <v>0</v>
      </c>
      <c r="N11" s="243">
        <v>4</v>
      </c>
      <c r="O11" s="155">
        <v>0</v>
      </c>
      <c r="P11" s="155">
        <v>0</v>
      </c>
      <c r="Q11" s="155">
        <v>0</v>
      </c>
      <c r="R11" s="155">
        <v>0</v>
      </c>
      <c r="S11" s="155">
        <v>0</v>
      </c>
    </row>
    <row r="12" spans="1:19" s="135" customFormat="1" ht="24" customHeight="1">
      <c r="A12" s="158">
        <v>5</v>
      </c>
      <c r="B12" s="179" t="s">
        <v>10</v>
      </c>
      <c r="C12" s="178" t="s">
        <v>9</v>
      </c>
      <c r="D12" s="173">
        <f t="shared" si="0"/>
        <v>2</v>
      </c>
      <c r="E12" s="269">
        <v>1</v>
      </c>
      <c r="F12" s="269">
        <v>0</v>
      </c>
      <c r="G12" s="270">
        <v>1</v>
      </c>
      <c r="H12" s="270">
        <v>1</v>
      </c>
      <c r="I12" s="176">
        <v>0</v>
      </c>
      <c r="J12" s="176">
        <v>0</v>
      </c>
      <c r="K12" s="176">
        <v>0</v>
      </c>
      <c r="L12" s="176">
        <v>0</v>
      </c>
      <c r="M12" s="176">
        <v>0</v>
      </c>
      <c r="N12" s="243">
        <v>0</v>
      </c>
      <c r="O12" s="155">
        <v>0</v>
      </c>
      <c r="P12" s="155">
        <v>0</v>
      </c>
      <c r="Q12" s="155">
        <v>0</v>
      </c>
      <c r="R12" s="155">
        <v>0</v>
      </c>
      <c r="S12" s="155">
        <v>0</v>
      </c>
    </row>
    <row r="13" spans="1:19" s="135" customFormat="1" ht="24" customHeight="1">
      <c r="A13" s="158">
        <v>6</v>
      </c>
      <c r="B13" s="179" t="s">
        <v>8</v>
      </c>
      <c r="C13" s="178" t="s">
        <v>7</v>
      </c>
      <c r="D13" s="173">
        <f t="shared" si="0"/>
        <v>12</v>
      </c>
      <c r="E13" s="269">
        <v>4</v>
      </c>
      <c r="F13" s="269">
        <v>2</v>
      </c>
      <c r="G13" s="270">
        <v>6</v>
      </c>
      <c r="H13" s="270">
        <v>5</v>
      </c>
      <c r="I13" s="176">
        <v>0</v>
      </c>
      <c r="J13" s="176">
        <v>0</v>
      </c>
      <c r="K13" s="176">
        <v>0</v>
      </c>
      <c r="L13" s="176">
        <v>0</v>
      </c>
      <c r="M13" s="176">
        <v>0</v>
      </c>
      <c r="N13" s="243">
        <v>1</v>
      </c>
      <c r="O13" s="155">
        <v>0</v>
      </c>
      <c r="P13" s="155">
        <v>0</v>
      </c>
      <c r="Q13" s="155">
        <v>0</v>
      </c>
      <c r="R13" s="155">
        <v>0</v>
      </c>
      <c r="S13" s="155">
        <v>0</v>
      </c>
    </row>
    <row r="14" spans="1:19" s="135" customFormat="1" ht="24" customHeight="1">
      <c r="A14" s="158">
        <v>7</v>
      </c>
      <c r="B14" s="179" t="s">
        <v>6</v>
      </c>
      <c r="C14" s="178" t="s">
        <v>5</v>
      </c>
      <c r="D14" s="173">
        <f t="shared" si="0"/>
        <v>14</v>
      </c>
      <c r="E14" s="269">
        <v>0</v>
      </c>
      <c r="F14" s="269">
        <v>8</v>
      </c>
      <c r="G14" s="270">
        <v>6</v>
      </c>
      <c r="H14" s="270">
        <v>2</v>
      </c>
      <c r="I14" s="176">
        <v>0</v>
      </c>
      <c r="J14" s="176">
        <v>0</v>
      </c>
      <c r="K14" s="176">
        <v>0</v>
      </c>
      <c r="L14" s="176">
        <v>0</v>
      </c>
      <c r="M14" s="176">
        <v>1</v>
      </c>
      <c r="N14" s="243">
        <v>3</v>
      </c>
      <c r="O14" s="155">
        <v>0</v>
      </c>
      <c r="P14" s="155">
        <v>0</v>
      </c>
      <c r="Q14" s="155">
        <v>0</v>
      </c>
      <c r="R14" s="155">
        <v>0</v>
      </c>
      <c r="S14" s="155">
        <v>0</v>
      </c>
    </row>
    <row r="15" spans="1:19" s="135" customFormat="1" ht="24" customHeight="1">
      <c r="A15" s="158">
        <v>8</v>
      </c>
      <c r="B15" s="179" t="s">
        <v>4</v>
      </c>
      <c r="C15" s="178" t="s">
        <v>3</v>
      </c>
      <c r="D15" s="173">
        <f t="shared" si="0"/>
        <v>16</v>
      </c>
      <c r="E15" s="269">
        <v>6</v>
      </c>
      <c r="F15" s="269">
        <v>1</v>
      </c>
      <c r="G15" s="270">
        <v>9</v>
      </c>
      <c r="H15" s="270">
        <v>3</v>
      </c>
      <c r="I15" s="176">
        <v>0</v>
      </c>
      <c r="J15" s="176">
        <v>0</v>
      </c>
      <c r="K15" s="176">
        <v>0</v>
      </c>
      <c r="L15" s="176">
        <v>0</v>
      </c>
      <c r="M15" s="176">
        <v>0</v>
      </c>
      <c r="N15" s="243">
        <v>6</v>
      </c>
      <c r="O15" s="155">
        <v>0</v>
      </c>
      <c r="P15" s="155">
        <v>0</v>
      </c>
      <c r="Q15" s="155">
        <v>0</v>
      </c>
      <c r="R15" s="155">
        <v>0</v>
      </c>
      <c r="S15" s="155">
        <v>0</v>
      </c>
    </row>
    <row r="16" spans="1:19" s="135" customFormat="1" ht="24" customHeight="1">
      <c r="A16" s="158">
        <v>9</v>
      </c>
      <c r="B16" s="179" t="s">
        <v>2</v>
      </c>
      <c r="C16" s="178" t="s">
        <v>1</v>
      </c>
      <c r="D16" s="173">
        <f t="shared" si="0"/>
        <v>2</v>
      </c>
      <c r="E16" s="269">
        <v>0</v>
      </c>
      <c r="F16" s="269">
        <v>0</v>
      </c>
      <c r="G16" s="270">
        <v>2</v>
      </c>
      <c r="H16" s="270">
        <v>1</v>
      </c>
      <c r="I16" s="176">
        <v>0</v>
      </c>
      <c r="J16" s="176">
        <v>0</v>
      </c>
      <c r="K16" s="176">
        <v>0</v>
      </c>
      <c r="L16" s="176">
        <v>0</v>
      </c>
      <c r="M16" s="176">
        <v>0</v>
      </c>
      <c r="N16" s="243">
        <v>1</v>
      </c>
      <c r="O16" s="155">
        <v>0</v>
      </c>
      <c r="P16" s="155">
        <v>0</v>
      </c>
      <c r="Q16" s="155">
        <v>0</v>
      </c>
      <c r="R16" s="155">
        <v>0</v>
      </c>
      <c r="S16" s="155">
        <v>0</v>
      </c>
    </row>
    <row r="17" spans="1:19" s="135" customFormat="1" ht="24" customHeight="1" thickBot="1">
      <c r="A17" s="147">
        <v>10</v>
      </c>
      <c r="B17" s="175" t="s">
        <v>158</v>
      </c>
      <c r="C17" s="174" t="s">
        <v>157</v>
      </c>
      <c r="D17" s="173">
        <f t="shared" si="0"/>
        <v>7</v>
      </c>
      <c r="E17" s="172">
        <v>0</v>
      </c>
      <c r="F17" s="172">
        <v>6</v>
      </c>
      <c r="G17" s="172">
        <v>1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2">
        <v>0</v>
      </c>
      <c r="N17" s="172">
        <v>1</v>
      </c>
      <c r="O17" s="172">
        <v>0</v>
      </c>
      <c r="P17" s="172">
        <v>0</v>
      </c>
      <c r="Q17" s="172">
        <v>0</v>
      </c>
      <c r="R17" s="172">
        <v>0</v>
      </c>
      <c r="S17" s="172">
        <v>0</v>
      </c>
    </row>
    <row r="18" spans="1:19" ht="25.5" customHeight="1" thickBot="1">
      <c r="A18" s="681" t="s">
        <v>139</v>
      </c>
      <c r="B18" s="544"/>
      <c r="C18" s="544"/>
      <c r="D18" s="170">
        <f aca="true" t="shared" si="1" ref="D18:S18">D8+D9+D10+D11+D12+D13+D14+D15+D16+D17</f>
        <v>116</v>
      </c>
      <c r="E18" s="170">
        <f t="shared" si="1"/>
        <v>17</v>
      </c>
      <c r="F18" s="170">
        <f t="shared" si="1"/>
        <v>35</v>
      </c>
      <c r="G18" s="170">
        <f t="shared" si="1"/>
        <v>64</v>
      </c>
      <c r="H18" s="170">
        <f t="shared" si="1"/>
        <v>21</v>
      </c>
      <c r="I18" s="170">
        <f t="shared" si="1"/>
        <v>0</v>
      </c>
      <c r="J18" s="170">
        <f t="shared" si="1"/>
        <v>0</v>
      </c>
      <c r="K18" s="170">
        <f t="shared" si="1"/>
        <v>0</v>
      </c>
      <c r="L18" s="170">
        <f t="shared" si="1"/>
        <v>0</v>
      </c>
      <c r="M18" s="170">
        <f t="shared" si="1"/>
        <v>1</v>
      </c>
      <c r="N18" s="170">
        <f t="shared" si="1"/>
        <v>42</v>
      </c>
      <c r="O18" s="171">
        <f t="shared" si="1"/>
        <v>0</v>
      </c>
      <c r="P18" s="171">
        <f t="shared" si="1"/>
        <v>0</v>
      </c>
      <c r="Q18" s="171">
        <f t="shared" si="1"/>
        <v>0</v>
      </c>
      <c r="R18" s="171">
        <f t="shared" si="1"/>
        <v>0</v>
      </c>
      <c r="S18" s="170">
        <f t="shared" si="1"/>
        <v>0</v>
      </c>
    </row>
    <row r="19" ht="18.75" customHeight="1">
      <c r="E19" s="169">
        <f>E18+F18</f>
        <v>52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  <mergeCell ref="E6:F6"/>
    <mergeCell ref="G6:G7"/>
    <mergeCell ref="H6:Q6"/>
    <mergeCell ref="R6:R7"/>
    <mergeCell ref="S6:S7"/>
    <mergeCell ref="A18:C18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="80" zoomScaleNormal="80" zoomScaleSheetLayoutView="80" zoomScalePageLayoutView="0" workbookViewId="0" topLeftCell="A4">
      <selection activeCell="H8" sqref="H8:I16"/>
    </sheetView>
  </sheetViews>
  <sheetFormatPr defaultColWidth="9.00390625" defaultRowHeight="12.75"/>
  <cols>
    <col min="1" max="1" width="3.625" style="1" customWidth="1"/>
    <col min="2" max="2" width="13.75390625" style="1" customWidth="1"/>
    <col min="3" max="3" width="7.875" style="2" customWidth="1"/>
    <col min="4" max="4" width="7.75390625" style="1" customWidth="1"/>
    <col min="5" max="5" width="7.375" style="1" customWidth="1"/>
    <col min="6" max="6" width="8.00390625" style="1" customWidth="1"/>
    <col min="7" max="7" width="6.875" style="1" customWidth="1"/>
    <col min="8" max="8" width="6.375" style="1" customWidth="1"/>
    <col min="9" max="9" width="6.875" style="1" customWidth="1"/>
    <col min="10" max="10" width="6.625" style="1" customWidth="1"/>
    <col min="11" max="12" width="8.00390625" style="1" customWidth="1"/>
    <col min="13" max="33" width="6.875" style="1" customWidth="1"/>
    <col min="34" max="34" width="6.625" style="1" customWidth="1"/>
    <col min="35" max="36" width="5.625" style="1" customWidth="1"/>
    <col min="37" max="16384" width="9.125" style="1" customWidth="1"/>
  </cols>
  <sheetData>
    <row r="1" spans="1:34" ht="16.5" customHeight="1" thickBot="1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6" ht="25.5" customHeight="1">
      <c r="A2" s="464" t="s">
        <v>53</v>
      </c>
      <c r="B2" s="465"/>
      <c r="C2" s="465"/>
      <c r="D2" s="465"/>
      <c r="E2" s="465"/>
      <c r="F2" s="465"/>
      <c r="G2" s="465"/>
      <c r="H2" s="468" t="s">
        <v>52</v>
      </c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70"/>
      <c r="AF2" s="52"/>
      <c r="AG2" s="52"/>
      <c r="AH2" s="52"/>
      <c r="AI2" s="52"/>
      <c r="AJ2" s="52"/>
    </row>
    <row r="3" spans="1:36" ht="16.5" customHeight="1" thickBot="1">
      <c r="A3" s="466"/>
      <c r="B3" s="467"/>
      <c r="C3" s="467"/>
      <c r="D3" s="467"/>
      <c r="E3" s="467"/>
      <c r="F3" s="467"/>
      <c r="G3" s="467"/>
      <c r="H3" s="471" t="s">
        <v>188</v>
      </c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3" t="s">
        <v>189</v>
      </c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4"/>
      <c r="AF3" s="51"/>
      <c r="AG3" s="51"/>
      <c r="AH3" s="51"/>
      <c r="AI3" s="51"/>
      <c r="AJ3" s="51"/>
    </row>
    <row r="4" spans="1:36" ht="18" customHeight="1" thickBot="1">
      <c r="A4" s="49"/>
      <c r="B4" s="49"/>
      <c r="C4" s="49"/>
      <c r="D4" s="49"/>
      <c r="E4" s="49"/>
      <c r="F4" s="49"/>
      <c r="G4" s="49"/>
      <c r="H4" s="50"/>
      <c r="I4" s="49"/>
      <c r="J4" s="49"/>
      <c r="K4" s="49"/>
      <c r="L4" s="49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</row>
    <row r="5" spans="1:36" ht="26.25" customHeight="1">
      <c r="A5" s="28" t="s">
        <v>20</v>
      </c>
      <c r="B5" s="475" t="s">
        <v>33</v>
      </c>
      <c r="C5" s="475" t="s">
        <v>32</v>
      </c>
      <c r="D5" s="478" t="s">
        <v>51</v>
      </c>
      <c r="E5" s="479"/>
      <c r="F5" s="482" t="s">
        <v>50</v>
      </c>
      <c r="G5" s="483"/>
      <c r="H5" s="486" t="s">
        <v>49</v>
      </c>
      <c r="I5" s="487"/>
      <c r="J5" s="490" t="s">
        <v>48</v>
      </c>
      <c r="K5" s="491"/>
      <c r="L5" s="491"/>
      <c r="M5" s="491"/>
      <c r="N5" s="491"/>
      <c r="O5" s="492"/>
      <c r="P5" s="495" t="s">
        <v>47</v>
      </c>
      <c r="Q5" s="496"/>
      <c r="R5" s="47" t="s">
        <v>46</v>
      </c>
      <c r="S5" s="46"/>
      <c r="T5" s="495" t="s">
        <v>45</v>
      </c>
      <c r="U5" s="496"/>
      <c r="V5" s="495" t="s">
        <v>44</v>
      </c>
      <c r="W5" s="496"/>
      <c r="X5" s="495" t="s">
        <v>43</v>
      </c>
      <c r="Y5" s="496"/>
      <c r="Z5" s="495" t="s">
        <v>42</v>
      </c>
      <c r="AA5" s="496"/>
      <c r="AB5" s="495" t="s">
        <v>41</v>
      </c>
      <c r="AC5" s="496"/>
      <c r="AD5" s="495" t="s">
        <v>40</v>
      </c>
      <c r="AE5" s="487"/>
      <c r="AI5" s="26"/>
      <c r="AJ5" s="26"/>
    </row>
    <row r="6" spans="1:36" ht="46.5" customHeight="1">
      <c r="A6" s="27" t="s">
        <v>29</v>
      </c>
      <c r="B6" s="476"/>
      <c r="C6" s="476"/>
      <c r="D6" s="480"/>
      <c r="E6" s="481"/>
      <c r="F6" s="484"/>
      <c r="G6" s="485"/>
      <c r="H6" s="488"/>
      <c r="I6" s="489"/>
      <c r="J6" s="504" t="s">
        <v>39</v>
      </c>
      <c r="K6" s="505"/>
      <c r="L6" s="506" t="s">
        <v>38</v>
      </c>
      <c r="M6" s="505"/>
      <c r="N6" s="506" t="s">
        <v>37</v>
      </c>
      <c r="O6" s="507"/>
      <c r="P6" s="497"/>
      <c r="Q6" s="498"/>
      <c r="R6" s="508" t="s">
        <v>36</v>
      </c>
      <c r="S6" s="507"/>
      <c r="T6" s="497"/>
      <c r="U6" s="498"/>
      <c r="V6" s="497"/>
      <c r="W6" s="498"/>
      <c r="X6" s="497"/>
      <c r="Y6" s="498"/>
      <c r="Z6" s="497"/>
      <c r="AA6" s="498"/>
      <c r="AB6" s="497"/>
      <c r="AC6" s="498"/>
      <c r="AD6" s="497"/>
      <c r="AE6" s="503"/>
      <c r="AI6" s="26"/>
      <c r="AJ6" s="26"/>
    </row>
    <row r="7" spans="1:36" s="2" customFormat="1" ht="20.25" customHeight="1" thickBot="1">
      <c r="A7" s="25" t="s">
        <v>20</v>
      </c>
      <c r="B7" s="477"/>
      <c r="C7" s="477"/>
      <c r="D7" s="45" t="s">
        <v>35</v>
      </c>
      <c r="E7" s="45" t="s">
        <v>34</v>
      </c>
      <c r="F7" s="22" t="s">
        <v>19</v>
      </c>
      <c r="G7" s="44" t="s">
        <v>18</v>
      </c>
      <c r="H7" s="43" t="s">
        <v>19</v>
      </c>
      <c r="I7" s="44" t="s">
        <v>18</v>
      </c>
      <c r="J7" s="43" t="s">
        <v>19</v>
      </c>
      <c r="K7" s="21" t="s">
        <v>18</v>
      </c>
      <c r="L7" s="22" t="s">
        <v>19</v>
      </c>
      <c r="M7" s="21" t="s">
        <v>18</v>
      </c>
      <c r="N7" s="22" t="s">
        <v>19</v>
      </c>
      <c r="O7" s="21" t="s">
        <v>18</v>
      </c>
      <c r="P7" s="19" t="s">
        <v>19</v>
      </c>
      <c r="Q7" s="20" t="s">
        <v>18</v>
      </c>
      <c r="R7" s="22" t="s">
        <v>19</v>
      </c>
      <c r="S7" s="21" t="s">
        <v>18</v>
      </c>
      <c r="T7" s="19" t="s">
        <v>19</v>
      </c>
      <c r="U7" s="20" t="s">
        <v>18</v>
      </c>
      <c r="V7" s="19" t="s">
        <v>19</v>
      </c>
      <c r="W7" s="20" t="s">
        <v>18</v>
      </c>
      <c r="X7" s="19" t="s">
        <v>19</v>
      </c>
      <c r="Y7" s="20" t="s">
        <v>18</v>
      </c>
      <c r="Z7" s="19" t="s">
        <v>19</v>
      </c>
      <c r="AA7" s="20" t="s">
        <v>18</v>
      </c>
      <c r="AB7" s="19" t="s">
        <v>19</v>
      </c>
      <c r="AC7" s="20" t="s">
        <v>18</v>
      </c>
      <c r="AD7" s="19" t="s">
        <v>19</v>
      </c>
      <c r="AE7" s="18" t="s">
        <v>18</v>
      </c>
      <c r="AI7" s="17"/>
      <c r="AJ7" s="17"/>
    </row>
    <row r="8" spans="1:36" ht="21" customHeight="1">
      <c r="A8" s="13">
        <v>1</v>
      </c>
      <c r="B8" s="12" t="s">
        <v>4</v>
      </c>
      <c r="C8" s="11" t="s">
        <v>17</v>
      </c>
      <c r="D8" s="42">
        <f aca="true" t="shared" si="0" ref="D8:D16">H8-F8</f>
        <v>615</v>
      </c>
      <c r="E8" s="41">
        <f aca="true" t="shared" si="1" ref="E8:E17">100-(F8/H8%)</f>
        <v>100</v>
      </c>
      <c r="F8" s="38"/>
      <c r="G8" s="37"/>
      <c r="H8" s="187">
        <v>615</v>
      </c>
      <c r="I8" s="187">
        <v>348</v>
      </c>
      <c r="J8" s="188">
        <v>577</v>
      </c>
      <c r="K8" s="189">
        <v>326</v>
      </c>
      <c r="L8" s="190">
        <v>25</v>
      </c>
      <c r="M8" s="191">
        <v>11</v>
      </c>
      <c r="N8" s="190">
        <v>38</v>
      </c>
      <c r="O8" s="189">
        <v>22</v>
      </c>
      <c r="P8" s="190">
        <v>0</v>
      </c>
      <c r="Q8" s="191">
        <v>0</v>
      </c>
      <c r="R8" s="190">
        <v>0</v>
      </c>
      <c r="S8" s="191">
        <v>0</v>
      </c>
      <c r="T8" s="190">
        <v>16</v>
      </c>
      <c r="U8" s="191">
        <v>6</v>
      </c>
      <c r="V8" s="190">
        <v>1</v>
      </c>
      <c r="W8" s="191">
        <v>1</v>
      </c>
      <c r="X8" s="192">
        <v>175</v>
      </c>
      <c r="Y8" s="192">
        <v>100</v>
      </c>
      <c r="Z8" s="190">
        <v>66</v>
      </c>
      <c r="AA8" s="189">
        <v>37</v>
      </c>
      <c r="AB8" s="190">
        <v>79</v>
      </c>
      <c r="AC8" s="190">
        <v>79</v>
      </c>
      <c r="AD8" s="190">
        <v>123</v>
      </c>
      <c r="AE8" s="197">
        <v>61</v>
      </c>
      <c r="AI8" s="10"/>
      <c r="AJ8" s="10"/>
    </row>
    <row r="9" spans="1:36" ht="21" customHeight="1">
      <c r="A9" s="16">
        <v>2</v>
      </c>
      <c r="B9" s="15" t="s">
        <v>16</v>
      </c>
      <c r="C9" s="14" t="s">
        <v>15</v>
      </c>
      <c r="D9" s="40">
        <f t="shared" si="0"/>
        <v>139</v>
      </c>
      <c r="E9" s="39">
        <f t="shared" si="1"/>
        <v>100</v>
      </c>
      <c r="F9" s="38"/>
      <c r="G9" s="37"/>
      <c r="H9" s="187">
        <v>139</v>
      </c>
      <c r="I9" s="187">
        <v>78</v>
      </c>
      <c r="J9" s="193">
        <v>133</v>
      </c>
      <c r="K9" s="194">
        <v>73</v>
      </c>
      <c r="L9" s="195">
        <v>4</v>
      </c>
      <c r="M9" s="196">
        <v>2</v>
      </c>
      <c r="N9" s="195">
        <v>6</v>
      </c>
      <c r="O9" s="194">
        <v>5</v>
      </c>
      <c r="P9" s="195">
        <v>139</v>
      </c>
      <c r="Q9" s="196">
        <v>78</v>
      </c>
      <c r="R9" s="195">
        <v>11</v>
      </c>
      <c r="S9" s="196">
        <v>4</v>
      </c>
      <c r="T9" s="195">
        <v>7</v>
      </c>
      <c r="U9" s="196">
        <v>5</v>
      </c>
      <c r="V9" s="195">
        <v>0</v>
      </c>
      <c r="W9" s="196">
        <v>0</v>
      </c>
      <c r="X9" s="192">
        <v>40</v>
      </c>
      <c r="Y9" s="192">
        <v>27</v>
      </c>
      <c r="Z9" s="195">
        <v>15</v>
      </c>
      <c r="AA9" s="194">
        <v>12</v>
      </c>
      <c r="AB9" s="195">
        <v>18</v>
      </c>
      <c r="AC9" s="195">
        <v>18</v>
      </c>
      <c r="AD9" s="195">
        <v>26</v>
      </c>
      <c r="AE9" s="198">
        <v>10</v>
      </c>
      <c r="AI9" s="10"/>
      <c r="AJ9" s="10"/>
    </row>
    <row r="10" spans="1:36" ht="21" customHeight="1">
      <c r="A10" s="16">
        <v>3</v>
      </c>
      <c r="B10" s="15" t="s">
        <v>14</v>
      </c>
      <c r="C10" s="14" t="s">
        <v>13</v>
      </c>
      <c r="D10" s="40">
        <f t="shared" si="0"/>
        <v>100</v>
      </c>
      <c r="E10" s="39">
        <f t="shared" si="1"/>
        <v>100</v>
      </c>
      <c r="F10" s="38"/>
      <c r="G10" s="37"/>
      <c r="H10" s="187">
        <v>100</v>
      </c>
      <c r="I10" s="187">
        <v>52</v>
      </c>
      <c r="J10" s="193">
        <v>87</v>
      </c>
      <c r="K10" s="194">
        <v>45</v>
      </c>
      <c r="L10" s="195">
        <v>2</v>
      </c>
      <c r="M10" s="196">
        <v>1</v>
      </c>
      <c r="N10" s="195">
        <v>13</v>
      </c>
      <c r="O10" s="194">
        <v>7</v>
      </c>
      <c r="P10" s="195">
        <v>78</v>
      </c>
      <c r="Q10" s="196">
        <v>37</v>
      </c>
      <c r="R10" s="195">
        <v>5</v>
      </c>
      <c r="S10" s="196">
        <v>2</v>
      </c>
      <c r="T10" s="195">
        <v>7</v>
      </c>
      <c r="U10" s="196">
        <v>4</v>
      </c>
      <c r="V10" s="195">
        <v>0</v>
      </c>
      <c r="W10" s="196">
        <v>0</v>
      </c>
      <c r="X10" s="192">
        <v>37</v>
      </c>
      <c r="Y10" s="192">
        <v>13</v>
      </c>
      <c r="Z10" s="195">
        <v>16</v>
      </c>
      <c r="AA10" s="194">
        <v>9</v>
      </c>
      <c r="AB10" s="195">
        <v>13</v>
      </c>
      <c r="AC10" s="195">
        <v>13</v>
      </c>
      <c r="AD10" s="195">
        <v>17</v>
      </c>
      <c r="AE10" s="198">
        <v>9</v>
      </c>
      <c r="AI10" s="10"/>
      <c r="AJ10" s="10"/>
    </row>
    <row r="11" spans="1:36" ht="21" customHeight="1">
      <c r="A11" s="16">
        <v>4</v>
      </c>
      <c r="B11" s="15" t="s">
        <v>12</v>
      </c>
      <c r="C11" s="14" t="s">
        <v>11</v>
      </c>
      <c r="D11" s="40">
        <f t="shared" si="0"/>
        <v>82</v>
      </c>
      <c r="E11" s="39">
        <f t="shared" si="1"/>
        <v>100</v>
      </c>
      <c r="F11" s="38"/>
      <c r="G11" s="37"/>
      <c r="H11" s="187">
        <v>82</v>
      </c>
      <c r="I11" s="187">
        <v>52</v>
      </c>
      <c r="J11" s="193">
        <v>75</v>
      </c>
      <c r="K11" s="194">
        <v>49</v>
      </c>
      <c r="L11" s="195">
        <v>2</v>
      </c>
      <c r="M11" s="196">
        <v>1</v>
      </c>
      <c r="N11" s="195">
        <v>7</v>
      </c>
      <c r="O11" s="194">
        <v>3</v>
      </c>
      <c r="P11" s="195">
        <v>82</v>
      </c>
      <c r="Q11" s="196">
        <v>52</v>
      </c>
      <c r="R11" s="195">
        <v>10</v>
      </c>
      <c r="S11" s="196">
        <v>4</v>
      </c>
      <c r="T11" s="195">
        <v>3</v>
      </c>
      <c r="U11" s="196">
        <v>1</v>
      </c>
      <c r="V11" s="195">
        <v>0</v>
      </c>
      <c r="W11" s="196">
        <v>0</v>
      </c>
      <c r="X11" s="192">
        <v>27</v>
      </c>
      <c r="Y11" s="192">
        <v>15</v>
      </c>
      <c r="Z11" s="195">
        <v>9</v>
      </c>
      <c r="AA11" s="194">
        <v>5</v>
      </c>
      <c r="AB11" s="195">
        <v>17</v>
      </c>
      <c r="AC11" s="195">
        <v>17</v>
      </c>
      <c r="AD11" s="195">
        <v>13</v>
      </c>
      <c r="AE11" s="198">
        <v>8</v>
      </c>
      <c r="AI11" s="10"/>
      <c r="AJ11" s="10"/>
    </row>
    <row r="12" spans="1:36" ht="21" customHeight="1">
      <c r="A12" s="16">
        <v>5</v>
      </c>
      <c r="B12" s="15" t="s">
        <v>10</v>
      </c>
      <c r="C12" s="14" t="s">
        <v>9</v>
      </c>
      <c r="D12" s="40">
        <f t="shared" si="0"/>
        <v>92</v>
      </c>
      <c r="E12" s="39">
        <f t="shared" si="1"/>
        <v>100</v>
      </c>
      <c r="F12" s="38"/>
      <c r="G12" s="37"/>
      <c r="H12" s="187">
        <v>92</v>
      </c>
      <c r="I12" s="187">
        <v>62</v>
      </c>
      <c r="J12" s="193">
        <v>87</v>
      </c>
      <c r="K12" s="194">
        <v>58</v>
      </c>
      <c r="L12" s="195">
        <v>3</v>
      </c>
      <c r="M12" s="196">
        <v>1</v>
      </c>
      <c r="N12" s="195">
        <v>5</v>
      </c>
      <c r="O12" s="194">
        <v>4</v>
      </c>
      <c r="P12" s="195">
        <v>92</v>
      </c>
      <c r="Q12" s="196">
        <v>62</v>
      </c>
      <c r="R12" s="195">
        <v>11</v>
      </c>
      <c r="S12" s="196">
        <v>6</v>
      </c>
      <c r="T12" s="195">
        <v>4</v>
      </c>
      <c r="U12" s="196">
        <v>4</v>
      </c>
      <c r="V12" s="195">
        <v>0</v>
      </c>
      <c r="W12" s="196">
        <v>0</v>
      </c>
      <c r="X12" s="192">
        <v>24</v>
      </c>
      <c r="Y12" s="192">
        <v>17</v>
      </c>
      <c r="Z12" s="195">
        <v>8</v>
      </c>
      <c r="AA12" s="194">
        <v>7</v>
      </c>
      <c r="AB12" s="195">
        <v>10</v>
      </c>
      <c r="AC12" s="195">
        <v>10</v>
      </c>
      <c r="AD12" s="195">
        <v>17</v>
      </c>
      <c r="AE12" s="198">
        <v>12</v>
      </c>
      <c r="AI12" s="10"/>
      <c r="AJ12" s="10"/>
    </row>
    <row r="13" spans="1:36" ht="21" customHeight="1">
      <c r="A13" s="16">
        <v>6</v>
      </c>
      <c r="B13" s="15" t="s">
        <v>8</v>
      </c>
      <c r="C13" s="14" t="s">
        <v>7</v>
      </c>
      <c r="D13" s="40">
        <f t="shared" si="0"/>
        <v>91</v>
      </c>
      <c r="E13" s="39">
        <f t="shared" si="1"/>
        <v>100</v>
      </c>
      <c r="F13" s="38"/>
      <c r="G13" s="37"/>
      <c r="H13" s="187">
        <v>91</v>
      </c>
      <c r="I13" s="187">
        <v>56</v>
      </c>
      <c r="J13" s="193">
        <v>89</v>
      </c>
      <c r="K13" s="194">
        <v>54</v>
      </c>
      <c r="L13" s="195">
        <v>3</v>
      </c>
      <c r="M13" s="196">
        <v>2</v>
      </c>
      <c r="N13" s="195">
        <v>2</v>
      </c>
      <c r="O13" s="194">
        <v>2</v>
      </c>
      <c r="P13" s="195">
        <v>91</v>
      </c>
      <c r="Q13" s="196">
        <v>56</v>
      </c>
      <c r="R13" s="195">
        <v>16</v>
      </c>
      <c r="S13" s="196">
        <v>9</v>
      </c>
      <c r="T13" s="195">
        <v>0</v>
      </c>
      <c r="U13" s="196">
        <v>0</v>
      </c>
      <c r="V13" s="195">
        <v>0</v>
      </c>
      <c r="W13" s="196">
        <v>0</v>
      </c>
      <c r="X13" s="192">
        <v>25</v>
      </c>
      <c r="Y13" s="192">
        <v>13</v>
      </c>
      <c r="Z13" s="195">
        <v>2</v>
      </c>
      <c r="AA13" s="194">
        <v>2</v>
      </c>
      <c r="AB13" s="195">
        <v>10</v>
      </c>
      <c r="AC13" s="195">
        <v>10</v>
      </c>
      <c r="AD13" s="195">
        <v>14</v>
      </c>
      <c r="AE13" s="198">
        <v>9</v>
      </c>
      <c r="AI13" s="10"/>
      <c r="AJ13" s="10"/>
    </row>
    <row r="14" spans="1:36" ht="21" customHeight="1">
      <c r="A14" s="16">
        <v>7</v>
      </c>
      <c r="B14" s="15" t="s">
        <v>6</v>
      </c>
      <c r="C14" s="14" t="s">
        <v>5</v>
      </c>
      <c r="D14" s="40">
        <f t="shared" si="0"/>
        <v>224</v>
      </c>
      <c r="E14" s="39">
        <f t="shared" si="1"/>
        <v>100</v>
      </c>
      <c r="F14" s="38"/>
      <c r="G14" s="37"/>
      <c r="H14" s="187">
        <v>224</v>
      </c>
      <c r="I14" s="187">
        <v>132</v>
      </c>
      <c r="J14" s="193">
        <v>204</v>
      </c>
      <c r="K14" s="194">
        <v>116</v>
      </c>
      <c r="L14" s="195">
        <v>5</v>
      </c>
      <c r="M14" s="196">
        <v>2</v>
      </c>
      <c r="N14" s="195">
        <v>20</v>
      </c>
      <c r="O14" s="194">
        <v>16</v>
      </c>
      <c r="P14" s="195">
        <v>155</v>
      </c>
      <c r="Q14" s="196">
        <v>93</v>
      </c>
      <c r="R14" s="195">
        <v>15</v>
      </c>
      <c r="S14" s="196">
        <v>8</v>
      </c>
      <c r="T14" s="195">
        <v>15</v>
      </c>
      <c r="U14" s="196">
        <v>8</v>
      </c>
      <c r="V14" s="195">
        <v>0</v>
      </c>
      <c r="W14" s="196">
        <v>0</v>
      </c>
      <c r="X14" s="192">
        <v>77</v>
      </c>
      <c r="Y14" s="192">
        <v>43</v>
      </c>
      <c r="Z14" s="195">
        <v>28</v>
      </c>
      <c r="AA14" s="194">
        <v>20</v>
      </c>
      <c r="AB14" s="195">
        <v>35</v>
      </c>
      <c r="AC14" s="195">
        <v>35</v>
      </c>
      <c r="AD14" s="195">
        <v>37</v>
      </c>
      <c r="AE14" s="198">
        <v>23</v>
      </c>
      <c r="AI14" s="10"/>
      <c r="AJ14" s="10"/>
    </row>
    <row r="15" spans="1:36" ht="21" customHeight="1">
      <c r="A15" s="16">
        <v>8</v>
      </c>
      <c r="B15" s="15" t="s">
        <v>4</v>
      </c>
      <c r="C15" s="14" t="s">
        <v>3</v>
      </c>
      <c r="D15" s="40">
        <f t="shared" si="0"/>
        <v>188</v>
      </c>
      <c r="E15" s="39">
        <f t="shared" si="1"/>
        <v>100</v>
      </c>
      <c r="F15" s="38"/>
      <c r="G15" s="37"/>
      <c r="H15" s="187">
        <v>188</v>
      </c>
      <c r="I15" s="187">
        <v>117</v>
      </c>
      <c r="J15" s="193">
        <v>175</v>
      </c>
      <c r="K15" s="194">
        <v>109</v>
      </c>
      <c r="L15" s="195">
        <v>4</v>
      </c>
      <c r="M15" s="196">
        <v>2</v>
      </c>
      <c r="N15" s="195">
        <v>13</v>
      </c>
      <c r="O15" s="194">
        <v>8</v>
      </c>
      <c r="P15" s="195">
        <v>188</v>
      </c>
      <c r="Q15" s="196">
        <v>117</v>
      </c>
      <c r="R15" s="195">
        <v>9</v>
      </c>
      <c r="S15" s="196">
        <v>6</v>
      </c>
      <c r="T15" s="195">
        <v>15</v>
      </c>
      <c r="U15" s="196">
        <v>8</v>
      </c>
      <c r="V15" s="195">
        <v>0</v>
      </c>
      <c r="W15" s="196">
        <v>0</v>
      </c>
      <c r="X15" s="192">
        <v>45</v>
      </c>
      <c r="Y15" s="192">
        <v>30</v>
      </c>
      <c r="Z15" s="195">
        <v>19</v>
      </c>
      <c r="AA15" s="194">
        <v>11</v>
      </c>
      <c r="AB15" s="195">
        <v>22</v>
      </c>
      <c r="AC15" s="195">
        <v>22</v>
      </c>
      <c r="AD15" s="195">
        <v>38</v>
      </c>
      <c r="AE15" s="198">
        <v>22</v>
      </c>
      <c r="AI15" s="10"/>
      <c r="AJ15" s="10"/>
    </row>
    <row r="16" spans="1:36" ht="21" customHeight="1" thickBot="1">
      <c r="A16" s="13">
        <v>9</v>
      </c>
      <c r="B16" s="12" t="s">
        <v>2</v>
      </c>
      <c r="C16" s="11" t="s">
        <v>1</v>
      </c>
      <c r="D16" s="36">
        <f t="shared" si="0"/>
        <v>194</v>
      </c>
      <c r="E16" s="35">
        <f t="shared" si="1"/>
        <v>100</v>
      </c>
      <c r="F16" s="34"/>
      <c r="G16" s="33"/>
      <c r="H16" s="187">
        <v>194</v>
      </c>
      <c r="I16" s="187">
        <v>124</v>
      </c>
      <c r="J16" s="188">
        <v>185</v>
      </c>
      <c r="K16" s="189">
        <v>120</v>
      </c>
      <c r="L16" s="190">
        <v>12</v>
      </c>
      <c r="M16" s="191">
        <v>5</v>
      </c>
      <c r="N16" s="190">
        <v>9</v>
      </c>
      <c r="O16" s="189">
        <v>4</v>
      </c>
      <c r="P16" s="190">
        <v>194</v>
      </c>
      <c r="Q16" s="191">
        <v>124</v>
      </c>
      <c r="R16" s="190">
        <v>23</v>
      </c>
      <c r="S16" s="191">
        <v>19</v>
      </c>
      <c r="T16" s="190">
        <v>9</v>
      </c>
      <c r="U16" s="191">
        <v>2</v>
      </c>
      <c r="V16" s="190">
        <v>1</v>
      </c>
      <c r="W16" s="191">
        <v>1</v>
      </c>
      <c r="X16" s="192">
        <v>60</v>
      </c>
      <c r="Y16" s="192">
        <v>30</v>
      </c>
      <c r="Z16" s="190">
        <v>20</v>
      </c>
      <c r="AA16" s="189">
        <v>14</v>
      </c>
      <c r="AB16" s="190">
        <v>29</v>
      </c>
      <c r="AC16" s="190">
        <v>29</v>
      </c>
      <c r="AD16" s="190">
        <v>37</v>
      </c>
      <c r="AE16" s="197">
        <v>22</v>
      </c>
      <c r="AI16" s="10"/>
      <c r="AJ16" s="10"/>
    </row>
    <row r="17" spans="1:36" ht="24" customHeight="1" thickBot="1">
      <c r="A17" s="9"/>
      <c r="B17" s="493" t="s">
        <v>0</v>
      </c>
      <c r="C17" s="494"/>
      <c r="D17" s="29">
        <f>D8+D9+D10+D11+D12+D13+D14+D15+D16</f>
        <v>1725</v>
      </c>
      <c r="E17" s="32">
        <f t="shared" si="1"/>
        <v>100</v>
      </c>
      <c r="F17" s="31">
        <f aca="true" t="shared" si="2" ref="F17:AE17">F8+F9+F10+F11+F12+F13+F14+F15+F16</f>
        <v>0</v>
      </c>
      <c r="G17" s="30">
        <f t="shared" si="2"/>
        <v>0</v>
      </c>
      <c r="H17" s="29">
        <f t="shared" si="2"/>
        <v>1725</v>
      </c>
      <c r="I17" s="29">
        <f t="shared" si="2"/>
        <v>1021</v>
      </c>
      <c r="J17" s="29">
        <f t="shared" si="2"/>
        <v>1612</v>
      </c>
      <c r="K17" s="29">
        <f t="shared" si="2"/>
        <v>950</v>
      </c>
      <c r="L17" s="29">
        <f t="shared" si="2"/>
        <v>60</v>
      </c>
      <c r="M17" s="29">
        <f t="shared" si="2"/>
        <v>27</v>
      </c>
      <c r="N17" s="29">
        <f t="shared" si="2"/>
        <v>113</v>
      </c>
      <c r="O17" s="29">
        <f t="shared" si="2"/>
        <v>71</v>
      </c>
      <c r="P17" s="29">
        <f t="shared" si="2"/>
        <v>1019</v>
      </c>
      <c r="Q17" s="29">
        <f t="shared" si="2"/>
        <v>619</v>
      </c>
      <c r="R17" s="29">
        <f t="shared" si="2"/>
        <v>100</v>
      </c>
      <c r="S17" s="29">
        <f t="shared" si="2"/>
        <v>58</v>
      </c>
      <c r="T17" s="29">
        <f t="shared" si="2"/>
        <v>76</v>
      </c>
      <c r="U17" s="29">
        <f t="shared" si="2"/>
        <v>38</v>
      </c>
      <c r="V17" s="29">
        <f t="shared" si="2"/>
        <v>2</v>
      </c>
      <c r="W17" s="29">
        <f t="shared" si="2"/>
        <v>2</v>
      </c>
      <c r="X17" s="29">
        <f t="shared" si="2"/>
        <v>510</v>
      </c>
      <c r="Y17" s="29">
        <f t="shared" si="2"/>
        <v>288</v>
      </c>
      <c r="Z17" s="29">
        <f t="shared" si="2"/>
        <v>183</v>
      </c>
      <c r="AA17" s="29">
        <f t="shared" si="2"/>
        <v>117</v>
      </c>
      <c r="AB17" s="29">
        <f t="shared" si="2"/>
        <v>233</v>
      </c>
      <c r="AC17" s="29">
        <f t="shared" si="2"/>
        <v>233</v>
      </c>
      <c r="AD17" s="29">
        <f t="shared" si="2"/>
        <v>322</v>
      </c>
      <c r="AE17" s="5">
        <f t="shared" si="2"/>
        <v>176</v>
      </c>
      <c r="AI17" s="3"/>
      <c r="AJ17" s="3"/>
    </row>
    <row r="18" ht="39" customHeight="1" thickBot="1"/>
    <row r="19" spans="1:28" ht="21" customHeight="1">
      <c r="A19" s="28" t="s">
        <v>20</v>
      </c>
      <c r="B19" s="475" t="s">
        <v>33</v>
      </c>
      <c r="C19" s="478" t="s">
        <v>32</v>
      </c>
      <c r="D19" s="512" t="s">
        <v>31</v>
      </c>
      <c r="E19" s="513"/>
      <c r="F19" s="492" t="s">
        <v>30</v>
      </c>
      <c r="G19" s="516"/>
      <c r="H19" s="516"/>
      <c r="I19" s="516"/>
      <c r="J19" s="516"/>
      <c r="K19" s="516"/>
      <c r="L19" s="516"/>
      <c r="M19" s="516"/>
      <c r="N19" s="516"/>
      <c r="O19" s="516"/>
      <c r="P19" s="516"/>
      <c r="Q19" s="516"/>
      <c r="R19" s="516"/>
      <c r="S19" s="516"/>
      <c r="T19" s="516"/>
      <c r="U19" s="513"/>
      <c r="V19" s="26"/>
      <c r="W19" s="26"/>
      <c r="X19" s="26"/>
      <c r="Y19" s="26"/>
      <c r="Z19" s="26"/>
      <c r="AA19" s="26"/>
      <c r="AB19" s="26"/>
    </row>
    <row r="20" spans="1:28" ht="63.75" customHeight="1">
      <c r="A20" s="27" t="s">
        <v>29</v>
      </c>
      <c r="B20" s="476"/>
      <c r="C20" s="510"/>
      <c r="D20" s="514"/>
      <c r="E20" s="515"/>
      <c r="F20" s="498" t="s">
        <v>28</v>
      </c>
      <c r="G20" s="509"/>
      <c r="H20" s="509" t="s">
        <v>27</v>
      </c>
      <c r="I20" s="509"/>
      <c r="J20" s="517" t="s">
        <v>26</v>
      </c>
      <c r="K20" s="517"/>
      <c r="L20" s="499" t="s">
        <v>25</v>
      </c>
      <c r="M20" s="500"/>
      <c r="N20" s="501" t="s">
        <v>24</v>
      </c>
      <c r="O20" s="500"/>
      <c r="P20" s="501" t="s">
        <v>23</v>
      </c>
      <c r="Q20" s="502"/>
      <c r="R20" s="509" t="s">
        <v>22</v>
      </c>
      <c r="S20" s="509"/>
      <c r="T20" s="499" t="s">
        <v>21</v>
      </c>
      <c r="U20" s="489"/>
      <c r="V20" s="26"/>
      <c r="W20" s="26"/>
      <c r="X20" s="26"/>
      <c r="Y20" s="26"/>
      <c r="Z20" s="26"/>
      <c r="AA20" s="26"/>
      <c r="AB20" s="26"/>
    </row>
    <row r="21" spans="1:28" ht="21" customHeight="1" thickBot="1">
      <c r="A21" s="25" t="s">
        <v>20</v>
      </c>
      <c r="B21" s="477"/>
      <c r="C21" s="511"/>
      <c r="D21" s="23" t="s">
        <v>19</v>
      </c>
      <c r="E21" s="18" t="s">
        <v>18</v>
      </c>
      <c r="F21" s="20" t="s">
        <v>19</v>
      </c>
      <c r="G21" s="20" t="s">
        <v>18</v>
      </c>
      <c r="H21" s="19" t="s">
        <v>19</v>
      </c>
      <c r="I21" s="20" t="s">
        <v>18</v>
      </c>
      <c r="J21" s="19" t="s">
        <v>19</v>
      </c>
      <c r="K21" s="20" t="s">
        <v>18</v>
      </c>
      <c r="L21" s="22" t="s">
        <v>19</v>
      </c>
      <c r="M21" s="21" t="s">
        <v>18</v>
      </c>
      <c r="N21" s="22" t="s">
        <v>19</v>
      </c>
      <c r="O21" s="21" t="s">
        <v>18</v>
      </c>
      <c r="P21" s="22" t="s">
        <v>19</v>
      </c>
      <c r="Q21" s="21" t="s">
        <v>18</v>
      </c>
      <c r="R21" s="19" t="s">
        <v>19</v>
      </c>
      <c r="S21" s="20" t="s">
        <v>18</v>
      </c>
      <c r="T21" s="22" t="s">
        <v>19</v>
      </c>
      <c r="U21" s="24" t="s">
        <v>18</v>
      </c>
      <c r="V21" s="17"/>
      <c r="W21" s="17"/>
      <c r="X21" s="17"/>
      <c r="Y21" s="17"/>
      <c r="Z21" s="17"/>
      <c r="AA21" s="17"/>
      <c r="AB21" s="17"/>
    </row>
    <row r="22" spans="1:28" ht="21" customHeight="1">
      <c r="A22" s="13">
        <v>1</v>
      </c>
      <c r="B22" s="12" t="s">
        <v>4</v>
      </c>
      <c r="C22" s="11" t="s">
        <v>17</v>
      </c>
      <c r="D22" s="199">
        <v>483</v>
      </c>
      <c r="E22" s="200">
        <v>282</v>
      </c>
      <c r="F22" s="201">
        <v>141</v>
      </c>
      <c r="G22" s="190">
        <v>83</v>
      </c>
      <c r="H22" s="191">
        <v>54</v>
      </c>
      <c r="I22" s="190">
        <v>26</v>
      </c>
      <c r="J22" s="191">
        <v>230</v>
      </c>
      <c r="K22" s="190">
        <v>150</v>
      </c>
      <c r="L22" s="191">
        <v>159</v>
      </c>
      <c r="M22" s="190">
        <v>71</v>
      </c>
      <c r="N22" s="189">
        <v>41</v>
      </c>
      <c r="O22" s="190">
        <v>25</v>
      </c>
      <c r="P22" s="191">
        <v>115</v>
      </c>
      <c r="Q22" s="190">
        <v>98</v>
      </c>
      <c r="R22" s="190">
        <v>0</v>
      </c>
      <c r="S22" s="190">
        <v>0</v>
      </c>
      <c r="T22" s="191">
        <v>59</v>
      </c>
      <c r="U22" s="202">
        <v>25</v>
      </c>
      <c r="V22" s="10"/>
      <c r="W22" s="10"/>
      <c r="X22" s="10"/>
      <c r="Y22" s="10"/>
      <c r="Z22" s="10"/>
      <c r="AA22" s="10"/>
      <c r="AB22" s="10"/>
    </row>
    <row r="23" spans="1:28" ht="21" customHeight="1">
      <c r="A23" s="16">
        <v>2</v>
      </c>
      <c r="B23" s="15" t="s">
        <v>16</v>
      </c>
      <c r="C23" s="14" t="s">
        <v>15</v>
      </c>
      <c r="D23" s="203">
        <v>117</v>
      </c>
      <c r="E23" s="204">
        <v>70</v>
      </c>
      <c r="F23" s="196">
        <v>50</v>
      </c>
      <c r="G23" s="195">
        <v>35</v>
      </c>
      <c r="H23" s="196">
        <v>20</v>
      </c>
      <c r="I23" s="195">
        <v>16</v>
      </c>
      <c r="J23" s="196">
        <v>57</v>
      </c>
      <c r="K23" s="195">
        <v>41</v>
      </c>
      <c r="L23" s="196">
        <v>28</v>
      </c>
      <c r="M23" s="195">
        <v>9</v>
      </c>
      <c r="N23" s="194">
        <v>10</v>
      </c>
      <c r="O23" s="195">
        <v>8</v>
      </c>
      <c r="P23" s="196">
        <v>33</v>
      </c>
      <c r="Q23" s="195">
        <v>30</v>
      </c>
      <c r="R23" s="195">
        <v>0</v>
      </c>
      <c r="S23" s="195">
        <v>0</v>
      </c>
      <c r="T23" s="196">
        <v>7</v>
      </c>
      <c r="U23" s="205">
        <v>2</v>
      </c>
      <c r="V23" s="10"/>
      <c r="W23" s="10"/>
      <c r="X23" s="10"/>
      <c r="Y23" s="10"/>
      <c r="Z23" s="10"/>
      <c r="AA23" s="10"/>
      <c r="AB23" s="10"/>
    </row>
    <row r="24" spans="1:28" ht="21" customHeight="1">
      <c r="A24" s="16">
        <v>3</v>
      </c>
      <c r="B24" s="15" t="s">
        <v>14</v>
      </c>
      <c r="C24" s="14" t="s">
        <v>13</v>
      </c>
      <c r="D24" s="203">
        <v>85</v>
      </c>
      <c r="E24" s="204">
        <v>44</v>
      </c>
      <c r="F24" s="196">
        <v>27</v>
      </c>
      <c r="G24" s="195">
        <v>14</v>
      </c>
      <c r="H24" s="196">
        <v>14</v>
      </c>
      <c r="I24" s="195">
        <v>7</v>
      </c>
      <c r="J24" s="196">
        <v>37</v>
      </c>
      <c r="K24" s="195">
        <v>19</v>
      </c>
      <c r="L24" s="196">
        <v>32</v>
      </c>
      <c r="M24" s="195">
        <v>15</v>
      </c>
      <c r="N24" s="194">
        <v>9</v>
      </c>
      <c r="O24" s="195">
        <v>5</v>
      </c>
      <c r="P24" s="196">
        <v>16</v>
      </c>
      <c r="Q24" s="195">
        <v>13</v>
      </c>
      <c r="R24" s="195">
        <v>0</v>
      </c>
      <c r="S24" s="195">
        <v>0</v>
      </c>
      <c r="T24" s="196">
        <v>10</v>
      </c>
      <c r="U24" s="205">
        <v>6</v>
      </c>
      <c r="V24" s="10"/>
      <c r="W24" s="10"/>
      <c r="X24" s="10"/>
      <c r="Y24" s="10"/>
      <c r="Z24" s="10"/>
      <c r="AA24" s="10"/>
      <c r="AB24" s="10"/>
    </row>
    <row r="25" spans="1:28" ht="21" customHeight="1">
      <c r="A25" s="16">
        <v>4</v>
      </c>
      <c r="B25" s="15" t="s">
        <v>12</v>
      </c>
      <c r="C25" s="14" t="s">
        <v>11</v>
      </c>
      <c r="D25" s="203">
        <v>64</v>
      </c>
      <c r="E25" s="204">
        <v>42</v>
      </c>
      <c r="F25" s="196">
        <v>23</v>
      </c>
      <c r="G25" s="195">
        <v>15</v>
      </c>
      <c r="H25" s="196">
        <v>12</v>
      </c>
      <c r="I25" s="195">
        <v>9</v>
      </c>
      <c r="J25" s="196">
        <v>33</v>
      </c>
      <c r="K25" s="195">
        <v>27</v>
      </c>
      <c r="L25" s="196">
        <v>19</v>
      </c>
      <c r="M25" s="195">
        <v>8</v>
      </c>
      <c r="N25" s="194">
        <v>3</v>
      </c>
      <c r="O25" s="195">
        <v>3</v>
      </c>
      <c r="P25" s="196">
        <v>20</v>
      </c>
      <c r="Q25" s="195">
        <v>19</v>
      </c>
      <c r="R25" s="195">
        <v>0</v>
      </c>
      <c r="S25" s="195">
        <v>0</v>
      </c>
      <c r="T25" s="196">
        <v>3</v>
      </c>
      <c r="U25" s="205">
        <v>0</v>
      </c>
      <c r="V25" s="10"/>
      <c r="W25" s="10"/>
      <c r="X25" s="10"/>
      <c r="Y25" s="10"/>
      <c r="Z25" s="10"/>
      <c r="AA25" s="10"/>
      <c r="AB25" s="10"/>
    </row>
    <row r="26" spans="1:28" ht="21" customHeight="1">
      <c r="A26" s="16">
        <v>5</v>
      </c>
      <c r="B26" s="15" t="s">
        <v>10</v>
      </c>
      <c r="C26" s="14" t="s">
        <v>9</v>
      </c>
      <c r="D26" s="203">
        <v>76</v>
      </c>
      <c r="E26" s="204">
        <v>54</v>
      </c>
      <c r="F26" s="196">
        <v>27</v>
      </c>
      <c r="G26" s="195">
        <v>24</v>
      </c>
      <c r="H26" s="196">
        <v>18</v>
      </c>
      <c r="I26" s="195">
        <v>15</v>
      </c>
      <c r="J26" s="196">
        <v>37</v>
      </c>
      <c r="K26" s="195">
        <v>26</v>
      </c>
      <c r="L26" s="196">
        <v>25</v>
      </c>
      <c r="M26" s="195">
        <v>9</v>
      </c>
      <c r="N26" s="194">
        <v>6</v>
      </c>
      <c r="O26" s="195">
        <v>5</v>
      </c>
      <c r="P26" s="196">
        <v>21</v>
      </c>
      <c r="Q26" s="195">
        <v>20</v>
      </c>
      <c r="R26" s="195">
        <v>1</v>
      </c>
      <c r="S26" s="195">
        <v>1</v>
      </c>
      <c r="T26" s="196">
        <v>10</v>
      </c>
      <c r="U26" s="205">
        <v>5</v>
      </c>
      <c r="V26" s="10"/>
      <c r="W26" s="10"/>
      <c r="X26" s="10"/>
      <c r="Y26" s="10"/>
      <c r="Z26" s="10"/>
      <c r="AA26" s="10"/>
      <c r="AB26" s="10"/>
    </row>
    <row r="27" spans="1:28" ht="21" customHeight="1">
      <c r="A27" s="16">
        <v>6</v>
      </c>
      <c r="B27" s="15" t="s">
        <v>8</v>
      </c>
      <c r="C27" s="14" t="s">
        <v>7</v>
      </c>
      <c r="D27" s="203">
        <v>70</v>
      </c>
      <c r="E27" s="204">
        <v>47</v>
      </c>
      <c r="F27" s="196">
        <v>15</v>
      </c>
      <c r="G27" s="195">
        <v>12</v>
      </c>
      <c r="H27" s="196">
        <v>6</v>
      </c>
      <c r="I27" s="195">
        <v>4</v>
      </c>
      <c r="J27" s="196">
        <v>29</v>
      </c>
      <c r="K27" s="195">
        <v>22</v>
      </c>
      <c r="L27" s="196">
        <v>29</v>
      </c>
      <c r="M27" s="195">
        <v>15</v>
      </c>
      <c r="N27" s="194">
        <v>6</v>
      </c>
      <c r="O27" s="195">
        <v>5</v>
      </c>
      <c r="P27" s="196">
        <v>17</v>
      </c>
      <c r="Q27" s="195">
        <v>15</v>
      </c>
      <c r="R27" s="195">
        <v>0</v>
      </c>
      <c r="S27" s="195">
        <v>0</v>
      </c>
      <c r="T27" s="196">
        <v>5</v>
      </c>
      <c r="U27" s="205">
        <v>2</v>
      </c>
      <c r="V27" s="10"/>
      <c r="W27" s="10"/>
      <c r="X27" s="10"/>
      <c r="Y27" s="10"/>
      <c r="Z27" s="10"/>
      <c r="AA27" s="10"/>
      <c r="AB27" s="10"/>
    </row>
    <row r="28" spans="1:28" ht="21" customHeight="1">
      <c r="A28" s="16">
        <v>7</v>
      </c>
      <c r="B28" s="15" t="s">
        <v>6</v>
      </c>
      <c r="C28" s="14" t="s">
        <v>5</v>
      </c>
      <c r="D28" s="203">
        <v>180</v>
      </c>
      <c r="E28" s="204">
        <v>115</v>
      </c>
      <c r="F28" s="196">
        <v>77</v>
      </c>
      <c r="G28" s="195">
        <v>57</v>
      </c>
      <c r="H28" s="196">
        <v>39</v>
      </c>
      <c r="I28" s="195">
        <v>27</v>
      </c>
      <c r="J28" s="196">
        <v>83</v>
      </c>
      <c r="K28" s="195">
        <v>55</v>
      </c>
      <c r="L28" s="196">
        <v>50</v>
      </c>
      <c r="M28" s="195">
        <v>14</v>
      </c>
      <c r="N28" s="194">
        <v>14</v>
      </c>
      <c r="O28" s="195">
        <v>12</v>
      </c>
      <c r="P28" s="196">
        <v>52</v>
      </c>
      <c r="Q28" s="195">
        <v>50</v>
      </c>
      <c r="R28" s="195">
        <v>0</v>
      </c>
      <c r="S28" s="195">
        <v>0</v>
      </c>
      <c r="T28" s="196">
        <v>15</v>
      </c>
      <c r="U28" s="205">
        <v>7</v>
      </c>
      <c r="V28" s="10"/>
      <c r="W28" s="10"/>
      <c r="X28" s="10"/>
      <c r="Y28" s="10"/>
      <c r="Z28" s="10"/>
      <c r="AA28" s="10"/>
      <c r="AB28" s="10"/>
    </row>
    <row r="29" spans="1:28" ht="21" customHeight="1">
      <c r="A29" s="16">
        <v>8</v>
      </c>
      <c r="B29" s="15" t="s">
        <v>4</v>
      </c>
      <c r="C29" s="14" t="s">
        <v>3</v>
      </c>
      <c r="D29" s="203">
        <v>151</v>
      </c>
      <c r="E29" s="204">
        <v>97</v>
      </c>
      <c r="F29" s="196">
        <v>64</v>
      </c>
      <c r="G29" s="195">
        <v>35</v>
      </c>
      <c r="H29" s="196">
        <v>38</v>
      </c>
      <c r="I29" s="195">
        <v>23</v>
      </c>
      <c r="J29" s="196">
        <v>59</v>
      </c>
      <c r="K29" s="195">
        <v>48</v>
      </c>
      <c r="L29" s="196">
        <v>41</v>
      </c>
      <c r="M29" s="195">
        <v>22</v>
      </c>
      <c r="N29" s="194">
        <v>7</v>
      </c>
      <c r="O29" s="195">
        <v>5</v>
      </c>
      <c r="P29" s="196">
        <v>38</v>
      </c>
      <c r="Q29" s="195">
        <v>34</v>
      </c>
      <c r="R29" s="195">
        <v>0</v>
      </c>
      <c r="S29" s="195">
        <v>0</v>
      </c>
      <c r="T29" s="196">
        <v>6</v>
      </c>
      <c r="U29" s="205">
        <v>4</v>
      </c>
      <c r="V29" s="10"/>
      <c r="W29" s="10"/>
      <c r="X29" s="10"/>
      <c r="Y29" s="10"/>
      <c r="Z29" s="10"/>
      <c r="AA29" s="10"/>
      <c r="AB29" s="10"/>
    </row>
    <row r="30" spans="1:28" ht="21" customHeight="1" thickBot="1">
      <c r="A30" s="13">
        <v>9</v>
      </c>
      <c r="B30" s="12" t="s">
        <v>2</v>
      </c>
      <c r="C30" s="11" t="s">
        <v>1</v>
      </c>
      <c r="D30" s="206">
        <v>158</v>
      </c>
      <c r="E30" s="207">
        <v>101</v>
      </c>
      <c r="F30" s="191">
        <v>62</v>
      </c>
      <c r="G30" s="190">
        <v>44</v>
      </c>
      <c r="H30" s="191">
        <v>29</v>
      </c>
      <c r="I30" s="190">
        <v>19</v>
      </c>
      <c r="J30" s="191">
        <v>86</v>
      </c>
      <c r="K30" s="190">
        <v>63</v>
      </c>
      <c r="L30" s="191">
        <v>36</v>
      </c>
      <c r="M30" s="190">
        <v>12</v>
      </c>
      <c r="N30" s="189">
        <v>9</v>
      </c>
      <c r="O30" s="190">
        <v>7</v>
      </c>
      <c r="P30" s="191">
        <v>44</v>
      </c>
      <c r="Q30" s="190">
        <v>38</v>
      </c>
      <c r="R30" s="190">
        <v>1</v>
      </c>
      <c r="S30" s="190">
        <v>0</v>
      </c>
      <c r="T30" s="191">
        <v>11</v>
      </c>
      <c r="U30" s="202">
        <v>6</v>
      </c>
      <c r="V30" s="10"/>
      <c r="W30" s="10"/>
      <c r="X30" s="10"/>
      <c r="Y30" s="10"/>
      <c r="Z30" s="10"/>
      <c r="AA30" s="10"/>
      <c r="AB30" s="10"/>
    </row>
    <row r="31" spans="1:28" ht="27.75" customHeight="1" thickBot="1">
      <c r="A31" s="9"/>
      <c r="B31" s="493" t="s">
        <v>0</v>
      </c>
      <c r="C31" s="494"/>
      <c r="D31" s="7">
        <f aca="true" t="shared" si="3" ref="D31:U31">D22+D23+D24+D25+D26+D27+D28+D29+D30</f>
        <v>1384</v>
      </c>
      <c r="E31" s="5">
        <f t="shared" si="3"/>
        <v>852</v>
      </c>
      <c r="F31" s="8">
        <f t="shared" si="3"/>
        <v>486</v>
      </c>
      <c r="G31" s="6">
        <f t="shared" si="3"/>
        <v>319</v>
      </c>
      <c r="H31" s="6">
        <f t="shared" si="3"/>
        <v>230</v>
      </c>
      <c r="I31" s="6">
        <f t="shared" si="3"/>
        <v>146</v>
      </c>
      <c r="J31" s="6">
        <f t="shared" si="3"/>
        <v>651</v>
      </c>
      <c r="K31" s="6">
        <f t="shared" si="3"/>
        <v>451</v>
      </c>
      <c r="L31" s="6">
        <f t="shared" si="3"/>
        <v>419</v>
      </c>
      <c r="M31" s="6">
        <f t="shared" si="3"/>
        <v>175</v>
      </c>
      <c r="N31" s="6">
        <f t="shared" si="3"/>
        <v>105</v>
      </c>
      <c r="O31" s="6">
        <f t="shared" si="3"/>
        <v>75</v>
      </c>
      <c r="P31" s="6">
        <f t="shared" si="3"/>
        <v>356</v>
      </c>
      <c r="Q31" s="6">
        <f t="shared" si="3"/>
        <v>317</v>
      </c>
      <c r="R31" s="6">
        <f t="shared" si="3"/>
        <v>2</v>
      </c>
      <c r="S31" s="6">
        <f t="shared" si="3"/>
        <v>1</v>
      </c>
      <c r="T31" s="6">
        <f t="shared" si="3"/>
        <v>126</v>
      </c>
      <c r="U31" s="5">
        <f t="shared" si="3"/>
        <v>57</v>
      </c>
      <c r="V31" s="4"/>
      <c r="W31" s="4"/>
      <c r="X31" s="3"/>
      <c r="Y31" s="3"/>
      <c r="Z31" s="3"/>
      <c r="AA31" s="3"/>
      <c r="AB31" s="3"/>
    </row>
    <row r="32" ht="38.25" customHeight="1"/>
  </sheetData>
  <sheetProtection/>
  <mergeCells count="35">
    <mergeCell ref="B31:C31"/>
    <mergeCell ref="P20:Q20"/>
    <mergeCell ref="R20:S20"/>
    <mergeCell ref="T20:U20"/>
    <mergeCell ref="B19:B21"/>
    <mergeCell ref="C19:C21"/>
    <mergeCell ref="J20:K20"/>
    <mergeCell ref="L20:M20"/>
    <mergeCell ref="D19:E20"/>
    <mergeCell ref="F19:U19"/>
    <mergeCell ref="F20:G20"/>
    <mergeCell ref="H20:I20"/>
    <mergeCell ref="N20:O20"/>
    <mergeCell ref="F5:G6"/>
    <mergeCell ref="D5:E6"/>
    <mergeCell ref="Z5:AA6"/>
    <mergeCell ref="B17:C17"/>
    <mergeCell ref="P5:Q6"/>
    <mergeCell ref="T5:U6"/>
    <mergeCell ref="V5:W6"/>
    <mergeCell ref="X5:Y6"/>
    <mergeCell ref="J6:K6"/>
    <mergeCell ref="L6:M6"/>
    <mergeCell ref="N6:O6"/>
    <mergeCell ref="R6:S6"/>
    <mergeCell ref="AD5:AE6"/>
    <mergeCell ref="H5:I6"/>
    <mergeCell ref="J5:O5"/>
    <mergeCell ref="AB5:AC6"/>
    <mergeCell ref="A2:G3"/>
    <mergeCell ref="H2:AE2"/>
    <mergeCell ref="H3:S3"/>
    <mergeCell ref="T3:AE3"/>
    <mergeCell ref="B5:B7"/>
    <mergeCell ref="C5:C7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1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J4">
      <selection activeCell="W31" sqref="V31:W31"/>
    </sheetView>
  </sheetViews>
  <sheetFormatPr defaultColWidth="9.00390625" defaultRowHeight="12.75"/>
  <cols>
    <col min="1" max="1" width="5.00390625" style="1" customWidth="1"/>
    <col min="2" max="2" width="13.75390625" style="1" customWidth="1"/>
    <col min="3" max="3" width="8.375" style="1" customWidth="1"/>
    <col min="4" max="31" width="6.75390625" style="1" customWidth="1"/>
    <col min="32" max="33" width="6.625" style="1" customWidth="1"/>
    <col min="34" max="16384" width="9.125" style="1" customWidth="1"/>
  </cols>
  <sheetData>
    <row r="1" spans="1:29" ht="45" customHeight="1">
      <c r="A1" s="518" t="s">
        <v>86</v>
      </c>
      <c r="B1" s="518"/>
      <c r="C1" s="518"/>
      <c r="D1" s="518"/>
      <c r="E1" s="518"/>
      <c r="F1" s="519" t="s">
        <v>85</v>
      </c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  <c r="AA1" s="520"/>
      <c r="AB1" s="520"/>
      <c r="AC1" s="520"/>
    </row>
    <row r="2" spans="1:29" ht="16.5" customHeight="1">
      <c r="A2" s="518"/>
      <c r="B2" s="518"/>
      <c r="C2" s="518"/>
      <c r="D2" s="518"/>
      <c r="E2" s="518"/>
      <c r="F2" s="521" t="str">
        <f>'ogolne (1)'!T3</f>
        <v>do 31 stycznia 2021 roku</v>
      </c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522"/>
      <c r="AC2" s="523"/>
    </row>
    <row r="3" ht="22.5" customHeight="1" thickBot="1">
      <c r="F3" s="101"/>
    </row>
    <row r="4" spans="1:29" ht="24.75" customHeight="1">
      <c r="A4" s="88" t="s">
        <v>20</v>
      </c>
      <c r="B4" s="87" t="s">
        <v>20</v>
      </c>
      <c r="C4" s="100" t="s">
        <v>20</v>
      </c>
      <c r="D4" s="524" t="s">
        <v>82</v>
      </c>
      <c r="E4" s="525"/>
      <c r="F4" s="528" t="s">
        <v>84</v>
      </c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30"/>
      <c r="R4" s="528" t="s">
        <v>83</v>
      </c>
      <c r="S4" s="529"/>
      <c r="T4" s="529"/>
      <c r="U4" s="529"/>
      <c r="V4" s="529"/>
      <c r="W4" s="529"/>
      <c r="X4" s="529"/>
      <c r="Y4" s="529"/>
      <c r="Z4" s="529"/>
      <c r="AA4" s="530"/>
      <c r="AB4" s="531" t="s">
        <v>82</v>
      </c>
      <c r="AC4" s="525"/>
    </row>
    <row r="5" spans="1:29" ht="39" customHeight="1">
      <c r="A5" s="86" t="s">
        <v>29</v>
      </c>
      <c r="B5" s="85" t="s">
        <v>33</v>
      </c>
      <c r="C5" s="99" t="s">
        <v>32</v>
      </c>
      <c r="D5" s="526"/>
      <c r="E5" s="527"/>
      <c r="F5" s="533" t="s">
        <v>81</v>
      </c>
      <c r="G5" s="534"/>
      <c r="H5" s="535" t="s">
        <v>80</v>
      </c>
      <c r="I5" s="535"/>
      <c r="J5" s="535" t="s">
        <v>79</v>
      </c>
      <c r="K5" s="535"/>
      <c r="L5" s="535" t="s">
        <v>78</v>
      </c>
      <c r="M5" s="535"/>
      <c r="N5" s="535" t="s">
        <v>77</v>
      </c>
      <c r="O5" s="535"/>
      <c r="P5" s="535" t="s">
        <v>76</v>
      </c>
      <c r="Q5" s="537"/>
      <c r="R5" s="538" t="s">
        <v>75</v>
      </c>
      <c r="S5" s="539"/>
      <c r="T5" s="539" t="s">
        <v>74</v>
      </c>
      <c r="U5" s="539"/>
      <c r="V5" s="539" t="s">
        <v>73</v>
      </c>
      <c r="W5" s="539"/>
      <c r="X5" s="539" t="s">
        <v>72</v>
      </c>
      <c r="Y5" s="539"/>
      <c r="Z5" s="542" t="s">
        <v>71</v>
      </c>
      <c r="AA5" s="543"/>
      <c r="AB5" s="532"/>
      <c r="AC5" s="527"/>
    </row>
    <row r="6" spans="1:29" ht="12.75" customHeight="1" thickBot="1">
      <c r="A6" s="84" t="s">
        <v>20</v>
      </c>
      <c r="B6" s="83" t="s">
        <v>20</v>
      </c>
      <c r="C6" s="98" t="s">
        <v>20</v>
      </c>
      <c r="D6" s="97" t="s">
        <v>19</v>
      </c>
      <c r="E6" s="95" t="s">
        <v>18</v>
      </c>
      <c r="F6" s="80" t="s">
        <v>19</v>
      </c>
      <c r="G6" s="79" t="s">
        <v>18</v>
      </c>
      <c r="H6" s="78" t="s">
        <v>19</v>
      </c>
      <c r="I6" s="79" t="s">
        <v>18</v>
      </c>
      <c r="J6" s="78" t="s">
        <v>19</v>
      </c>
      <c r="K6" s="79" t="s">
        <v>18</v>
      </c>
      <c r="L6" s="78" t="s">
        <v>19</v>
      </c>
      <c r="M6" s="79" t="s">
        <v>18</v>
      </c>
      <c r="N6" s="78" t="s">
        <v>19</v>
      </c>
      <c r="O6" s="79" t="s">
        <v>18</v>
      </c>
      <c r="P6" s="78" t="s">
        <v>19</v>
      </c>
      <c r="Q6" s="77" t="s">
        <v>18</v>
      </c>
      <c r="R6" s="80" t="s">
        <v>19</v>
      </c>
      <c r="S6" s="79" t="s">
        <v>18</v>
      </c>
      <c r="T6" s="78" t="s">
        <v>19</v>
      </c>
      <c r="U6" s="79" t="s">
        <v>18</v>
      </c>
      <c r="V6" s="78" t="s">
        <v>19</v>
      </c>
      <c r="W6" s="79" t="s">
        <v>18</v>
      </c>
      <c r="X6" s="78" t="s">
        <v>19</v>
      </c>
      <c r="Y6" s="79" t="s">
        <v>18</v>
      </c>
      <c r="Z6" s="78" t="s">
        <v>19</v>
      </c>
      <c r="AA6" s="77" t="s">
        <v>18</v>
      </c>
      <c r="AB6" s="96" t="s">
        <v>19</v>
      </c>
      <c r="AC6" s="95" t="s">
        <v>18</v>
      </c>
    </row>
    <row r="7" spans="1:31" ht="24" customHeight="1">
      <c r="A7" s="67">
        <v>1</v>
      </c>
      <c r="B7" s="66" t="s">
        <v>4</v>
      </c>
      <c r="C7" s="65" t="s">
        <v>17</v>
      </c>
      <c r="D7" s="60">
        <f aca="true" t="shared" si="0" ref="D7:D15">SUM(F7+H7+J7+L7+N7+P7)</f>
        <v>615</v>
      </c>
      <c r="E7" s="92">
        <f aca="true" t="shared" si="1" ref="E7:E15">SUM(G7+I7+K7+M7+O7+Q7)</f>
        <v>348</v>
      </c>
      <c r="F7" s="208">
        <v>54</v>
      </c>
      <c r="G7" s="209">
        <v>26</v>
      </c>
      <c r="H7" s="209">
        <v>178</v>
      </c>
      <c r="I7" s="209">
        <v>114</v>
      </c>
      <c r="J7" s="209">
        <v>160</v>
      </c>
      <c r="K7" s="210">
        <v>103</v>
      </c>
      <c r="L7" s="211">
        <v>136</v>
      </c>
      <c r="M7" s="209">
        <v>78</v>
      </c>
      <c r="N7" s="209">
        <v>52</v>
      </c>
      <c r="O7" s="209">
        <v>24</v>
      </c>
      <c r="P7" s="209">
        <v>35</v>
      </c>
      <c r="Q7" s="212">
        <v>3</v>
      </c>
      <c r="R7" s="208">
        <v>128</v>
      </c>
      <c r="S7" s="209">
        <v>90</v>
      </c>
      <c r="T7" s="209">
        <v>152</v>
      </c>
      <c r="U7" s="209">
        <v>86</v>
      </c>
      <c r="V7" s="209">
        <v>82</v>
      </c>
      <c r="W7" s="209">
        <v>53</v>
      </c>
      <c r="X7" s="209">
        <v>134</v>
      </c>
      <c r="Y7" s="209">
        <v>63</v>
      </c>
      <c r="Z7" s="209">
        <v>119</v>
      </c>
      <c r="AA7" s="91">
        <v>36</v>
      </c>
      <c r="AB7" s="73">
        <f aca="true" t="shared" si="2" ref="AB7:AB15">R7+T7+V7+X7+Z7</f>
        <v>615</v>
      </c>
      <c r="AC7" s="73">
        <f aca="true" t="shared" si="3" ref="AC7:AC15">S7+U7+W7+Y7+AA7</f>
        <v>328</v>
      </c>
      <c r="AE7" s="90"/>
    </row>
    <row r="8" spans="1:31" ht="24" customHeight="1">
      <c r="A8" s="72">
        <v>2</v>
      </c>
      <c r="B8" s="71" t="s">
        <v>16</v>
      </c>
      <c r="C8" s="94" t="s">
        <v>15</v>
      </c>
      <c r="D8" s="60">
        <f t="shared" si="0"/>
        <v>139</v>
      </c>
      <c r="E8" s="92">
        <f t="shared" si="1"/>
        <v>78</v>
      </c>
      <c r="F8" s="213">
        <v>20</v>
      </c>
      <c r="G8" s="214">
        <v>16</v>
      </c>
      <c r="H8" s="214">
        <v>49</v>
      </c>
      <c r="I8" s="214">
        <v>32</v>
      </c>
      <c r="J8" s="214">
        <v>33</v>
      </c>
      <c r="K8" s="214">
        <v>19</v>
      </c>
      <c r="L8" s="214">
        <v>18</v>
      </c>
      <c r="M8" s="214">
        <v>6</v>
      </c>
      <c r="N8" s="214">
        <v>11</v>
      </c>
      <c r="O8" s="214">
        <v>5</v>
      </c>
      <c r="P8" s="214">
        <v>8</v>
      </c>
      <c r="Q8" s="215">
        <v>0</v>
      </c>
      <c r="R8" s="213">
        <v>11</v>
      </c>
      <c r="S8" s="214">
        <v>7</v>
      </c>
      <c r="T8" s="214">
        <v>24</v>
      </c>
      <c r="U8" s="214">
        <v>19</v>
      </c>
      <c r="V8" s="214">
        <v>10</v>
      </c>
      <c r="W8" s="214">
        <v>8</v>
      </c>
      <c r="X8" s="214">
        <v>63</v>
      </c>
      <c r="Y8" s="214">
        <v>29</v>
      </c>
      <c r="Z8" s="214">
        <v>31</v>
      </c>
      <c r="AA8" s="93">
        <v>15</v>
      </c>
      <c r="AB8" s="68">
        <f t="shared" si="2"/>
        <v>139</v>
      </c>
      <c r="AC8" s="68">
        <f t="shared" si="3"/>
        <v>78</v>
      </c>
      <c r="AE8" s="90"/>
    </row>
    <row r="9" spans="1:31" ht="24" customHeight="1">
      <c r="A9" s="72">
        <v>3</v>
      </c>
      <c r="B9" s="71" t="s">
        <v>14</v>
      </c>
      <c r="C9" s="94" t="s">
        <v>13</v>
      </c>
      <c r="D9" s="60">
        <f t="shared" si="0"/>
        <v>100</v>
      </c>
      <c r="E9" s="92">
        <f t="shared" si="1"/>
        <v>52</v>
      </c>
      <c r="F9" s="213">
        <v>14</v>
      </c>
      <c r="G9" s="214">
        <v>7</v>
      </c>
      <c r="H9" s="214">
        <v>24</v>
      </c>
      <c r="I9" s="214">
        <v>12</v>
      </c>
      <c r="J9" s="214">
        <v>18</v>
      </c>
      <c r="K9" s="214">
        <v>12</v>
      </c>
      <c r="L9" s="214">
        <v>19</v>
      </c>
      <c r="M9" s="214">
        <v>9</v>
      </c>
      <c r="N9" s="214">
        <v>19</v>
      </c>
      <c r="O9" s="214">
        <v>12</v>
      </c>
      <c r="P9" s="214">
        <v>6</v>
      </c>
      <c r="Q9" s="215">
        <v>0</v>
      </c>
      <c r="R9" s="213">
        <v>14</v>
      </c>
      <c r="S9" s="214">
        <v>10</v>
      </c>
      <c r="T9" s="214">
        <v>19</v>
      </c>
      <c r="U9" s="214">
        <v>10</v>
      </c>
      <c r="V9" s="214">
        <v>5</v>
      </c>
      <c r="W9" s="214">
        <v>3</v>
      </c>
      <c r="X9" s="214">
        <v>35</v>
      </c>
      <c r="Y9" s="214">
        <v>19</v>
      </c>
      <c r="Z9" s="214">
        <v>27</v>
      </c>
      <c r="AA9" s="93">
        <v>10</v>
      </c>
      <c r="AB9" s="68">
        <f t="shared" si="2"/>
        <v>100</v>
      </c>
      <c r="AC9" s="68">
        <f t="shared" si="3"/>
        <v>52</v>
      </c>
      <c r="AE9" s="90"/>
    </row>
    <row r="10" spans="1:31" ht="24" customHeight="1">
      <c r="A10" s="72">
        <v>4</v>
      </c>
      <c r="B10" s="71" t="s">
        <v>12</v>
      </c>
      <c r="C10" s="94" t="s">
        <v>11</v>
      </c>
      <c r="D10" s="60">
        <f t="shared" si="0"/>
        <v>82</v>
      </c>
      <c r="E10" s="92">
        <f t="shared" si="1"/>
        <v>52</v>
      </c>
      <c r="F10" s="213">
        <v>12</v>
      </c>
      <c r="G10" s="214">
        <v>9</v>
      </c>
      <c r="H10" s="214">
        <v>23</v>
      </c>
      <c r="I10" s="214">
        <v>14</v>
      </c>
      <c r="J10" s="214">
        <v>23</v>
      </c>
      <c r="K10" s="214">
        <v>17</v>
      </c>
      <c r="L10" s="214">
        <v>16</v>
      </c>
      <c r="M10" s="214">
        <v>10</v>
      </c>
      <c r="N10" s="214">
        <v>4</v>
      </c>
      <c r="O10" s="214">
        <v>2</v>
      </c>
      <c r="P10" s="214">
        <v>4</v>
      </c>
      <c r="Q10" s="215">
        <v>0</v>
      </c>
      <c r="R10" s="213">
        <v>6</v>
      </c>
      <c r="S10" s="214">
        <v>6</v>
      </c>
      <c r="T10" s="214">
        <v>19</v>
      </c>
      <c r="U10" s="214">
        <v>12</v>
      </c>
      <c r="V10" s="214">
        <v>6</v>
      </c>
      <c r="W10" s="214">
        <v>5</v>
      </c>
      <c r="X10" s="214">
        <v>27</v>
      </c>
      <c r="Y10" s="214">
        <v>17</v>
      </c>
      <c r="Z10" s="214">
        <v>24</v>
      </c>
      <c r="AA10" s="93">
        <v>12</v>
      </c>
      <c r="AB10" s="68">
        <f t="shared" si="2"/>
        <v>82</v>
      </c>
      <c r="AC10" s="68">
        <f t="shared" si="3"/>
        <v>52</v>
      </c>
      <c r="AE10" s="90"/>
    </row>
    <row r="11" spans="1:31" ht="24" customHeight="1">
      <c r="A11" s="72">
        <v>5</v>
      </c>
      <c r="B11" s="71" t="s">
        <v>10</v>
      </c>
      <c r="C11" s="94" t="s">
        <v>9</v>
      </c>
      <c r="D11" s="60">
        <f t="shared" si="0"/>
        <v>92</v>
      </c>
      <c r="E11" s="92">
        <f t="shared" si="1"/>
        <v>62</v>
      </c>
      <c r="F11" s="213">
        <v>18</v>
      </c>
      <c r="G11" s="214">
        <v>15</v>
      </c>
      <c r="H11" s="214">
        <v>19</v>
      </c>
      <c r="I11" s="214">
        <v>19</v>
      </c>
      <c r="J11" s="214">
        <v>25</v>
      </c>
      <c r="K11" s="214">
        <v>15</v>
      </c>
      <c r="L11" s="214">
        <v>11</v>
      </c>
      <c r="M11" s="214">
        <v>4</v>
      </c>
      <c r="N11" s="214">
        <v>13</v>
      </c>
      <c r="O11" s="214">
        <v>9</v>
      </c>
      <c r="P11" s="214">
        <v>6</v>
      </c>
      <c r="Q11" s="215">
        <v>0</v>
      </c>
      <c r="R11" s="213">
        <v>16</v>
      </c>
      <c r="S11" s="214">
        <v>15</v>
      </c>
      <c r="T11" s="214">
        <v>19</v>
      </c>
      <c r="U11" s="214">
        <v>15</v>
      </c>
      <c r="V11" s="214">
        <v>8</v>
      </c>
      <c r="W11" s="214">
        <v>7</v>
      </c>
      <c r="X11" s="214">
        <v>30</v>
      </c>
      <c r="Y11" s="214">
        <v>17</v>
      </c>
      <c r="Z11" s="214">
        <v>19</v>
      </c>
      <c r="AA11" s="93">
        <v>8</v>
      </c>
      <c r="AB11" s="68">
        <f t="shared" si="2"/>
        <v>92</v>
      </c>
      <c r="AC11" s="68">
        <f t="shared" si="3"/>
        <v>62</v>
      </c>
      <c r="AE11" s="90"/>
    </row>
    <row r="12" spans="1:31" ht="24" customHeight="1">
      <c r="A12" s="72">
        <v>6</v>
      </c>
      <c r="B12" s="71" t="s">
        <v>8</v>
      </c>
      <c r="C12" s="94" t="s">
        <v>7</v>
      </c>
      <c r="D12" s="60">
        <f t="shared" si="0"/>
        <v>91</v>
      </c>
      <c r="E12" s="92">
        <f t="shared" si="1"/>
        <v>56</v>
      </c>
      <c r="F12" s="213">
        <v>6</v>
      </c>
      <c r="G12" s="214">
        <v>4</v>
      </c>
      <c r="H12" s="214">
        <v>28</v>
      </c>
      <c r="I12" s="214">
        <v>24</v>
      </c>
      <c r="J12" s="214">
        <v>20</v>
      </c>
      <c r="K12" s="214">
        <v>10</v>
      </c>
      <c r="L12" s="214">
        <v>24</v>
      </c>
      <c r="M12" s="214">
        <v>12</v>
      </c>
      <c r="N12" s="214">
        <v>10</v>
      </c>
      <c r="O12" s="214">
        <v>6</v>
      </c>
      <c r="P12" s="214">
        <v>3</v>
      </c>
      <c r="Q12" s="215">
        <v>0</v>
      </c>
      <c r="R12" s="213">
        <v>10</v>
      </c>
      <c r="S12" s="214">
        <v>10</v>
      </c>
      <c r="T12" s="214">
        <v>19</v>
      </c>
      <c r="U12" s="214">
        <v>14</v>
      </c>
      <c r="V12" s="214">
        <v>10</v>
      </c>
      <c r="W12" s="214">
        <v>9</v>
      </c>
      <c r="X12" s="214">
        <v>30</v>
      </c>
      <c r="Y12" s="214">
        <v>13</v>
      </c>
      <c r="Z12" s="214">
        <v>22</v>
      </c>
      <c r="AA12" s="93">
        <v>10</v>
      </c>
      <c r="AB12" s="68">
        <f t="shared" si="2"/>
        <v>91</v>
      </c>
      <c r="AC12" s="68">
        <f t="shared" si="3"/>
        <v>56</v>
      </c>
      <c r="AE12" s="90"/>
    </row>
    <row r="13" spans="1:31" ht="24" customHeight="1">
      <c r="A13" s="72">
        <v>7</v>
      </c>
      <c r="B13" s="71" t="s">
        <v>6</v>
      </c>
      <c r="C13" s="94" t="s">
        <v>5</v>
      </c>
      <c r="D13" s="60">
        <f t="shared" si="0"/>
        <v>224</v>
      </c>
      <c r="E13" s="92">
        <f t="shared" si="1"/>
        <v>132</v>
      </c>
      <c r="F13" s="213">
        <v>39</v>
      </c>
      <c r="G13" s="214">
        <v>27</v>
      </c>
      <c r="H13" s="214">
        <v>65</v>
      </c>
      <c r="I13" s="214">
        <v>48</v>
      </c>
      <c r="J13" s="214">
        <v>53</v>
      </c>
      <c r="K13" s="214">
        <v>34</v>
      </c>
      <c r="L13" s="214">
        <v>38</v>
      </c>
      <c r="M13" s="214">
        <v>17</v>
      </c>
      <c r="N13" s="214">
        <v>21</v>
      </c>
      <c r="O13" s="214">
        <v>6</v>
      </c>
      <c r="P13" s="214">
        <v>8</v>
      </c>
      <c r="Q13" s="215">
        <v>0</v>
      </c>
      <c r="R13" s="213">
        <v>33</v>
      </c>
      <c r="S13" s="214">
        <v>27</v>
      </c>
      <c r="T13" s="214">
        <v>62</v>
      </c>
      <c r="U13" s="214">
        <v>40</v>
      </c>
      <c r="V13" s="214">
        <v>20</v>
      </c>
      <c r="W13" s="214">
        <v>17</v>
      </c>
      <c r="X13" s="214">
        <v>59</v>
      </c>
      <c r="Y13" s="214">
        <v>30</v>
      </c>
      <c r="Z13" s="214">
        <v>50</v>
      </c>
      <c r="AA13" s="93">
        <v>18</v>
      </c>
      <c r="AB13" s="68">
        <f t="shared" si="2"/>
        <v>224</v>
      </c>
      <c r="AC13" s="68">
        <f t="shared" si="3"/>
        <v>132</v>
      </c>
      <c r="AE13" s="90"/>
    </row>
    <row r="14" spans="1:31" ht="24" customHeight="1">
      <c r="A14" s="72">
        <v>8</v>
      </c>
      <c r="B14" s="71" t="s">
        <v>4</v>
      </c>
      <c r="C14" s="94" t="s">
        <v>3</v>
      </c>
      <c r="D14" s="60">
        <f t="shared" si="0"/>
        <v>188</v>
      </c>
      <c r="E14" s="92">
        <f t="shared" si="1"/>
        <v>117</v>
      </c>
      <c r="F14" s="213">
        <v>38</v>
      </c>
      <c r="G14" s="214">
        <v>23</v>
      </c>
      <c r="H14" s="214">
        <v>55</v>
      </c>
      <c r="I14" s="214">
        <v>35</v>
      </c>
      <c r="J14" s="214">
        <v>44</v>
      </c>
      <c r="K14" s="214">
        <v>30</v>
      </c>
      <c r="L14" s="214">
        <v>30</v>
      </c>
      <c r="M14" s="214">
        <v>20</v>
      </c>
      <c r="N14" s="214">
        <v>14</v>
      </c>
      <c r="O14" s="214">
        <v>9</v>
      </c>
      <c r="P14" s="214">
        <v>7</v>
      </c>
      <c r="Q14" s="215">
        <v>0</v>
      </c>
      <c r="R14" s="213">
        <v>39</v>
      </c>
      <c r="S14" s="214">
        <v>29</v>
      </c>
      <c r="T14" s="214">
        <v>49</v>
      </c>
      <c r="U14" s="214">
        <v>28</v>
      </c>
      <c r="V14" s="214">
        <v>22</v>
      </c>
      <c r="W14" s="214">
        <v>17</v>
      </c>
      <c r="X14" s="214">
        <v>51</v>
      </c>
      <c r="Y14" s="214">
        <v>28</v>
      </c>
      <c r="Z14" s="214">
        <v>27</v>
      </c>
      <c r="AA14" s="93">
        <v>15</v>
      </c>
      <c r="AB14" s="68">
        <f t="shared" si="2"/>
        <v>188</v>
      </c>
      <c r="AC14" s="68">
        <f t="shared" si="3"/>
        <v>117</v>
      </c>
      <c r="AE14" s="90"/>
    </row>
    <row r="15" spans="1:31" ht="24" customHeight="1" thickBot="1">
      <c r="A15" s="67">
        <v>9</v>
      </c>
      <c r="B15" s="66" t="s">
        <v>2</v>
      </c>
      <c r="C15" s="65" t="s">
        <v>1</v>
      </c>
      <c r="D15" s="60">
        <f t="shared" si="0"/>
        <v>194</v>
      </c>
      <c r="E15" s="92">
        <f t="shared" si="1"/>
        <v>124</v>
      </c>
      <c r="F15" s="208">
        <v>29</v>
      </c>
      <c r="G15" s="209">
        <v>19</v>
      </c>
      <c r="H15" s="209">
        <v>59</v>
      </c>
      <c r="I15" s="209">
        <v>42</v>
      </c>
      <c r="J15" s="209">
        <v>48</v>
      </c>
      <c r="K15" s="210">
        <v>36</v>
      </c>
      <c r="L15" s="211">
        <v>37</v>
      </c>
      <c r="M15" s="209">
        <v>21</v>
      </c>
      <c r="N15" s="209">
        <v>13</v>
      </c>
      <c r="O15" s="209">
        <v>6</v>
      </c>
      <c r="P15" s="209">
        <v>8</v>
      </c>
      <c r="Q15" s="212">
        <v>0</v>
      </c>
      <c r="R15" s="208">
        <v>32</v>
      </c>
      <c r="S15" s="209">
        <v>25</v>
      </c>
      <c r="T15" s="209">
        <v>47</v>
      </c>
      <c r="U15" s="209">
        <v>34</v>
      </c>
      <c r="V15" s="209">
        <v>16</v>
      </c>
      <c r="W15" s="209">
        <v>15</v>
      </c>
      <c r="X15" s="209">
        <v>60</v>
      </c>
      <c r="Y15" s="209">
        <v>37</v>
      </c>
      <c r="Z15" s="209">
        <v>39</v>
      </c>
      <c r="AA15" s="91">
        <v>13</v>
      </c>
      <c r="AB15" s="73">
        <f t="shared" si="2"/>
        <v>194</v>
      </c>
      <c r="AC15" s="73">
        <f t="shared" si="3"/>
        <v>124</v>
      </c>
      <c r="AE15" s="90"/>
    </row>
    <row r="16" spans="1:29" ht="19.5" customHeight="1" thickBot="1">
      <c r="A16" s="89"/>
      <c r="B16" s="544" t="s">
        <v>54</v>
      </c>
      <c r="C16" s="544"/>
      <c r="D16" s="57">
        <f aca="true" t="shared" si="4" ref="D16:AC16">D7+D8+D9+D10+D11+D12+D13+D14+D15</f>
        <v>1725</v>
      </c>
      <c r="E16" s="55">
        <f t="shared" si="4"/>
        <v>1021</v>
      </c>
      <c r="F16" s="57">
        <f t="shared" si="4"/>
        <v>230</v>
      </c>
      <c r="G16" s="56">
        <f t="shared" si="4"/>
        <v>146</v>
      </c>
      <c r="H16" s="56">
        <f t="shared" si="4"/>
        <v>500</v>
      </c>
      <c r="I16" s="56">
        <f t="shared" si="4"/>
        <v>340</v>
      </c>
      <c r="J16" s="56">
        <f t="shared" si="4"/>
        <v>424</v>
      </c>
      <c r="K16" s="56">
        <f t="shared" si="4"/>
        <v>276</v>
      </c>
      <c r="L16" s="56">
        <f t="shared" si="4"/>
        <v>329</v>
      </c>
      <c r="M16" s="56">
        <f t="shared" si="4"/>
        <v>177</v>
      </c>
      <c r="N16" s="56">
        <f t="shared" si="4"/>
        <v>157</v>
      </c>
      <c r="O16" s="56">
        <f t="shared" si="4"/>
        <v>79</v>
      </c>
      <c r="P16" s="56">
        <f t="shared" si="4"/>
        <v>85</v>
      </c>
      <c r="Q16" s="56">
        <f t="shared" si="4"/>
        <v>3</v>
      </c>
      <c r="R16" s="57">
        <f t="shared" si="4"/>
        <v>289</v>
      </c>
      <c r="S16" s="57">
        <f t="shared" si="4"/>
        <v>219</v>
      </c>
      <c r="T16" s="56">
        <f t="shared" si="4"/>
        <v>410</v>
      </c>
      <c r="U16" s="56">
        <f t="shared" si="4"/>
        <v>258</v>
      </c>
      <c r="V16" s="56">
        <f t="shared" si="4"/>
        <v>179</v>
      </c>
      <c r="W16" s="56">
        <f t="shared" si="4"/>
        <v>134</v>
      </c>
      <c r="X16" s="56">
        <f t="shared" si="4"/>
        <v>489</v>
      </c>
      <c r="Y16" s="56">
        <f t="shared" si="4"/>
        <v>253</v>
      </c>
      <c r="Z16" s="56">
        <f t="shared" si="4"/>
        <v>358</v>
      </c>
      <c r="AA16" s="56">
        <f t="shared" si="4"/>
        <v>137</v>
      </c>
      <c r="AB16" s="59">
        <f t="shared" si="4"/>
        <v>1725</v>
      </c>
      <c r="AC16" s="55">
        <f t="shared" si="4"/>
        <v>1001</v>
      </c>
    </row>
    <row r="17" ht="42.75" customHeight="1" thickBot="1"/>
    <row r="18" spans="1:33" ht="23.25" customHeight="1">
      <c r="A18" s="88" t="s">
        <v>20</v>
      </c>
      <c r="B18" s="87" t="s">
        <v>20</v>
      </c>
      <c r="C18" s="545" t="s">
        <v>32</v>
      </c>
      <c r="D18" s="524" t="s">
        <v>68</v>
      </c>
      <c r="E18" s="525"/>
      <c r="F18" s="548" t="s">
        <v>70</v>
      </c>
      <c r="G18" s="549"/>
      <c r="H18" s="549"/>
      <c r="I18" s="549"/>
      <c r="J18" s="549"/>
      <c r="K18" s="549"/>
      <c r="L18" s="549"/>
      <c r="M18" s="549"/>
      <c r="N18" s="549"/>
      <c r="O18" s="549"/>
      <c r="P18" s="549"/>
      <c r="Q18" s="549"/>
      <c r="R18" s="549"/>
      <c r="S18" s="550"/>
      <c r="T18" s="551" t="s">
        <v>69</v>
      </c>
      <c r="U18" s="549"/>
      <c r="V18" s="549"/>
      <c r="W18" s="549"/>
      <c r="X18" s="549"/>
      <c r="Y18" s="549"/>
      <c r="Z18" s="549"/>
      <c r="AA18" s="549"/>
      <c r="AB18" s="549"/>
      <c r="AC18" s="549"/>
      <c r="AD18" s="549"/>
      <c r="AE18" s="552"/>
      <c r="AF18" s="548" t="s">
        <v>68</v>
      </c>
      <c r="AG18" s="552"/>
    </row>
    <row r="19" spans="1:33" ht="33" customHeight="1">
      <c r="A19" s="86" t="s">
        <v>29</v>
      </c>
      <c r="B19" s="85" t="s">
        <v>33</v>
      </c>
      <c r="C19" s="546"/>
      <c r="D19" s="526"/>
      <c r="E19" s="527"/>
      <c r="F19" s="536" t="s">
        <v>67</v>
      </c>
      <c r="G19" s="541"/>
      <c r="H19" s="536" t="s">
        <v>66</v>
      </c>
      <c r="I19" s="536"/>
      <c r="J19" s="536" t="s">
        <v>65</v>
      </c>
      <c r="K19" s="536"/>
      <c r="L19" s="536" t="s">
        <v>64</v>
      </c>
      <c r="M19" s="536"/>
      <c r="N19" s="536" t="s">
        <v>63</v>
      </c>
      <c r="O19" s="536"/>
      <c r="P19" s="536" t="s">
        <v>62</v>
      </c>
      <c r="Q19" s="536"/>
      <c r="R19" s="536" t="s">
        <v>61</v>
      </c>
      <c r="S19" s="558"/>
      <c r="T19" s="540" t="s">
        <v>60</v>
      </c>
      <c r="U19" s="541"/>
      <c r="V19" s="536" t="s">
        <v>59</v>
      </c>
      <c r="W19" s="536"/>
      <c r="X19" s="536" t="s">
        <v>58</v>
      </c>
      <c r="Y19" s="536"/>
      <c r="Z19" s="536" t="s">
        <v>57</v>
      </c>
      <c r="AA19" s="536"/>
      <c r="AB19" s="536" t="s">
        <v>56</v>
      </c>
      <c r="AC19" s="536"/>
      <c r="AD19" s="536" t="s">
        <v>55</v>
      </c>
      <c r="AE19" s="553"/>
      <c r="AF19" s="556"/>
      <c r="AG19" s="557"/>
    </row>
    <row r="20" spans="1:33" ht="12.75" customHeight="1" thickBot="1">
      <c r="A20" s="84" t="s">
        <v>20</v>
      </c>
      <c r="B20" s="83" t="s">
        <v>20</v>
      </c>
      <c r="C20" s="547"/>
      <c r="D20" s="80" t="s">
        <v>19</v>
      </c>
      <c r="E20" s="77" t="s">
        <v>18</v>
      </c>
      <c r="F20" s="79" t="s">
        <v>19</v>
      </c>
      <c r="G20" s="79" t="s">
        <v>18</v>
      </c>
      <c r="H20" s="78" t="s">
        <v>19</v>
      </c>
      <c r="I20" s="79" t="s">
        <v>18</v>
      </c>
      <c r="J20" s="78" t="s">
        <v>19</v>
      </c>
      <c r="K20" s="79" t="s">
        <v>18</v>
      </c>
      <c r="L20" s="78" t="s">
        <v>19</v>
      </c>
      <c r="M20" s="79" t="s">
        <v>18</v>
      </c>
      <c r="N20" s="78" t="s">
        <v>19</v>
      </c>
      <c r="O20" s="79" t="s">
        <v>18</v>
      </c>
      <c r="P20" s="82" t="s">
        <v>19</v>
      </c>
      <c r="Q20" s="79" t="s">
        <v>18</v>
      </c>
      <c r="R20" s="78" t="s">
        <v>19</v>
      </c>
      <c r="S20" s="81" t="s">
        <v>18</v>
      </c>
      <c r="T20" s="80" t="s">
        <v>19</v>
      </c>
      <c r="U20" s="79" t="s">
        <v>18</v>
      </c>
      <c r="V20" s="78" t="s">
        <v>19</v>
      </c>
      <c r="W20" s="79" t="s">
        <v>18</v>
      </c>
      <c r="X20" s="78" t="s">
        <v>19</v>
      </c>
      <c r="Y20" s="79" t="s">
        <v>18</v>
      </c>
      <c r="Z20" s="78" t="s">
        <v>19</v>
      </c>
      <c r="AA20" s="79" t="s">
        <v>18</v>
      </c>
      <c r="AB20" s="78" t="s">
        <v>19</v>
      </c>
      <c r="AC20" s="79" t="s">
        <v>18</v>
      </c>
      <c r="AD20" s="78" t="s">
        <v>19</v>
      </c>
      <c r="AE20" s="77" t="s">
        <v>18</v>
      </c>
      <c r="AF20" s="76" t="s">
        <v>19</v>
      </c>
      <c r="AG20" s="75" t="s">
        <v>18</v>
      </c>
    </row>
    <row r="21" spans="1:33" ht="24.75" customHeight="1">
      <c r="A21" s="67">
        <v>1</v>
      </c>
      <c r="B21" s="66" t="s">
        <v>4</v>
      </c>
      <c r="C21" s="65" t="s">
        <v>17</v>
      </c>
      <c r="D21" s="60">
        <f aca="true" t="shared" si="5" ref="D21:D29">SUM(F21+H21+J21+L21+N21+P21+R21)</f>
        <v>615</v>
      </c>
      <c r="E21" s="60">
        <f aca="true" t="shared" si="6" ref="E21:E29">SUM(G21+I21+K21+M21+O21+Q21+S21)</f>
        <v>348</v>
      </c>
      <c r="F21" s="216">
        <v>89</v>
      </c>
      <c r="G21" s="216">
        <v>56</v>
      </c>
      <c r="H21" s="216">
        <v>177</v>
      </c>
      <c r="I21" s="216">
        <v>111</v>
      </c>
      <c r="J21" s="216">
        <v>106</v>
      </c>
      <c r="K21" s="216">
        <v>62</v>
      </c>
      <c r="L21" s="216">
        <v>95</v>
      </c>
      <c r="M21" s="216">
        <v>58</v>
      </c>
      <c r="N21" s="216">
        <v>75</v>
      </c>
      <c r="O21" s="216">
        <v>27</v>
      </c>
      <c r="P21" s="218">
        <v>35</v>
      </c>
      <c r="Q21" s="216">
        <v>12</v>
      </c>
      <c r="R21" s="216">
        <v>38</v>
      </c>
      <c r="S21" s="216">
        <v>22</v>
      </c>
      <c r="T21" s="219">
        <v>84</v>
      </c>
      <c r="U21" s="216">
        <v>47</v>
      </c>
      <c r="V21" s="216">
        <v>137</v>
      </c>
      <c r="W21" s="216">
        <v>61</v>
      </c>
      <c r="X21" s="216">
        <v>109</v>
      </c>
      <c r="Y21" s="216">
        <v>56</v>
      </c>
      <c r="Z21" s="216">
        <v>121</v>
      </c>
      <c r="AA21" s="216">
        <v>74</v>
      </c>
      <c r="AB21" s="216">
        <v>106</v>
      </c>
      <c r="AC21" s="216">
        <v>75</v>
      </c>
      <c r="AD21" s="216">
        <v>58</v>
      </c>
      <c r="AE21" s="223">
        <v>35</v>
      </c>
      <c r="AF21" s="74">
        <f aca="true" t="shared" si="7" ref="AF21:AF29">T21+V21+X21+Z21+AB21+AD21</f>
        <v>615</v>
      </c>
      <c r="AG21" s="73">
        <f aca="true" t="shared" si="8" ref="AG21:AG29">U21+W21+Y21+AA21+AC21+AE21</f>
        <v>348</v>
      </c>
    </row>
    <row r="22" spans="1:33" ht="24.75" customHeight="1">
      <c r="A22" s="72">
        <v>2</v>
      </c>
      <c r="B22" s="71" t="s">
        <v>16</v>
      </c>
      <c r="C22" s="70" t="s">
        <v>15</v>
      </c>
      <c r="D22" s="60">
        <f t="shared" si="5"/>
        <v>139</v>
      </c>
      <c r="E22" s="60">
        <f t="shared" si="6"/>
        <v>78</v>
      </c>
      <c r="F22" s="217">
        <v>24</v>
      </c>
      <c r="G22" s="217">
        <v>16</v>
      </c>
      <c r="H22" s="217">
        <v>40</v>
      </c>
      <c r="I22" s="217">
        <v>26</v>
      </c>
      <c r="J22" s="217">
        <v>29</v>
      </c>
      <c r="K22" s="217">
        <v>19</v>
      </c>
      <c r="L22" s="217">
        <v>23</v>
      </c>
      <c r="M22" s="217">
        <v>7</v>
      </c>
      <c r="N22" s="217">
        <v>13</v>
      </c>
      <c r="O22" s="217">
        <v>5</v>
      </c>
      <c r="P22" s="220">
        <v>4</v>
      </c>
      <c r="Q22" s="217">
        <v>0</v>
      </c>
      <c r="R22" s="217">
        <v>6</v>
      </c>
      <c r="S22" s="217">
        <v>5</v>
      </c>
      <c r="T22" s="221">
        <v>17</v>
      </c>
      <c r="U22" s="217">
        <v>8</v>
      </c>
      <c r="V22" s="217">
        <v>27</v>
      </c>
      <c r="W22" s="217">
        <v>9</v>
      </c>
      <c r="X22" s="217">
        <v>26</v>
      </c>
      <c r="Y22" s="217">
        <v>14</v>
      </c>
      <c r="Z22" s="217">
        <v>26</v>
      </c>
      <c r="AA22" s="217">
        <v>14</v>
      </c>
      <c r="AB22" s="217">
        <v>26</v>
      </c>
      <c r="AC22" s="217">
        <v>20</v>
      </c>
      <c r="AD22" s="217">
        <v>17</v>
      </c>
      <c r="AE22" s="224">
        <v>13</v>
      </c>
      <c r="AF22" s="69">
        <f t="shared" si="7"/>
        <v>139</v>
      </c>
      <c r="AG22" s="68">
        <f t="shared" si="8"/>
        <v>78</v>
      </c>
    </row>
    <row r="23" spans="1:33" ht="24.75" customHeight="1">
      <c r="A23" s="72">
        <v>3</v>
      </c>
      <c r="B23" s="71" t="s">
        <v>14</v>
      </c>
      <c r="C23" s="70" t="s">
        <v>13</v>
      </c>
      <c r="D23" s="60">
        <f t="shared" si="5"/>
        <v>100</v>
      </c>
      <c r="E23" s="60">
        <f t="shared" si="6"/>
        <v>52</v>
      </c>
      <c r="F23" s="217">
        <v>12</v>
      </c>
      <c r="G23" s="217">
        <v>8</v>
      </c>
      <c r="H23" s="217">
        <v>30</v>
      </c>
      <c r="I23" s="217">
        <v>13</v>
      </c>
      <c r="J23" s="217">
        <v>21</v>
      </c>
      <c r="K23" s="217">
        <v>11</v>
      </c>
      <c r="L23" s="217">
        <v>12</v>
      </c>
      <c r="M23" s="217">
        <v>7</v>
      </c>
      <c r="N23" s="217">
        <v>7</v>
      </c>
      <c r="O23" s="217">
        <v>5</v>
      </c>
      <c r="P23" s="220">
        <v>5</v>
      </c>
      <c r="Q23" s="217">
        <v>1</v>
      </c>
      <c r="R23" s="217">
        <v>13</v>
      </c>
      <c r="S23" s="217">
        <v>7</v>
      </c>
      <c r="T23" s="221">
        <v>9</v>
      </c>
      <c r="U23" s="217">
        <v>4</v>
      </c>
      <c r="V23" s="217">
        <v>22</v>
      </c>
      <c r="W23" s="217">
        <v>9</v>
      </c>
      <c r="X23" s="217">
        <v>29</v>
      </c>
      <c r="Y23" s="217">
        <v>16</v>
      </c>
      <c r="Z23" s="217">
        <v>14</v>
      </c>
      <c r="AA23" s="217">
        <v>9</v>
      </c>
      <c r="AB23" s="217">
        <v>12</v>
      </c>
      <c r="AC23" s="217">
        <v>6</v>
      </c>
      <c r="AD23" s="217">
        <v>14</v>
      </c>
      <c r="AE23" s="224">
        <v>8</v>
      </c>
      <c r="AF23" s="69">
        <f t="shared" si="7"/>
        <v>100</v>
      </c>
      <c r="AG23" s="68">
        <f t="shared" si="8"/>
        <v>52</v>
      </c>
    </row>
    <row r="24" spans="1:33" ht="24.75" customHeight="1">
      <c r="A24" s="72">
        <v>4</v>
      </c>
      <c r="B24" s="71" t="s">
        <v>12</v>
      </c>
      <c r="C24" s="70" t="s">
        <v>11</v>
      </c>
      <c r="D24" s="60">
        <f t="shared" si="5"/>
        <v>82</v>
      </c>
      <c r="E24" s="60">
        <f t="shared" si="6"/>
        <v>52</v>
      </c>
      <c r="F24" s="217">
        <v>7</v>
      </c>
      <c r="G24" s="217">
        <v>6</v>
      </c>
      <c r="H24" s="217">
        <v>24</v>
      </c>
      <c r="I24" s="217">
        <v>19</v>
      </c>
      <c r="J24" s="217">
        <v>18</v>
      </c>
      <c r="K24" s="217">
        <v>12</v>
      </c>
      <c r="L24" s="217">
        <v>16</v>
      </c>
      <c r="M24" s="217">
        <v>8</v>
      </c>
      <c r="N24" s="217">
        <v>4</v>
      </c>
      <c r="O24" s="217">
        <v>3</v>
      </c>
      <c r="P24" s="220">
        <v>6</v>
      </c>
      <c r="Q24" s="217">
        <v>1</v>
      </c>
      <c r="R24" s="217">
        <v>7</v>
      </c>
      <c r="S24" s="217">
        <v>3</v>
      </c>
      <c r="T24" s="221">
        <v>10</v>
      </c>
      <c r="U24" s="217">
        <v>5</v>
      </c>
      <c r="V24" s="217">
        <v>18</v>
      </c>
      <c r="W24" s="217">
        <v>8</v>
      </c>
      <c r="X24" s="217">
        <v>15</v>
      </c>
      <c r="Y24" s="217">
        <v>12</v>
      </c>
      <c r="Z24" s="217">
        <v>15</v>
      </c>
      <c r="AA24" s="217">
        <v>8</v>
      </c>
      <c r="AB24" s="217">
        <v>9</v>
      </c>
      <c r="AC24" s="217">
        <v>5</v>
      </c>
      <c r="AD24" s="217">
        <v>15</v>
      </c>
      <c r="AE24" s="224">
        <v>14</v>
      </c>
      <c r="AF24" s="69">
        <f t="shared" si="7"/>
        <v>82</v>
      </c>
      <c r="AG24" s="68">
        <f t="shared" si="8"/>
        <v>52</v>
      </c>
    </row>
    <row r="25" spans="1:33" ht="24.75" customHeight="1">
      <c r="A25" s="72">
        <v>5</v>
      </c>
      <c r="B25" s="71" t="s">
        <v>10</v>
      </c>
      <c r="C25" s="70" t="s">
        <v>9</v>
      </c>
      <c r="D25" s="60">
        <f t="shared" si="5"/>
        <v>92</v>
      </c>
      <c r="E25" s="60">
        <f t="shared" si="6"/>
        <v>62</v>
      </c>
      <c r="F25" s="217">
        <v>9</v>
      </c>
      <c r="G25" s="217">
        <v>8</v>
      </c>
      <c r="H25" s="217">
        <v>31</v>
      </c>
      <c r="I25" s="217">
        <v>23</v>
      </c>
      <c r="J25" s="217">
        <v>21</v>
      </c>
      <c r="K25" s="217">
        <v>15</v>
      </c>
      <c r="L25" s="217">
        <v>16</v>
      </c>
      <c r="M25" s="217">
        <v>8</v>
      </c>
      <c r="N25" s="217">
        <v>7</v>
      </c>
      <c r="O25" s="217">
        <v>3</v>
      </c>
      <c r="P25" s="220">
        <v>3</v>
      </c>
      <c r="Q25" s="217">
        <v>1</v>
      </c>
      <c r="R25" s="217">
        <v>5</v>
      </c>
      <c r="S25" s="217">
        <v>4</v>
      </c>
      <c r="T25" s="221">
        <v>15</v>
      </c>
      <c r="U25" s="217">
        <v>10</v>
      </c>
      <c r="V25" s="217">
        <v>11</v>
      </c>
      <c r="W25" s="217">
        <v>8</v>
      </c>
      <c r="X25" s="217">
        <v>16</v>
      </c>
      <c r="Y25" s="217">
        <v>9</v>
      </c>
      <c r="Z25" s="217">
        <v>16</v>
      </c>
      <c r="AA25" s="217">
        <v>12</v>
      </c>
      <c r="AB25" s="217">
        <v>21</v>
      </c>
      <c r="AC25" s="217">
        <v>13</v>
      </c>
      <c r="AD25" s="217">
        <v>13</v>
      </c>
      <c r="AE25" s="224">
        <v>10</v>
      </c>
      <c r="AF25" s="69">
        <f t="shared" si="7"/>
        <v>92</v>
      </c>
      <c r="AG25" s="68">
        <f t="shared" si="8"/>
        <v>62</v>
      </c>
    </row>
    <row r="26" spans="1:33" ht="24.75" customHeight="1">
      <c r="A26" s="72">
        <v>6</v>
      </c>
      <c r="B26" s="71" t="s">
        <v>8</v>
      </c>
      <c r="C26" s="70" t="s">
        <v>7</v>
      </c>
      <c r="D26" s="60">
        <f t="shared" si="5"/>
        <v>91</v>
      </c>
      <c r="E26" s="60">
        <f t="shared" si="6"/>
        <v>56</v>
      </c>
      <c r="F26" s="217">
        <v>12</v>
      </c>
      <c r="G26" s="217">
        <v>9</v>
      </c>
      <c r="H26" s="217">
        <v>25</v>
      </c>
      <c r="I26" s="217">
        <v>21</v>
      </c>
      <c r="J26" s="217">
        <v>25</v>
      </c>
      <c r="K26" s="217">
        <v>17</v>
      </c>
      <c r="L26" s="217">
        <v>16</v>
      </c>
      <c r="M26" s="217">
        <v>4</v>
      </c>
      <c r="N26" s="217">
        <v>8</v>
      </c>
      <c r="O26" s="217">
        <v>2</v>
      </c>
      <c r="P26" s="220">
        <v>3</v>
      </c>
      <c r="Q26" s="217">
        <v>1</v>
      </c>
      <c r="R26" s="217">
        <v>2</v>
      </c>
      <c r="S26" s="217">
        <v>2</v>
      </c>
      <c r="T26" s="221">
        <v>16</v>
      </c>
      <c r="U26" s="217">
        <v>8</v>
      </c>
      <c r="V26" s="217">
        <v>19</v>
      </c>
      <c r="W26" s="217">
        <v>9</v>
      </c>
      <c r="X26" s="217">
        <v>16</v>
      </c>
      <c r="Y26" s="217">
        <v>7</v>
      </c>
      <c r="Z26" s="217">
        <v>20</v>
      </c>
      <c r="AA26" s="217">
        <v>15</v>
      </c>
      <c r="AB26" s="217">
        <v>12</v>
      </c>
      <c r="AC26" s="217">
        <v>9</v>
      </c>
      <c r="AD26" s="217">
        <v>8</v>
      </c>
      <c r="AE26" s="224">
        <v>8</v>
      </c>
      <c r="AF26" s="69">
        <f t="shared" si="7"/>
        <v>91</v>
      </c>
      <c r="AG26" s="68">
        <f t="shared" si="8"/>
        <v>56</v>
      </c>
    </row>
    <row r="27" spans="1:33" ht="24.75" customHeight="1">
      <c r="A27" s="72">
        <v>7</v>
      </c>
      <c r="B27" s="71" t="s">
        <v>6</v>
      </c>
      <c r="C27" s="70" t="s">
        <v>5</v>
      </c>
      <c r="D27" s="60">
        <f t="shared" si="5"/>
        <v>224</v>
      </c>
      <c r="E27" s="60">
        <f t="shared" si="6"/>
        <v>132</v>
      </c>
      <c r="F27" s="217">
        <v>35</v>
      </c>
      <c r="G27" s="217">
        <v>23</v>
      </c>
      <c r="H27" s="217">
        <v>69</v>
      </c>
      <c r="I27" s="217">
        <v>49</v>
      </c>
      <c r="J27" s="217">
        <v>44</v>
      </c>
      <c r="K27" s="217">
        <v>25</v>
      </c>
      <c r="L27" s="217">
        <v>32</v>
      </c>
      <c r="M27" s="217">
        <v>13</v>
      </c>
      <c r="N27" s="217">
        <v>17</v>
      </c>
      <c r="O27" s="217">
        <v>5</v>
      </c>
      <c r="P27" s="220">
        <v>7</v>
      </c>
      <c r="Q27" s="217">
        <v>1</v>
      </c>
      <c r="R27" s="217">
        <v>20</v>
      </c>
      <c r="S27" s="217">
        <v>16</v>
      </c>
      <c r="T27" s="221">
        <v>32</v>
      </c>
      <c r="U27" s="217">
        <v>17</v>
      </c>
      <c r="V27" s="217">
        <v>38</v>
      </c>
      <c r="W27" s="217">
        <v>19</v>
      </c>
      <c r="X27" s="217">
        <v>53</v>
      </c>
      <c r="Y27" s="217">
        <v>29</v>
      </c>
      <c r="Z27" s="217">
        <v>36</v>
      </c>
      <c r="AA27" s="217">
        <v>23</v>
      </c>
      <c r="AB27" s="217">
        <v>34</v>
      </c>
      <c r="AC27" s="217">
        <v>23</v>
      </c>
      <c r="AD27" s="217">
        <v>31</v>
      </c>
      <c r="AE27" s="224">
        <v>21</v>
      </c>
      <c r="AF27" s="69">
        <f t="shared" si="7"/>
        <v>224</v>
      </c>
      <c r="AG27" s="68">
        <f t="shared" si="8"/>
        <v>132</v>
      </c>
    </row>
    <row r="28" spans="1:33" ht="24.75" customHeight="1">
      <c r="A28" s="72">
        <v>8</v>
      </c>
      <c r="B28" s="71" t="s">
        <v>4</v>
      </c>
      <c r="C28" s="70" t="s">
        <v>3</v>
      </c>
      <c r="D28" s="60">
        <f t="shared" si="5"/>
        <v>188</v>
      </c>
      <c r="E28" s="60">
        <f t="shared" si="6"/>
        <v>117</v>
      </c>
      <c r="F28" s="217">
        <v>29</v>
      </c>
      <c r="G28" s="217">
        <v>19</v>
      </c>
      <c r="H28" s="217">
        <v>54</v>
      </c>
      <c r="I28" s="217">
        <v>39</v>
      </c>
      <c r="J28" s="217">
        <v>38</v>
      </c>
      <c r="K28" s="217">
        <v>25</v>
      </c>
      <c r="L28" s="217">
        <v>29</v>
      </c>
      <c r="M28" s="217">
        <v>15</v>
      </c>
      <c r="N28" s="217">
        <v>17</v>
      </c>
      <c r="O28" s="217">
        <v>10</v>
      </c>
      <c r="P28" s="220">
        <v>8</v>
      </c>
      <c r="Q28" s="217">
        <v>1</v>
      </c>
      <c r="R28" s="217">
        <v>13</v>
      </c>
      <c r="S28" s="217">
        <v>8</v>
      </c>
      <c r="T28" s="221">
        <v>34</v>
      </c>
      <c r="U28" s="217">
        <v>18</v>
      </c>
      <c r="V28" s="217">
        <v>32</v>
      </c>
      <c r="W28" s="217">
        <v>16</v>
      </c>
      <c r="X28" s="217">
        <v>50</v>
      </c>
      <c r="Y28" s="217">
        <v>32</v>
      </c>
      <c r="Z28" s="217">
        <v>31</v>
      </c>
      <c r="AA28" s="217">
        <v>18</v>
      </c>
      <c r="AB28" s="217">
        <v>28</v>
      </c>
      <c r="AC28" s="217">
        <v>22</v>
      </c>
      <c r="AD28" s="217">
        <v>13</v>
      </c>
      <c r="AE28" s="224">
        <v>11</v>
      </c>
      <c r="AF28" s="69">
        <f t="shared" si="7"/>
        <v>188</v>
      </c>
      <c r="AG28" s="68">
        <f t="shared" si="8"/>
        <v>117</v>
      </c>
    </row>
    <row r="29" spans="1:33" ht="24.75" customHeight="1" thickBot="1">
      <c r="A29" s="67">
        <v>9</v>
      </c>
      <c r="B29" s="66" t="s">
        <v>2</v>
      </c>
      <c r="C29" s="65" t="s">
        <v>1</v>
      </c>
      <c r="D29" s="60">
        <f t="shared" si="5"/>
        <v>194</v>
      </c>
      <c r="E29" s="60">
        <f t="shared" si="6"/>
        <v>124</v>
      </c>
      <c r="F29" s="216">
        <v>30</v>
      </c>
      <c r="G29" s="216">
        <v>24</v>
      </c>
      <c r="H29" s="216">
        <v>61</v>
      </c>
      <c r="I29" s="216">
        <v>45</v>
      </c>
      <c r="J29" s="216">
        <v>40</v>
      </c>
      <c r="K29" s="216">
        <v>27</v>
      </c>
      <c r="L29" s="216">
        <v>34</v>
      </c>
      <c r="M29" s="216">
        <v>18</v>
      </c>
      <c r="N29" s="216">
        <v>13</v>
      </c>
      <c r="O29" s="216">
        <v>6</v>
      </c>
      <c r="P29" s="222">
        <v>7</v>
      </c>
      <c r="Q29" s="216">
        <v>0</v>
      </c>
      <c r="R29" s="216">
        <v>9</v>
      </c>
      <c r="S29" s="216">
        <v>4</v>
      </c>
      <c r="T29" s="219">
        <v>26</v>
      </c>
      <c r="U29" s="216">
        <v>16</v>
      </c>
      <c r="V29" s="216">
        <v>31</v>
      </c>
      <c r="W29" s="216">
        <v>17</v>
      </c>
      <c r="X29" s="216">
        <v>30</v>
      </c>
      <c r="Y29" s="216">
        <v>17</v>
      </c>
      <c r="Z29" s="216">
        <v>39</v>
      </c>
      <c r="AA29" s="216">
        <v>24</v>
      </c>
      <c r="AB29" s="216">
        <v>41</v>
      </c>
      <c r="AC29" s="216">
        <v>29</v>
      </c>
      <c r="AD29" s="216">
        <v>27</v>
      </c>
      <c r="AE29" s="223">
        <v>21</v>
      </c>
      <c r="AF29" s="64">
        <f t="shared" si="7"/>
        <v>194</v>
      </c>
      <c r="AG29" s="63">
        <f t="shared" si="8"/>
        <v>124</v>
      </c>
    </row>
    <row r="30" spans="1:33" ht="19.5" customHeight="1" thickBot="1">
      <c r="A30" s="62"/>
      <c r="B30" s="554" t="s">
        <v>54</v>
      </c>
      <c r="C30" s="555"/>
      <c r="D30" s="61">
        <f>D21+D22+D24+D23+D25+D26+D27+D28+D29</f>
        <v>1725</v>
      </c>
      <c r="E30" s="60">
        <f>SUM(G30+I30+K30+M30+O30+Q30+S30)</f>
        <v>1021</v>
      </c>
      <c r="F30" s="59">
        <f aca="true" t="shared" si="9" ref="F30:AE30">F21+F22+F23+F24+F25+F26+F27+F28+F29</f>
        <v>247</v>
      </c>
      <c r="G30" s="56">
        <f t="shared" si="9"/>
        <v>169</v>
      </c>
      <c r="H30" s="56">
        <f t="shared" si="9"/>
        <v>511</v>
      </c>
      <c r="I30" s="56">
        <f t="shared" si="9"/>
        <v>346</v>
      </c>
      <c r="J30" s="56">
        <f t="shared" si="9"/>
        <v>342</v>
      </c>
      <c r="K30" s="56">
        <f t="shared" si="9"/>
        <v>213</v>
      </c>
      <c r="L30" s="56">
        <f t="shared" si="9"/>
        <v>273</v>
      </c>
      <c r="M30" s="56">
        <f t="shared" si="9"/>
        <v>138</v>
      </c>
      <c r="N30" s="56">
        <f t="shared" si="9"/>
        <v>161</v>
      </c>
      <c r="O30" s="56">
        <f t="shared" si="9"/>
        <v>66</v>
      </c>
      <c r="P30" s="58">
        <f t="shared" si="9"/>
        <v>78</v>
      </c>
      <c r="Q30" s="56">
        <f t="shared" si="9"/>
        <v>18</v>
      </c>
      <c r="R30" s="56">
        <f t="shared" si="9"/>
        <v>113</v>
      </c>
      <c r="S30" s="56">
        <f t="shared" si="9"/>
        <v>71</v>
      </c>
      <c r="T30" s="57">
        <f t="shared" si="9"/>
        <v>243</v>
      </c>
      <c r="U30" s="56">
        <f t="shared" si="9"/>
        <v>133</v>
      </c>
      <c r="V30" s="56">
        <f t="shared" si="9"/>
        <v>335</v>
      </c>
      <c r="W30" s="56">
        <f t="shared" si="9"/>
        <v>156</v>
      </c>
      <c r="X30" s="56">
        <f t="shared" si="9"/>
        <v>344</v>
      </c>
      <c r="Y30" s="56">
        <f t="shared" si="9"/>
        <v>192</v>
      </c>
      <c r="Z30" s="56">
        <f t="shared" si="9"/>
        <v>318</v>
      </c>
      <c r="AA30" s="56">
        <f t="shared" si="9"/>
        <v>197</v>
      </c>
      <c r="AB30" s="56">
        <f t="shared" si="9"/>
        <v>289</v>
      </c>
      <c r="AC30" s="56">
        <f t="shared" si="9"/>
        <v>202</v>
      </c>
      <c r="AD30" s="56">
        <f t="shared" si="9"/>
        <v>196</v>
      </c>
      <c r="AE30" s="55">
        <f t="shared" si="9"/>
        <v>141</v>
      </c>
      <c r="AF30" s="54">
        <f>AF21+AF22+AF24+AF23+AF25+AF26+AF27+AF28+AF29</f>
        <v>1725</v>
      </c>
      <c r="AG30" s="53">
        <f>AG21+AG22+AG24+AG23+AG25+AG26+AG27+AG28+AG29</f>
        <v>1021</v>
      </c>
    </row>
  </sheetData>
  <sheetProtection/>
  <mergeCells count="38"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AB19:AC19"/>
    <mergeCell ref="B16:C16"/>
    <mergeCell ref="C18:C20"/>
    <mergeCell ref="D18:E19"/>
    <mergeCell ref="F18:S18"/>
    <mergeCell ref="T18:AE18"/>
    <mergeCell ref="X19:Y19"/>
    <mergeCell ref="AD19:AE19"/>
    <mergeCell ref="Z19:AA19"/>
    <mergeCell ref="AB4:AC5"/>
    <mergeCell ref="F5:G5"/>
    <mergeCell ref="L5:M5"/>
    <mergeCell ref="N5:O5"/>
    <mergeCell ref="P5:Q5"/>
    <mergeCell ref="R5:S5"/>
    <mergeCell ref="T5:U5"/>
    <mergeCell ref="V5:W5"/>
    <mergeCell ref="X5:Y5"/>
    <mergeCell ref="Z5:AA5"/>
    <mergeCell ref="H5:I5"/>
    <mergeCell ref="J5:K5"/>
    <mergeCell ref="T19:U19"/>
    <mergeCell ref="V19:W19"/>
    <mergeCell ref="A1:E2"/>
    <mergeCell ref="F1:AC1"/>
    <mergeCell ref="F2:AC2"/>
    <mergeCell ref="D4:E5"/>
    <mergeCell ref="F4:Q4"/>
    <mergeCell ref="R4:AA4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A10">
      <selection activeCell="AJ24" sqref="AJ24:AK32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559" t="s">
        <v>86</v>
      </c>
      <c r="B2" s="559"/>
      <c r="C2" s="559"/>
      <c r="D2" s="560" t="s">
        <v>126</v>
      </c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561"/>
      <c r="AH2" s="561"/>
      <c r="AI2" s="561"/>
      <c r="AJ2" s="561"/>
      <c r="AK2" s="561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2"/>
      <c r="AW2" s="132"/>
      <c r="AX2" s="132"/>
    </row>
    <row r="3" spans="1:50" ht="19.5" customHeight="1">
      <c r="A3" s="559"/>
      <c r="B3" s="559"/>
      <c r="C3" s="559"/>
      <c r="D3" s="562" t="str">
        <f>'ogolne (1)'!H3</f>
        <v>od 01 stycznia  2021 roku</v>
      </c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3"/>
      <c r="T3" s="564" t="str">
        <f>'ogolne (1)'!T3</f>
        <v>do 31 stycznia 2021 roku</v>
      </c>
      <c r="U3" s="564"/>
      <c r="V3" s="564"/>
      <c r="W3" s="564"/>
      <c r="X3" s="564"/>
      <c r="Y3" s="564"/>
      <c r="Z3" s="564"/>
      <c r="AA3" s="564"/>
      <c r="AB3" s="564"/>
      <c r="AC3" s="564"/>
      <c r="AD3" s="564"/>
      <c r="AE3" s="564"/>
      <c r="AF3" s="564"/>
      <c r="AG3" s="564"/>
      <c r="AH3" s="564"/>
      <c r="AI3" s="564"/>
      <c r="AJ3" s="564"/>
      <c r="AK3" s="565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2"/>
      <c r="AW3" s="132"/>
      <c r="AX3" s="132"/>
    </row>
    <row r="4" spans="1:47" ht="13.5" customHeight="1" thickBo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</row>
    <row r="5" spans="1:47" ht="22.5" customHeight="1">
      <c r="A5" s="566" t="s">
        <v>108</v>
      </c>
      <c r="B5" s="569" t="s">
        <v>107</v>
      </c>
      <c r="C5" s="570"/>
      <c r="D5" s="573" t="s">
        <v>125</v>
      </c>
      <c r="E5" s="574"/>
      <c r="F5" s="577" t="s">
        <v>106</v>
      </c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579"/>
      <c r="AL5" s="130"/>
      <c r="AM5" s="130"/>
      <c r="AN5" s="130"/>
      <c r="AO5" s="130"/>
      <c r="AP5" s="130"/>
      <c r="AQ5" s="130"/>
      <c r="AR5" s="130"/>
      <c r="AS5" s="130"/>
      <c r="AT5" s="130"/>
      <c r="AU5" s="130"/>
    </row>
    <row r="6" spans="1:47" ht="21.75" customHeight="1">
      <c r="A6" s="567"/>
      <c r="B6" s="571"/>
      <c r="C6" s="572"/>
      <c r="D6" s="575"/>
      <c r="E6" s="576"/>
      <c r="F6" s="580" t="s">
        <v>124</v>
      </c>
      <c r="G6" s="580"/>
      <c r="H6" s="582" t="s">
        <v>123</v>
      </c>
      <c r="I6" s="582"/>
      <c r="J6" s="583" t="s">
        <v>122</v>
      </c>
      <c r="K6" s="580"/>
      <c r="L6" s="582" t="s">
        <v>121</v>
      </c>
      <c r="M6" s="582"/>
      <c r="N6" s="585" t="s">
        <v>106</v>
      </c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586"/>
      <c r="AG6" s="586"/>
      <c r="AH6" s="586"/>
      <c r="AI6" s="586"/>
      <c r="AJ6" s="586"/>
      <c r="AK6" s="587"/>
      <c r="AL6" s="129"/>
      <c r="AM6" s="129"/>
      <c r="AN6" s="129"/>
      <c r="AO6" s="129"/>
      <c r="AP6" s="129"/>
      <c r="AQ6" s="129"/>
      <c r="AR6" s="129"/>
      <c r="AS6" s="129"/>
      <c r="AT6" s="129"/>
      <c r="AU6" s="129"/>
    </row>
    <row r="7" spans="1:47" ht="86.25" customHeight="1">
      <c r="A7" s="567"/>
      <c r="B7" s="571"/>
      <c r="C7" s="572"/>
      <c r="D7" s="575"/>
      <c r="E7" s="576"/>
      <c r="F7" s="581"/>
      <c r="G7" s="581"/>
      <c r="H7" s="582"/>
      <c r="I7" s="582"/>
      <c r="J7" s="584"/>
      <c r="K7" s="581"/>
      <c r="L7" s="582"/>
      <c r="M7" s="582"/>
      <c r="N7" s="588" t="s">
        <v>120</v>
      </c>
      <c r="O7" s="589"/>
      <c r="P7" s="588" t="s">
        <v>119</v>
      </c>
      <c r="Q7" s="589"/>
      <c r="R7" s="588" t="s">
        <v>118</v>
      </c>
      <c r="S7" s="589"/>
      <c r="T7" s="588" t="s">
        <v>117</v>
      </c>
      <c r="U7" s="589"/>
      <c r="V7" s="582" t="s">
        <v>116</v>
      </c>
      <c r="W7" s="582"/>
      <c r="X7" s="582" t="s">
        <v>115</v>
      </c>
      <c r="Y7" s="582"/>
      <c r="Z7" s="582" t="s">
        <v>114</v>
      </c>
      <c r="AA7" s="582"/>
      <c r="AB7" s="590" t="s">
        <v>113</v>
      </c>
      <c r="AC7" s="590"/>
      <c r="AD7" s="588" t="s">
        <v>112</v>
      </c>
      <c r="AE7" s="589"/>
      <c r="AF7" s="588" t="s">
        <v>111</v>
      </c>
      <c r="AG7" s="589"/>
      <c r="AH7" s="588" t="s">
        <v>110</v>
      </c>
      <c r="AI7" s="589"/>
      <c r="AJ7" s="588" t="s">
        <v>109</v>
      </c>
      <c r="AK7" s="591"/>
      <c r="AL7" s="129"/>
      <c r="AM7" s="129"/>
      <c r="AN7" s="129"/>
      <c r="AO7" s="129"/>
      <c r="AP7" s="129"/>
      <c r="AQ7" s="129"/>
      <c r="AR7" s="129"/>
      <c r="AS7" s="129"/>
      <c r="AT7" s="129"/>
      <c r="AU7" s="129"/>
    </row>
    <row r="8" spans="1:47" ht="19.5" customHeight="1" thickBot="1">
      <c r="A8" s="568"/>
      <c r="B8" s="128" t="s">
        <v>19</v>
      </c>
      <c r="C8" s="127" t="s">
        <v>18</v>
      </c>
      <c r="D8" s="20" t="s">
        <v>19</v>
      </c>
      <c r="E8" s="20" t="s">
        <v>18</v>
      </c>
      <c r="F8" s="20" t="s">
        <v>19</v>
      </c>
      <c r="G8" s="20" t="s">
        <v>18</v>
      </c>
      <c r="H8" s="19" t="s">
        <v>19</v>
      </c>
      <c r="I8" s="20" t="s">
        <v>18</v>
      </c>
      <c r="J8" s="22" t="s">
        <v>19</v>
      </c>
      <c r="K8" s="21" t="s">
        <v>18</v>
      </c>
      <c r="L8" s="19" t="s">
        <v>19</v>
      </c>
      <c r="M8" s="20" t="s">
        <v>18</v>
      </c>
      <c r="N8" s="22" t="s">
        <v>19</v>
      </c>
      <c r="O8" s="21" t="s">
        <v>18</v>
      </c>
      <c r="P8" s="22" t="s">
        <v>19</v>
      </c>
      <c r="Q8" s="21" t="s">
        <v>18</v>
      </c>
      <c r="R8" s="22" t="s">
        <v>19</v>
      </c>
      <c r="S8" s="21" t="s">
        <v>18</v>
      </c>
      <c r="T8" s="22" t="s">
        <v>19</v>
      </c>
      <c r="U8" s="21" t="s">
        <v>18</v>
      </c>
      <c r="V8" s="19" t="s">
        <v>19</v>
      </c>
      <c r="W8" s="20" t="s">
        <v>18</v>
      </c>
      <c r="X8" s="19" t="s">
        <v>19</v>
      </c>
      <c r="Y8" s="20" t="s">
        <v>18</v>
      </c>
      <c r="Z8" s="19" t="s">
        <v>19</v>
      </c>
      <c r="AA8" s="126" t="s">
        <v>18</v>
      </c>
      <c r="AB8" s="125" t="s">
        <v>19</v>
      </c>
      <c r="AC8" s="20" t="s">
        <v>18</v>
      </c>
      <c r="AD8" s="125" t="s">
        <v>19</v>
      </c>
      <c r="AE8" s="20" t="s">
        <v>18</v>
      </c>
      <c r="AF8" s="22" t="s">
        <v>19</v>
      </c>
      <c r="AG8" s="21" t="s">
        <v>18</v>
      </c>
      <c r="AH8" s="22" t="s">
        <v>19</v>
      </c>
      <c r="AI8" s="21" t="s">
        <v>18</v>
      </c>
      <c r="AJ8" s="22" t="s">
        <v>19</v>
      </c>
      <c r="AK8" s="24" t="s">
        <v>18</v>
      </c>
      <c r="AL8" s="124"/>
      <c r="AM8" s="124"/>
      <c r="AN8" s="124"/>
      <c r="AO8" s="124"/>
      <c r="AP8" s="124"/>
      <c r="AQ8" s="124"/>
      <c r="AR8" s="124"/>
      <c r="AS8" s="124"/>
      <c r="AT8" s="124"/>
      <c r="AU8" s="124"/>
    </row>
    <row r="9" spans="1:47" ht="21" customHeight="1">
      <c r="A9" s="123" t="s">
        <v>88</v>
      </c>
      <c r="B9" s="186">
        <f aca="true" t="shared" si="0" ref="B9:B17">SUM(D9+D24+H24+L24+R24+T24,V24,X24,Z24,AB24,AD24,AF24,AH24+AJ24)</f>
        <v>46</v>
      </c>
      <c r="C9" s="186">
        <f aca="true" t="shared" si="1" ref="C9:C17">SUM(E9+E24+I24+M24+S24+U24,W24,Y24,AA24,AC24,AE24,AG24,AI24+AK24)</f>
        <v>26</v>
      </c>
      <c r="D9" s="227">
        <v>31</v>
      </c>
      <c r="E9" s="227">
        <v>18</v>
      </c>
      <c r="F9" s="225">
        <v>29</v>
      </c>
      <c r="G9" s="225">
        <v>18</v>
      </c>
      <c r="H9" s="225">
        <v>0</v>
      </c>
      <c r="I9" s="225">
        <v>0</v>
      </c>
      <c r="J9" s="225">
        <v>0</v>
      </c>
      <c r="K9" s="225">
        <v>0</v>
      </c>
      <c r="L9" s="225">
        <v>2</v>
      </c>
      <c r="M9" s="225">
        <v>0</v>
      </c>
      <c r="N9" s="225">
        <v>0</v>
      </c>
      <c r="O9" s="225">
        <v>0</v>
      </c>
      <c r="P9" s="225">
        <v>0</v>
      </c>
      <c r="Q9" s="225">
        <v>0</v>
      </c>
      <c r="R9" s="225">
        <v>2</v>
      </c>
      <c r="S9" s="225">
        <v>0</v>
      </c>
      <c r="T9" s="225">
        <v>0</v>
      </c>
      <c r="U9" s="225">
        <v>0</v>
      </c>
      <c r="V9" s="225">
        <v>0</v>
      </c>
      <c r="W9" s="225">
        <v>0</v>
      </c>
      <c r="X9" s="225">
        <v>0</v>
      </c>
      <c r="Y9" s="225">
        <v>0</v>
      </c>
      <c r="Z9" s="225">
        <v>0</v>
      </c>
      <c r="AA9" s="225">
        <v>0</v>
      </c>
      <c r="AB9" s="225">
        <v>0</v>
      </c>
      <c r="AC9" s="225">
        <v>0</v>
      </c>
      <c r="AD9" s="225">
        <v>0</v>
      </c>
      <c r="AE9" s="225">
        <v>0</v>
      </c>
      <c r="AF9" s="225">
        <v>0</v>
      </c>
      <c r="AG9" s="225">
        <v>0</v>
      </c>
      <c r="AH9" s="225">
        <v>0</v>
      </c>
      <c r="AI9" s="225">
        <v>0</v>
      </c>
      <c r="AJ9" s="225">
        <v>0</v>
      </c>
      <c r="AK9" s="225">
        <v>0</v>
      </c>
      <c r="AL9" s="121"/>
      <c r="AM9" s="121"/>
      <c r="AN9" s="121"/>
      <c r="AO9" s="121"/>
      <c r="AP9" s="121"/>
      <c r="AQ9" s="121"/>
      <c r="AR9" s="121"/>
      <c r="AS9" s="121"/>
      <c r="AT9" s="121"/>
      <c r="AU9" s="121"/>
    </row>
    <row r="10" spans="1:47" ht="21" customHeight="1">
      <c r="A10" s="122" t="s">
        <v>16</v>
      </c>
      <c r="B10" s="186">
        <f t="shared" si="0"/>
        <v>20</v>
      </c>
      <c r="C10" s="186">
        <f t="shared" si="1"/>
        <v>8</v>
      </c>
      <c r="D10" s="227" t="s">
        <v>184</v>
      </c>
      <c r="E10" s="227" t="s">
        <v>179</v>
      </c>
      <c r="F10" s="226">
        <v>12</v>
      </c>
      <c r="G10" s="226">
        <v>7</v>
      </c>
      <c r="H10" s="226">
        <v>0</v>
      </c>
      <c r="I10" s="226">
        <v>0</v>
      </c>
      <c r="J10" s="226">
        <v>0</v>
      </c>
      <c r="K10" s="226">
        <v>0</v>
      </c>
      <c r="L10" s="226">
        <v>0</v>
      </c>
      <c r="M10" s="226">
        <v>0</v>
      </c>
      <c r="N10" s="226">
        <v>0</v>
      </c>
      <c r="O10" s="226">
        <v>0</v>
      </c>
      <c r="P10" s="226">
        <v>0</v>
      </c>
      <c r="Q10" s="226">
        <v>0</v>
      </c>
      <c r="R10" s="226">
        <v>0</v>
      </c>
      <c r="S10" s="226">
        <v>0</v>
      </c>
      <c r="T10" s="226">
        <v>0</v>
      </c>
      <c r="U10" s="226">
        <v>0</v>
      </c>
      <c r="V10" s="226">
        <v>0</v>
      </c>
      <c r="W10" s="226">
        <v>0</v>
      </c>
      <c r="X10" s="226">
        <v>0</v>
      </c>
      <c r="Y10" s="226">
        <v>0</v>
      </c>
      <c r="Z10" s="226">
        <v>0</v>
      </c>
      <c r="AA10" s="226">
        <v>0</v>
      </c>
      <c r="AB10" s="226">
        <v>0</v>
      </c>
      <c r="AC10" s="226">
        <v>0</v>
      </c>
      <c r="AD10" s="226">
        <v>0</v>
      </c>
      <c r="AE10" s="226">
        <v>0</v>
      </c>
      <c r="AF10" s="226">
        <v>0</v>
      </c>
      <c r="AG10" s="226">
        <v>0</v>
      </c>
      <c r="AH10" s="226">
        <v>0</v>
      </c>
      <c r="AI10" s="226">
        <v>0</v>
      </c>
      <c r="AJ10" s="226">
        <v>0</v>
      </c>
      <c r="AK10" s="226">
        <v>0</v>
      </c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</row>
    <row r="11" spans="1:47" ht="21" customHeight="1">
      <c r="A11" s="122" t="s">
        <v>14</v>
      </c>
      <c r="B11" s="186">
        <f t="shared" si="0"/>
        <v>24</v>
      </c>
      <c r="C11" s="186">
        <f t="shared" si="1"/>
        <v>13</v>
      </c>
      <c r="D11" s="227" t="s">
        <v>191</v>
      </c>
      <c r="E11" s="227" t="s">
        <v>181</v>
      </c>
      <c r="F11" s="226">
        <v>13</v>
      </c>
      <c r="G11" s="226">
        <v>10</v>
      </c>
      <c r="H11" s="226">
        <v>0</v>
      </c>
      <c r="I11" s="226">
        <v>0</v>
      </c>
      <c r="J11" s="226">
        <v>0</v>
      </c>
      <c r="K11" s="226">
        <v>0</v>
      </c>
      <c r="L11" s="226">
        <v>2</v>
      </c>
      <c r="M11" s="226">
        <v>1</v>
      </c>
      <c r="N11" s="226">
        <v>0</v>
      </c>
      <c r="O11" s="226">
        <v>0</v>
      </c>
      <c r="P11" s="226">
        <v>0</v>
      </c>
      <c r="Q11" s="226">
        <v>0</v>
      </c>
      <c r="R11" s="226">
        <v>1</v>
      </c>
      <c r="S11" s="226">
        <v>0</v>
      </c>
      <c r="T11" s="226">
        <v>0</v>
      </c>
      <c r="U11" s="226">
        <v>0</v>
      </c>
      <c r="V11" s="226">
        <v>0</v>
      </c>
      <c r="W11" s="226">
        <v>0</v>
      </c>
      <c r="X11" s="226">
        <v>1</v>
      </c>
      <c r="Y11" s="226">
        <v>1</v>
      </c>
      <c r="Z11" s="226">
        <v>0</v>
      </c>
      <c r="AA11" s="226">
        <v>0</v>
      </c>
      <c r="AB11" s="226">
        <v>0</v>
      </c>
      <c r="AC11" s="226">
        <v>0</v>
      </c>
      <c r="AD11" s="226">
        <v>0</v>
      </c>
      <c r="AE11" s="226">
        <v>0</v>
      </c>
      <c r="AF11" s="226">
        <v>0</v>
      </c>
      <c r="AG11" s="226">
        <v>0</v>
      </c>
      <c r="AH11" s="226">
        <v>0</v>
      </c>
      <c r="AI11" s="226">
        <v>0</v>
      </c>
      <c r="AJ11" s="226">
        <v>0</v>
      </c>
      <c r="AK11" s="226">
        <v>0</v>
      </c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</row>
    <row r="12" spans="1:47" ht="21" customHeight="1">
      <c r="A12" s="122" t="s">
        <v>12</v>
      </c>
      <c r="B12" s="186">
        <f t="shared" si="0"/>
        <v>17</v>
      </c>
      <c r="C12" s="186">
        <f t="shared" si="1"/>
        <v>9</v>
      </c>
      <c r="D12" s="227" t="s">
        <v>178</v>
      </c>
      <c r="E12" s="227" t="s">
        <v>180</v>
      </c>
      <c r="F12" s="226">
        <v>8</v>
      </c>
      <c r="G12" s="226">
        <v>5</v>
      </c>
      <c r="H12" s="226">
        <v>0</v>
      </c>
      <c r="I12" s="226">
        <v>0</v>
      </c>
      <c r="J12" s="226">
        <v>0</v>
      </c>
      <c r="K12" s="226">
        <v>0</v>
      </c>
      <c r="L12" s="226">
        <v>2</v>
      </c>
      <c r="M12" s="226">
        <v>1</v>
      </c>
      <c r="N12" s="226">
        <v>0</v>
      </c>
      <c r="O12" s="226">
        <v>0</v>
      </c>
      <c r="P12" s="226">
        <v>0</v>
      </c>
      <c r="Q12" s="226">
        <v>0</v>
      </c>
      <c r="R12" s="226">
        <v>1</v>
      </c>
      <c r="S12" s="226">
        <v>1</v>
      </c>
      <c r="T12" s="226">
        <v>0</v>
      </c>
      <c r="U12" s="226">
        <v>0</v>
      </c>
      <c r="V12" s="226">
        <v>1</v>
      </c>
      <c r="W12" s="226">
        <v>0</v>
      </c>
      <c r="X12" s="226">
        <v>0</v>
      </c>
      <c r="Y12" s="226">
        <v>0</v>
      </c>
      <c r="Z12" s="226">
        <v>0</v>
      </c>
      <c r="AA12" s="226">
        <v>0</v>
      </c>
      <c r="AB12" s="226">
        <v>0</v>
      </c>
      <c r="AC12" s="226">
        <v>0</v>
      </c>
      <c r="AD12" s="226">
        <v>0</v>
      </c>
      <c r="AE12" s="226">
        <v>0</v>
      </c>
      <c r="AF12" s="226">
        <v>0</v>
      </c>
      <c r="AG12" s="226">
        <v>0</v>
      </c>
      <c r="AH12" s="226">
        <v>0</v>
      </c>
      <c r="AI12" s="226">
        <v>0</v>
      </c>
      <c r="AJ12" s="226">
        <v>0</v>
      </c>
      <c r="AK12" s="226">
        <v>0</v>
      </c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</row>
    <row r="13" spans="1:47" ht="21" customHeight="1">
      <c r="A13" s="122" t="s">
        <v>10</v>
      </c>
      <c r="B13" s="186">
        <f t="shared" si="0"/>
        <v>21</v>
      </c>
      <c r="C13" s="186">
        <f t="shared" si="1"/>
        <v>11</v>
      </c>
      <c r="D13" s="227" t="s">
        <v>191</v>
      </c>
      <c r="E13" s="227" t="s">
        <v>182</v>
      </c>
      <c r="F13" s="226">
        <v>13</v>
      </c>
      <c r="G13" s="226">
        <v>9</v>
      </c>
      <c r="H13" s="226">
        <v>0</v>
      </c>
      <c r="I13" s="226">
        <v>0</v>
      </c>
      <c r="J13" s="226">
        <v>0</v>
      </c>
      <c r="K13" s="226">
        <v>0</v>
      </c>
      <c r="L13" s="226">
        <v>2</v>
      </c>
      <c r="M13" s="226">
        <v>0</v>
      </c>
      <c r="N13" s="226">
        <v>0</v>
      </c>
      <c r="O13" s="226">
        <v>0</v>
      </c>
      <c r="P13" s="226">
        <v>0</v>
      </c>
      <c r="Q13" s="226">
        <v>0</v>
      </c>
      <c r="R13" s="226">
        <v>1</v>
      </c>
      <c r="S13" s="226">
        <v>0</v>
      </c>
      <c r="T13" s="226">
        <v>0</v>
      </c>
      <c r="U13" s="226">
        <v>0</v>
      </c>
      <c r="V13" s="226">
        <v>0</v>
      </c>
      <c r="W13" s="226">
        <v>0</v>
      </c>
      <c r="X13" s="226">
        <v>1</v>
      </c>
      <c r="Y13" s="226">
        <v>0</v>
      </c>
      <c r="Z13" s="226">
        <v>0</v>
      </c>
      <c r="AA13" s="226">
        <v>0</v>
      </c>
      <c r="AB13" s="226">
        <v>0</v>
      </c>
      <c r="AC13" s="226">
        <v>0</v>
      </c>
      <c r="AD13" s="226">
        <v>0</v>
      </c>
      <c r="AE13" s="226">
        <v>0</v>
      </c>
      <c r="AF13" s="226">
        <v>0</v>
      </c>
      <c r="AG13" s="226">
        <v>0</v>
      </c>
      <c r="AH13" s="226">
        <v>0</v>
      </c>
      <c r="AI13" s="226">
        <v>0</v>
      </c>
      <c r="AJ13" s="226">
        <v>0</v>
      </c>
      <c r="AK13" s="226">
        <v>0</v>
      </c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</row>
    <row r="14" spans="1:47" ht="21" customHeight="1">
      <c r="A14" s="122" t="s">
        <v>8</v>
      </c>
      <c r="B14" s="186">
        <f t="shared" si="0"/>
        <v>15</v>
      </c>
      <c r="C14" s="186">
        <f t="shared" si="1"/>
        <v>9</v>
      </c>
      <c r="D14" s="227" t="s">
        <v>182</v>
      </c>
      <c r="E14" s="227" t="s">
        <v>183</v>
      </c>
      <c r="F14" s="226">
        <v>9</v>
      </c>
      <c r="G14" s="226">
        <v>5</v>
      </c>
      <c r="H14" s="226">
        <v>0</v>
      </c>
      <c r="I14" s="226">
        <v>0</v>
      </c>
      <c r="J14" s="226">
        <v>0</v>
      </c>
      <c r="K14" s="226">
        <v>0</v>
      </c>
      <c r="L14" s="226">
        <v>0</v>
      </c>
      <c r="M14" s="226">
        <v>0</v>
      </c>
      <c r="N14" s="226">
        <v>0</v>
      </c>
      <c r="O14" s="226">
        <v>0</v>
      </c>
      <c r="P14" s="226">
        <v>0</v>
      </c>
      <c r="Q14" s="226">
        <v>0</v>
      </c>
      <c r="R14" s="226">
        <v>0</v>
      </c>
      <c r="S14" s="226">
        <v>0</v>
      </c>
      <c r="T14" s="226">
        <v>0</v>
      </c>
      <c r="U14" s="226">
        <v>0</v>
      </c>
      <c r="V14" s="226">
        <v>0</v>
      </c>
      <c r="W14" s="226">
        <v>0</v>
      </c>
      <c r="X14" s="226">
        <v>0</v>
      </c>
      <c r="Y14" s="226">
        <v>0</v>
      </c>
      <c r="Z14" s="226">
        <v>0</v>
      </c>
      <c r="AA14" s="226">
        <v>0</v>
      </c>
      <c r="AB14" s="226">
        <v>0</v>
      </c>
      <c r="AC14" s="226">
        <v>0</v>
      </c>
      <c r="AD14" s="226">
        <v>0</v>
      </c>
      <c r="AE14" s="226">
        <v>0</v>
      </c>
      <c r="AF14" s="226">
        <v>0</v>
      </c>
      <c r="AG14" s="226">
        <v>0</v>
      </c>
      <c r="AH14" s="226">
        <v>0</v>
      </c>
      <c r="AI14" s="226">
        <v>0</v>
      </c>
      <c r="AJ14" s="226">
        <v>0</v>
      </c>
      <c r="AK14" s="226">
        <v>0</v>
      </c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</row>
    <row r="15" spans="1:47" ht="21" customHeight="1">
      <c r="A15" s="122" t="s">
        <v>6</v>
      </c>
      <c r="B15" s="186">
        <f t="shared" si="0"/>
        <v>23</v>
      </c>
      <c r="C15" s="186">
        <f t="shared" si="1"/>
        <v>11</v>
      </c>
      <c r="D15" s="227" t="s">
        <v>187</v>
      </c>
      <c r="E15" s="227" t="s">
        <v>179</v>
      </c>
      <c r="F15" s="226">
        <v>13</v>
      </c>
      <c r="G15" s="226">
        <v>6</v>
      </c>
      <c r="H15" s="226">
        <v>0</v>
      </c>
      <c r="I15" s="226">
        <v>0</v>
      </c>
      <c r="J15" s="226">
        <v>0</v>
      </c>
      <c r="K15" s="226">
        <v>0</v>
      </c>
      <c r="L15" s="226">
        <v>1</v>
      </c>
      <c r="M15" s="226">
        <v>1</v>
      </c>
      <c r="N15" s="226">
        <v>1</v>
      </c>
      <c r="O15" s="226">
        <v>1</v>
      </c>
      <c r="P15" s="226">
        <v>0</v>
      </c>
      <c r="Q15" s="226">
        <v>0</v>
      </c>
      <c r="R15" s="226">
        <v>0</v>
      </c>
      <c r="S15" s="226">
        <v>0</v>
      </c>
      <c r="T15" s="226">
        <v>0</v>
      </c>
      <c r="U15" s="226">
        <v>0</v>
      </c>
      <c r="V15" s="226">
        <v>0</v>
      </c>
      <c r="W15" s="226">
        <v>0</v>
      </c>
      <c r="X15" s="226">
        <v>0</v>
      </c>
      <c r="Y15" s="226">
        <v>0</v>
      </c>
      <c r="Z15" s="226">
        <v>0</v>
      </c>
      <c r="AA15" s="226">
        <v>0</v>
      </c>
      <c r="AB15" s="226">
        <v>0</v>
      </c>
      <c r="AC15" s="226">
        <v>0</v>
      </c>
      <c r="AD15" s="226">
        <v>0</v>
      </c>
      <c r="AE15" s="226">
        <v>0</v>
      </c>
      <c r="AF15" s="226">
        <v>0</v>
      </c>
      <c r="AG15" s="226">
        <v>0</v>
      </c>
      <c r="AH15" s="226">
        <v>0</v>
      </c>
      <c r="AI15" s="226">
        <v>0</v>
      </c>
      <c r="AJ15" s="226">
        <v>0</v>
      </c>
      <c r="AK15" s="226">
        <v>0</v>
      </c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</row>
    <row r="16" spans="1:47" ht="21" customHeight="1">
      <c r="A16" s="122" t="s">
        <v>87</v>
      </c>
      <c r="B16" s="186">
        <f t="shared" si="0"/>
        <v>26</v>
      </c>
      <c r="C16" s="186">
        <f t="shared" si="1"/>
        <v>15</v>
      </c>
      <c r="D16" s="227" t="s">
        <v>190</v>
      </c>
      <c r="E16" s="227" t="s">
        <v>185</v>
      </c>
      <c r="F16" s="226">
        <v>14</v>
      </c>
      <c r="G16" s="226">
        <v>7</v>
      </c>
      <c r="H16" s="226">
        <v>1</v>
      </c>
      <c r="I16" s="226">
        <v>0</v>
      </c>
      <c r="J16" s="226">
        <v>0</v>
      </c>
      <c r="K16" s="226">
        <v>0</v>
      </c>
      <c r="L16" s="226">
        <v>2</v>
      </c>
      <c r="M16" s="226">
        <v>1</v>
      </c>
      <c r="N16" s="226">
        <v>0</v>
      </c>
      <c r="O16" s="226">
        <v>0</v>
      </c>
      <c r="P16" s="226">
        <v>0</v>
      </c>
      <c r="Q16" s="226">
        <v>0</v>
      </c>
      <c r="R16" s="226">
        <v>1</v>
      </c>
      <c r="S16" s="226">
        <v>0</v>
      </c>
      <c r="T16" s="226">
        <v>0</v>
      </c>
      <c r="U16" s="226">
        <v>0</v>
      </c>
      <c r="V16" s="226">
        <v>0</v>
      </c>
      <c r="W16" s="226">
        <v>0</v>
      </c>
      <c r="X16" s="226">
        <v>1</v>
      </c>
      <c r="Y16" s="226">
        <v>1</v>
      </c>
      <c r="Z16" s="226">
        <v>0</v>
      </c>
      <c r="AA16" s="226">
        <v>0</v>
      </c>
      <c r="AB16" s="226">
        <v>0</v>
      </c>
      <c r="AC16" s="226">
        <v>0</v>
      </c>
      <c r="AD16" s="226">
        <v>0</v>
      </c>
      <c r="AE16" s="226">
        <v>0</v>
      </c>
      <c r="AF16" s="226">
        <v>0</v>
      </c>
      <c r="AG16" s="226">
        <v>0</v>
      </c>
      <c r="AH16" s="226">
        <v>0</v>
      </c>
      <c r="AI16" s="226">
        <v>0</v>
      </c>
      <c r="AJ16" s="226">
        <v>0</v>
      </c>
      <c r="AK16" s="226">
        <v>0</v>
      </c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</row>
    <row r="17" spans="1:47" ht="21" customHeight="1">
      <c r="A17" s="122" t="s">
        <v>2</v>
      </c>
      <c r="B17" s="186">
        <f t="shared" si="0"/>
        <v>19</v>
      </c>
      <c r="C17" s="186">
        <f t="shared" si="1"/>
        <v>11</v>
      </c>
      <c r="D17" s="227" t="s">
        <v>186</v>
      </c>
      <c r="E17" s="227" t="s">
        <v>182</v>
      </c>
      <c r="F17" s="226">
        <v>12</v>
      </c>
      <c r="G17" s="226">
        <v>8</v>
      </c>
      <c r="H17" s="226">
        <v>0</v>
      </c>
      <c r="I17" s="226">
        <v>0</v>
      </c>
      <c r="J17" s="226">
        <v>0</v>
      </c>
      <c r="K17" s="226">
        <v>0</v>
      </c>
      <c r="L17" s="226">
        <v>1</v>
      </c>
      <c r="M17" s="226">
        <v>1</v>
      </c>
      <c r="N17" s="226">
        <v>0</v>
      </c>
      <c r="O17" s="226">
        <v>0</v>
      </c>
      <c r="P17" s="226">
        <v>0</v>
      </c>
      <c r="Q17" s="226">
        <v>0</v>
      </c>
      <c r="R17" s="226">
        <v>0</v>
      </c>
      <c r="S17" s="226">
        <v>0</v>
      </c>
      <c r="T17" s="226">
        <v>0</v>
      </c>
      <c r="U17" s="226">
        <v>0</v>
      </c>
      <c r="V17" s="226">
        <v>0</v>
      </c>
      <c r="W17" s="226">
        <v>0</v>
      </c>
      <c r="X17" s="226">
        <v>1</v>
      </c>
      <c r="Y17" s="226">
        <v>1</v>
      </c>
      <c r="Z17" s="226">
        <v>0</v>
      </c>
      <c r="AA17" s="226">
        <v>0</v>
      </c>
      <c r="AB17" s="226">
        <v>0</v>
      </c>
      <c r="AC17" s="226">
        <v>0</v>
      </c>
      <c r="AD17" s="226">
        <v>0</v>
      </c>
      <c r="AE17" s="226">
        <v>0</v>
      </c>
      <c r="AF17" s="226">
        <v>0</v>
      </c>
      <c r="AG17" s="226">
        <v>0</v>
      </c>
      <c r="AH17" s="226">
        <v>0</v>
      </c>
      <c r="AI17" s="226">
        <v>0</v>
      </c>
      <c r="AJ17" s="226">
        <v>0</v>
      </c>
      <c r="AK17" s="226">
        <v>0</v>
      </c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</row>
    <row r="18" spans="1:47" ht="30" customHeight="1" thickBot="1">
      <c r="A18" s="120" t="s">
        <v>0</v>
      </c>
      <c r="B18" s="119">
        <f aca="true" t="shared" si="2" ref="B18:AK18">B9+B10+B11+B12+B13+B14+B15+B16+B17</f>
        <v>211</v>
      </c>
      <c r="C18" s="118">
        <f t="shared" si="2"/>
        <v>113</v>
      </c>
      <c r="D18" s="118">
        <f t="shared" si="2"/>
        <v>135</v>
      </c>
      <c r="E18" s="118">
        <f t="shared" si="2"/>
        <v>80</v>
      </c>
      <c r="F18" s="118">
        <f t="shared" si="2"/>
        <v>123</v>
      </c>
      <c r="G18" s="118">
        <f t="shared" si="2"/>
        <v>75</v>
      </c>
      <c r="H18" s="118">
        <f t="shared" si="2"/>
        <v>1</v>
      </c>
      <c r="I18" s="118">
        <f t="shared" si="2"/>
        <v>0</v>
      </c>
      <c r="J18" s="118">
        <f t="shared" si="2"/>
        <v>0</v>
      </c>
      <c r="K18" s="118">
        <f t="shared" si="2"/>
        <v>0</v>
      </c>
      <c r="L18" s="118">
        <f t="shared" si="2"/>
        <v>12</v>
      </c>
      <c r="M18" s="118">
        <f t="shared" si="2"/>
        <v>5</v>
      </c>
      <c r="N18" s="118">
        <f t="shared" si="2"/>
        <v>1</v>
      </c>
      <c r="O18" s="118">
        <f t="shared" si="2"/>
        <v>1</v>
      </c>
      <c r="P18" s="118">
        <f t="shared" si="2"/>
        <v>0</v>
      </c>
      <c r="Q18" s="118">
        <f t="shared" si="2"/>
        <v>0</v>
      </c>
      <c r="R18" s="118">
        <f t="shared" si="2"/>
        <v>6</v>
      </c>
      <c r="S18" s="118">
        <f t="shared" si="2"/>
        <v>1</v>
      </c>
      <c r="T18" s="118">
        <f t="shared" si="2"/>
        <v>0</v>
      </c>
      <c r="U18" s="118">
        <f t="shared" si="2"/>
        <v>0</v>
      </c>
      <c r="V18" s="118">
        <f t="shared" si="2"/>
        <v>1</v>
      </c>
      <c r="W18" s="118">
        <f t="shared" si="2"/>
        <v>0</v>
      </c>
      <c r="X18" s="118">
        <f t="shared" si="2"/>
        <v>4</v>
      </c>
      <c r="Y18" s="118">
        <f t="shared" si="2"/>
        <v>3</v>
      </c>
      <c r="Z18" s="118">
        <f t="shared" si="2"/>
        <v>0</v>
      </c>
      <c r="AA18" s="118">
        <f t="shared" si="2"/>
        <v>0</v>
      </c>
      <c r="AB18" s="118">
        <f t="shared" si="2"/>
        <v>0</v>
      </c>
      <c r="AC18" s="118">
        <f t="shared" si="2"/>
        <v>0</v>
      </c>
      <c r="AD18" s="118">
        <f t="shared" si="2"/>
        <v>0</v>
      </c>
      <c r="AE18" s="118">
        <f t="shared" si="2"/>
        <v>0</v>
      </c>
      <c r="AF18" s="118">
        <f t="shared" si="2"/>
        <v>0</v>
      </c>
      <c r="AG18" s="118">
        <f t="shared" si="2"/>
        <v>0</v>
      </c>
      <c r="AH18" s="118">
        <f t="shared" si="2"/>
        <v>0</v>
      </c>
      <c r="AI18" s="118">
        <f t="shared" si="2"/>
        <v>0</v>
      </c>
      <c r="AJ18" s="118">
        <f t="shared" si="2"/>
        <v>0</v>
      </c>
      <c r="AK18" s="118">
        <f t="shared" si="2"/>
        <v>0</v>
      </c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</row>
    <row r="19" ht="41.25" customHeight="1" thickBot="1"/>
    <row r="20" spans="1:37" ht="13.5" customHeight="1">
      <c r="A20" s="592" t="s">
        <v>108</v>
      </c>
      <c r="B20" s="569" t="s">
        <v>107</v>
      </c>
      <c r="C20" s="595"/>
      <c r="D20" s="597" t="s">
        <v>106</v>
      </c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8"/>
      <c r="AF20" s="578"/>
      <c r="AG20" s="578"/>
      <c r="AH20" s="578"/>
      <c r="AI20" s="578"/>
      <c r="AJ20" s="578"/>
      <c r="AK20" s="579"/>
    </row>
    <row r="21" spans="1:37" ht="13.5" customHeight="1">
      <c r="A21" s="593"/>
      <c r="B21" s="571"/>
      <c r="C21" s="596"/>
      <c r="D21" s="598" t="s">
        <v>105</v>
      </c>
      <c r="E21" s="580"/>
      <c r="F21" s="601" t="s">
        <v>46</v>
      </c>
      <c r="G21" s="601"/>
      <c r="H21" s="606" t="s">
        <v>104</v>
      </c>
      <c r="I21" s="606"/>
      <c r="J21" s="607" t="s">
        <v>46</v>
      </c>
      <c r="K21" s="608"/>
      <c r="L21" s="602" t="s">
        <v>103</v>
      </c>
      <c r="M21" s="609"/>
      <c r="N21" s="606" t="s">
        <v>102</v>
      </c>
      <c r="O21" s="606"/>
      <c r="P21" s="611" t="s">
        <v>46</v>
      </c>
      <c r="Q21" s="611"/>
      <c r="R21" s="602" t="s">
        <v>101</v>
      </c>
      <c r="S21" s="603"/>
      <c r="T21" s="606" t="s">
        <v>100</v>
      </c>
      <c r="U21" s="606"/>
      <c r="V21" s="602" t="s">
        <v>99</v>
      </c>
      <c r="W21" s="603"/>
      <c r="X21" s="606" t="s">
        <v>98</v>
      </c>
      <c r="Y21" s="606"/>
      <c r="Z21" s="606" t="s">
        <v>97</v>
      </c>
      <c r="AA21" s="606"/>
      <c r="AB21" s="602" t="s">
        <v>96</v>
      </c>
      <c r="AC21" s="603"/>
      <c r="AD21" s="606" t="s">
        <v>95</v>
      </c>
      <c r="AE21" s="606"/>
      <c r="AF21" s="606" t="s">
        <v>94</v>
      </c>
      <c r="AG21" s="606"/>
      <c r="AH21" s="606" t="s">
        <v>93</v>
      </c>
      <c r="AI21" s="606"/>
      <c r="AJ21" s="606" t="s">
        <v>92</v>
      </c>
      <c r="AK21" s="614"/>
    </row>
    <row r="22" spans="1:37" ht="67.5" customHeight="1">
      <c r="A22" s="593"/>
      <c r="B22" s="571"/>
      <c r="C22" s="596"/>
      <c r="D22" s="599"/>
      <c r="E22" s="600"/>
      <c r="F22" s="582" t="s">
        <v>91</v>
      </c>
      <c r="G22" s="582"/>
      <c r="H22" s="606"/>
      <c r="I22" s="606"/>
      <c r="J22" s="615" t="s">
        <v>90</v>
      </c>
      <c r="K22" s="582"/>
      <c r="L22" s="604"/>
      <c r="M22" s="610"/>
      <c r="N22" s="606"/>
      <c r="O22" s="606"/>
      <c r="P22" s="616" t="s">
        <v>89</v>
      </c>
      <c r="Q22" s="589"/>
      <c r="R22" s="612"/>
      <c r="S22" s="613"/>
      <c r="T22" s="606"/>
      <c r="U22" s="606"/>
      <c r="V22" s="604"/>
      <c r="W22" s="605"/>
      <c r="X22" s="606"/>
      <c r="Y22" s="606"/>
      <c r="Z22" s="606"/>
      <c r="AA22" s="606"/>
      <c r="AB22" s="604"/>
      <c r="AC22" s="605"/>
      <c r="AD22" s="606"/>
      <c r="AE22" s="606"/>
      <c r="AF22" s="606"/>
      <c r="AG22" s="606"/>
      <c r="AH22" s="606"/>
      <c r="AI22" s="606"/>
      <c r="AJ22" s="606"/>
      <c r="AK22" s="614"/>
    </row>
    <row r="23" spans="1:37" ht="15" customHeight="1" thickBot="1">
      <c r="A23" s="594"/>
      <c r="B23" s="43" t="s">
        <v>19</v>
      </c>
      <c r="C23" s="44" t="s">
        <v>18</v>
      </c>
      <c r="D23" s="116" t="s">
        <v>19</v>
      </c>
      <c r="E23" s="111" t="s">
        <v>18</v>
      </c>
      <c r="F23" s="110" t="s">
        <v>19</v>
      </c>
      <c r="G23" s="111" t="s">
        <v>18</v>
      </c>
      <c r="H23" s="110" t="s">
        <v>19</v>
      </c>
      <c r="I23" s="111" t="s">
        <v>18</v>
      </c>
      <c r="J23" s="110" t="s">
        <v>19</v>
      </c>
      <c r="K23" s="111" t="s">
        <v>18</v>
      </c>
      <c r="L23" s="110" t="s">
        <v>19</v>
      </c>
      <c r="M23" s="111" t="s">
        <v>18</v>
      </c>
      <c r="N23" s="110" t="s">
        <v>19</v>
      </c>
      <c r="O23" s="111" t="s">
        <v>18</v>
      </c>
      <c r="P23" s="115" t="s">
        <v>19</v>
      </c>
      <c r="Q23" s="114" t="s">
        <v>18</v>
      </c>
      <c r="R23" s="115" t="s">
        <v>19</v>
      </c>
      <c r="S23" s="114" t="s">
        <v>18</v>
      </c>
      <c r="T23" s="110" t="s">
        <v>19</v>
      </c>
      <c r="U23" s="111" t="s">
        <v>18</v>
      </c>
      <c r="V23" s="110" t="s">
        <v>19</v>
      </c>
      <c r="W23" s="111" t="s">
        <v>18</v>
      </c>
      <c r="X23" s="110" t="s">
        <v>19</v>
      </c>
      <c r="Y23" s="111" t="s">
        <v>18</v>
      </c>
      <c r="Z23" s="110" t="s">
        <v>19</v>
      </c>
      <c r="AA23" s="113" t="s">
        <v>18</v>
      </c>
      <c r="AB23" s="112" t="s">
        <v>19</v>
      </c>
      <c r="AC23" s="111" t="s">
        <v>18</v>
      </c>
      <c r="AD23" s="110" t="s">
        <v>19</v>
      </c>
      <c r="AE23" s="111" t="s">
        <v>18</v>
      </c>
      <c r="AF23" s="110" t="s">
        <v>19</v>
      </c>
      <c r="AG23" s="111" t="s">
        <v>18</v>
      </c>
      <c r="AH23" s="110" t="s">
        <v>19</v>
      </c>
      <c r="AI23" s="111" t="s">
        <v>18</v>
      </c>
      <c r="AJ23" s="110" t="s">
        <v>19</v>
      </c>
      <c r="AK23" s="109" t="s">
        <v>18</v>
      </c>
    </row>
    <row r="24" spans="1:37" ht="21" customHeight="1" thickBot="1">
      <c r="A24" s="108" t="s">
        <v>88</v>
      </c>
      <c r="B24" s="106">
        <f aca="true" t="shared" si="3" ref="B24:C32">B9</f>
        <v>46</v>
      </c>
      <c r="C24" s="106">
        <f t="shared" si="3"/>
        <v>26</v>
      </c>
      <c r="D24" s="228">
        <v>0</v>
      </c>
      <c r="E24" s="228">
        <v>0</v>
      </c>
      <c r="F24" s="228">
        <v>0</v>
      </c>
      <c r="G24" s="228">
        <v>0</v>
      </c>
      <c r="H24" s="228">
        <v>0</v>
      </c>
      <c r="I24" s="228">
        <v>0</v>
      </c>
      <c r="J24" s="228">
        <v>0</v>
      </c>
      <c r="K24" s="228">
        <v>0</v>
      </c>
      <c r="L24" s="228">
        <v>0</v>
      </c>
      <c r="M24" s="228">
        <v>0</v>
      </c>
      <c r="N24" s="228">
        <v>0</v>
      </c>
      <c r="O24" s="228">
        <v>0</v>
      </c>
      <c r="P24" s="228">
        <v>0</v>
      </c>
      <c r="Q24" s="228">
        <v>0</v>
      </c>
      <c r="R24" s="228">
        <v>0</v>
      </c>
      <c r="S24" s="228">
        <v>0</v>
      </c>
      <c r="T24" s="228">
        <v>0</v>
      </c>
      <c r="U24" s="228">
        <v>0</v>
      </c>
      <c r="V24" s="228">
        <v>0</v>
      </c>
      <c r="W24" s="228">
        <v>0</v>
      </c>
      <c r="X24" s="228">
        <v>5</v>
      </c>
      <c r="Y24" s="228">
        <v>3</v>
      </c>
      <c r="Z24" s="228">
        <v>1</v>
      </c>
      <c r="AA24" s="228">
        <v>1</v>
      </c>
      <c r="AB24" s="228">
        <v>0</v>
      </c>
      <c r="AC24" s="228">
        <v>0</v>
      </c>
      <c r="AD24" s="228">
        <v>0</v>
      </c>
      <c r="AE24" s="228">
        <v>0</v>
      </c>
      <c r="AF24" s="228">
        <v>1</v>
      </c>
      <c r="AG24" s="228">
        <v>1</v>
      </c>
      <c r="AH24" s="228">
        <v>0</v>
      </c>
      <c r="AI24" s="228">
        <v>0</v>
      </c>
      <c r="AJ24" s="258">
        <v>8</v>
      </c>
      <c r="AK24" s="259">
        <v>3</v>
      </c>
    </row>
    <row r="25" spans="1:37" ht="21" customHeight="1" thickBot="1">
      <c r="A25" s="107" t="s">
        <v>16</v>
      </c>
      <c r="B25" s="106">
        <f t="shared" si="3"/>
        <v>20</v>
      </c>
      <c r="C25" s="106">
        <f t="shared" si="3"/>
        <v>8</v>
      </c>
      <c r="D25" s="229">
        <v>0</v>
      </c>
      <c r="E25" s="229">
        <v>0</v>
      </c>
      <c r="F25" s="229">
        <v>0</v>
      </c>
      <c r="G25" s="229">
        <v>0</v>
      </c>
      <c r="H25" s="229">
        <v>0</v>
      </c>
      <c r="I25" s="229">
        <v>0</v>
      </c>
      <c r="J25" s="229">
        <v>0</v>
      </c>
      <c r="K25" s="229">
        <v>0</v>
      </c>
      <c r="L25" s="229">
        <v>0</v>
      </c>
      <c r="M25" s="229">
        <v>0</v>
      </c>
      <c r="N25" s="229">
        <v>0</v>
      </c>
      <c r="O25" s="229">
        <v>0</v>
      </c>
      <c r="P25" s="229">
        <v>0</v>
      </c>
      <c r="Q25" s="229">
        <v>0</v>
      </c>
      <c r="R25" s="229">
        <v>0</v>
      </c>
      <c r="S25" s="229">
        <v>0</v>
      </c>
      <c r="T25" s="229">
        <v>3</v>
      </c>
      <c r="U25" s="229">
        <v>0</v>
      </c>
      <c r="V25" s="229">
        <v>0</v>
      </c>
      <c r="W25" s="229">
        <v>0</v>
      </c>
      <c r="X25" s="229">
        <v>1</v>
      </c>
      <c r="Y25" s="229">
        <v>0</v>
      </c>
      <c r="Z25" s="229">
        <v>0</v>
      </c>
      <c r="AA25" s="229">
        <v>0</v>
      </c>
      <c r="AB25" s="229">
        <v>0</v>
      </c>
      <c r="AC25" s="229">
        <v>0</v>
      </c>
      <c r="AD25" s="229">
        <v>0</v>
      </c>
      <c r="AE25" s="229">
        <v>0</v>
      </c>
      <c r="AF25" s="229">
        <v>0</v>
      </c>
      <c r="AG25" s="229">
        <v>0</v>
      </c>
      <c r="AH25" s="229">
        <v>0</v>
      </c>
      <c r="AI25" s="229">
        <v>0</v>
      </c>
      <c r="AJ25" s="230">
        <v>4</v>
      </c>
      <c r="AK25" s="231">
        <v>1</v>
      </c>
    </row>
    <row r="26" spans="1:37" ht="21" customHeight="1" thickBot="1">
      <c r="A26" s="107" t="s">
        <v>14</v>
      </c>
      <c r="B26" s="106">
        <f t="shared" si="3"/>
        <v>24</v>
      </c>
      <c r="C26" s="106">
        <f t="shared" si="3"/>
        <v>13</v>
      </c>
      <c r="D26" s="229">
        <v>0</v>
      </c>
      <c r="E26" s="229">
        <v>0</v>
      </c>
      <c r="F26" s="229">
        <v>0</v>
      </c>
      <c r="G26" s="229">
        <v>0</v>
      </c>
      <c r="H26" s="229">
        <v>0</v>
      </c>
      <c r="I26" s="229">
        <v>0</v>
      </c>
      <c r="J26" s="229">
        <v>0</v>
      </c>
      <c r="K26" s="229">
        <v>0</v>
      </c>
      <c r="L26" s="229">
        <v>0</v>
      </c>
      <c r="M26" s="229">
        <v>0</v>
      </c>
      <c r="N26" s="229">
        <v>0</v>
      </c>
      <c r="O26" s="229">
        <v>0</v>
      </c>
      <c r="P26" s="229">
        <v>0</v>
      </c>
      <c r="Q26" s="229">
        <v>0</v>
      </c>
      <c r="R26" s="229">
        <v>0</v>
      </c>
      <c r="S26" s="229">
        <v>0</v>
      </c>
      <c r="T26" s="229">
        <v>0</v>
      </c>
      <c r="U26" s="229">
        <v>0</v>
      </c>
      <c r="V26" s="229">
        <v>0</v>
      </c>
      <c r="W26" s="229">
        <v>0</v>
      </c>
      <c r="X26" s="229">
        <v>2</v>
      </c>
      <c r="Y26" s="229">
        <v>0</v>
      </c>
      <c r="Z26" s="229">
        <v>2</v>
      </c>
      <c r="AA26" s="229">
        <v>2</v>
      </c>
      <c r="AB26" s="229">
        <v>0</v>
      </c>
      <c r="AC26" s="229">
        <v>0</v>
      </c>
      <c r="AD26" s="229">
        <v>0</v>
      </c>
      <c r="AE26" s="229">
        <v>0</v>
      </c>
      <c r="AF26" s="229">
        <v>0</v>
      </c>
      <c r="AG26" s="229">
        <v>0</v>
      </c>
      <c r="AH26" s="229">
        <v>0</v>
      </c>
      <c r="AI26" s="229">
        <v>0</v>
      </c>
      <c r="AJ26" s="230">
        <v>5</v>
      </c>
      <c r="AK26" s="231">
        <v>0</v>
      </c>
    </row>
    <row r="27" spans="1:37" ht="21" customHeight="1" thickBot="1">
      <c r="A27" s="107" t="s">
        <v>12</v>
      </c>
      <c r="B27" s="106">
        <f t="shared" si="3"/>
        <v>17</v>
      </c>
      <c r="C27" s="106">
        <f t="shared" si="3"/>
        <v>9</v>
      </c>
      <c r="D27" s="229">
        <v>0</v>
      </c>
      <c r="E27" s="229">
        <v>0</v>
      </c>
      <c r="F27" s="229">
        <v>0</v>
      </c>
      <c r="G27" s="229">
        <v>0</v>
      </c>
      <c r="H27" s="229">
        <v>2</v>
      </c>
      <c r="I27" s="229">
        <v>2</v>
      </c>
      <c r="J27" s="229">
        <v>0</v>
      </c>
      <c r="K27" s="229">
        <v>0</v>
      </c>
      <c r="L27" s="229">
        <v>0</v>
      </c>
      <c r="M27" s="229">
        <v>0</v>
      </c>
      <c r="N27" s="229">
        <v>0</v>
      </c>
      <c r="O27" s="229">
        <v>0</v>
      </c>
      <c r="P27" s="229">
        <v>0</v>
      </c>
      <c r="Q27" s="229">
        <v>0</v>
      </c>
      <c r="R27" s="229">
        <v>0</v>
      </c>
      <c r="S27" s="229">
        <v>0</v>
      </c>
      <c r="T27" s="229">
        <v>0</v>
      </c>
      <c r="U27" s="229">
        <v>0</v>
      </c>
      <c r="V27" s="229">
        <v>0</v>
      </c>
      <c r="W27" s="229">
        <v>0</v>
      </c>
      <c r="X27" s="229">
        <v>2</v>
      </c>
      <c r="Y27" s="229">
        <v>0</v>
      </c>
      <c r="Z27" s="229">
        <v>0</v>
      </c>
      <c r="AA27" s="229">
        <v>0</v>
      </c>
      <c r="AB27" s="229">
        <v>0</v>
      </c>
      <c r="AC27" s="229">
        <v>0</v>
      </c>
      <c r="AD27" s="229">
        <v>0</v>
      </c>
      <c r="AE27" s="229">
        <v>0</v>
      </c>
      <c r="AF27" s="229">
        <v>0</v>
      </c>
      <c r="AG27" s="229">
        <v>0</v>
      </c>
      <c r="AH27" s="229">
        <v>0</v>
      </c>
      <c r="AI27" s="229">
        <v>0</v>
      </c>
      <c r="AJ27" s="230">
        <v>3</v>
      </c>
      <c r="AK27" s="231">
        <v>1</v>
      </c>
    </row>
    <row r="28" spans="1:37" ht="21" customHeight="1" thickBot="1">
      <c r="A28" s="107" t="s">
        <v>10</v>
      </c>
      <c r="B28" s="106">
        <f t="shared" si="3"/>
        <v>21</v>
      </c>
      <c r="C28" s="106">
        <f t="shared" si="3"/>
        <v>11</v>
      </c>
      <c r="D28" s="229">
        <v>0</v>
      </c>
      <c r="E28" s="229">
        <v>0</v>
      </c>
      <c r="F28" s="229">
        <v>0</v>
      </c>
      <c r="G28" s="229">
        <v>0</v>
      </c>
      <c r="H28" s="229">
        <v>0</v>
      </c>
      <c r="I28" s="229">
        <v>0</v>
      </c>
      <c r="J28" s="229">
        <v>0</v>
      </c>
      <c r="K28" s="229">
        <v>0</v>
      </c>
      <c r="L28" s="229">
        <v>0</v>
      </c>
      <c r="M28" s="229">
        <v>0</v>
      </c>
      <c r="N28" s="229">
        <v>0</v>
      </c>
      <c r="O28" s="229">
        <v>0</v>
      </c>
      <c r="P28" s="229">
        <v>0</v>
      </c>
      <c r="Q28" s="229">
        <v>0</v>
      </c>
      <c r="R28" s="229">
        <v>0</v>
      </c>
      <c r="S28" s="229">
        <v>0</v>
      </c>
      <c r="T28" s="229">
        <v>1</v>
      </c>
      <c r="U28" s="229">
        <v>0</v>
      </c>
      <c r="V28" s="229">
        <v>0</v>
      </c>
      <c r="W28" s="229">
        <v>0</v>
      </c>
      <c r="X28" s="229">
        <v>0</v>
      </c>
      <c r="Y28" s="229">
        <v>0</v>
      </c>
      <c r="Z28" s="229">
        <v>1</v>
      </c>
      <c r="AA28" s="229">
        <v>0</v>
      </c>
      <c r="AB28" s="229">
        <v>0</v>
      </c>
      <c r="AC28" s="229">
        <v>0</v>
      </c>
      <c r="AD28" s="229">
        <v>0</v>
      </c>
      <c r="AE28" s="229">
        <v>0</v>
      </c>
      <c r="AF28" s="229">
        <v>0</v>
      </c>
      <c r="AG28" s="229">
        <v>0</v>
      </c>
      <c r="AH28" s="229">
        <v>0</v>
      </c>
      <c r="AI28" s="229">
        <v>0</v>
      </c>
      <c r="AJ28" s="230">
        <v>4</v>
      </c>
      <c r="AK28" s="231">
        <v>2</v>
      </c>
    </row>
    <row r="29" spans="1:37" ht="21" customHeight="1" thickBot="1">
      <c r="A29" s="107" t="s">
        <v>8</v>
      </c>
      <c r="B29" s="106">
        <f t="shared" si="3"/>
        <v>15</v>
      </c>
      <c r="C29" s="106">
        <f t="shared" si="3"/>
        <v>9</v>
      </c>
      <c r="D29" s="229">
        <v>0</v>
      </c>
      <c r="E29" s="229">
        <v>0</v>
      </c>
      <c r="F29" s="229">
        <v>0</v>
      </c>
      <c r="G29" s="229">
        <v>0</v>
      </c>
      <c r="H29" s="229">
        <v>1</v>
      </c>
      <c r="I29" s="229">
        <v>1</v>
      </c>
      <c r="J29" s="229">
        <v>0</v>
      </c>
      <c r="K29" s="229">
        <v>0</v>
      </c>
      <c r="L29" s="229">
        <v>0</v>
      </c>
      <c r="M29" s="229">
        <v>0</v>
      </c>
      <c r="N29" s="229">
        <v>0</v>
      </c>
      <c r="O29" s="229">
        <v>0</v>
      </c>
      <c r="P29" s="229">
        <v>0</v>
      </c>
      <c r="Q29" s="229">
        <v>0</v>
      </c>
      <c r="R29" s="229">
        <v>0</v>
      </c>
      <c r="S29" s="229">
        <v>0</v>
      </c>
      <c r="T29" s="229">
        <v>1</v>
      </c>
      <c r="U29" s="229">
        <v>1</v>
      </c>
      <c r="V29" s="229">
        <v>0</v>
      </c>
      <c r="W29" s="229">
        <v>0</v>
      </c>
      <c r="X29" s="229">
        <v>0</v>
      </c>
      <c r="Y29" s="229">
        <v>0</v>
      </c>
      <c r="Z29" s="229">
        <v>1</v>
      </c>
      <c r="AA29" s="229">
        <v>1</v>
      </c>
      <c r="AB29" s="229">
        <v>0</v>
      </c>
      <c r="AC29" s="229">
        <v>0</v>
      </c>
      <c r="AD29" s="229">
        <v>0</v>
      </c>
      <c r="AE29" s="229">
        <v>0</v>
      </c>
      <c r="AF29" s="229">
        <v>0</v>
      </c>
      <c r="AG29" s="229">
        <v>0</v>
      </c>
      <c r="AH29" s="229">
        <v>0</v>
      </c>
      <c r="AI29" s="229">
        <v>0</v>
      </c>
      <c r="AJ29" s="230">
        <v>3</v>
      </c>
      <c r="AK29" s="231">
        <v>1</v>
      </c>
    </row>
    <row r="30" spans="1:37" ht="21" customHeight="1" thickBot="1">
      <c r="A30" s="107" t="s">
        <v>6</v>
      </c>
      <c r="B30" s="106">
        <f t="shared" si="3"/>
        <v>23</v>
      </c>
      <c r="C30" s="106">
        <f t="shared" si="3"/>
        <v>11</v>
      </c>
      <c r="D30" s="229">
        <v>0</v>
      </c>
      <c r="E30" s="229">
        <v>0</v>
      </c>
      <c r="F30" s="229">
        <v>0</v>
      </c>
      <c r="G30" s="229">
        <v>0</v>
      </c>
      <c r="H30" s="229">
        <v>0</v>
      </c>
      <c r="I30" s="229">
        <v>0</v>
      </c>
      <c r="J30" s="229">
        <v>0</v>
      </c>
      <c r="K30" s="229">
        <v>0</v>
      </c>
      <c r="L30" s="229">
        <v>0</v>
      </c>
      <c r="M30" s="229">
        <v>0</v>
      </c>
      <c r="N30" s="229">
        <v>0</v>
      </c>
      <c r="O30" s="229">
        <v>0</v>
      </c>
      <c r="P30" s="229">
        <v>0</v>
      </c>
      <c r="Q30" s="229">
        <v>0</v>
      </c>
      <c r="R30" s="229">
        <v>0</v>
      </c>
      <c r="S30" s="229">
        <v>0</v>
      </c>
      <c r="T30" s="229">
        <v>4</v>
      </c>
      <c r="U30" s="229">
        <v>1</v>
      </c>
      <c r="V30" s="229">
        <v>0</v>
      </c>
      <c r="W30" s="229">
        <v>0</v>
      </c>
      <c r="X30" s="229">
        <v>1</v>
      </c>
      <c r="Y30" s="229">
        <v>0</v>
      </c>
      <c r="Z30" s="229">
        <v>1</v>
      </c>
      <c r="AA30" s="229">
        <v>0</v>
      </c>
      <c r="AB30" s="229">
        <v>0</v>
      </c>
      <c r="AC30" s="229">
        <v>0</v>
      </c>
      <c r="AD30" s="229">
        <v>0</v>
      </c>
      <c r="AE30" s="229">
        <v>0</v>
      </c>
      <c r="AF30" s="229">
        <v>0</v>
      </c>
      <c r="AG30" s="229">
        <v>0</v>
      </c>
      <c r="AH30" s="229">
        <v>0</v>
      </c>
      <c r="AI30" s="229">
        <v>0</v>
      </c>
      <c r="AJ30" s="230">
        <v>3</v>
      </c>
      <c r="AK30" s="231">
        <v>3</v>
      </c>
    </row>
    <row r="31" spans="1:37" ht="21" customHeight="1" thickBot="1">
      <c r="A31" s="107" t="s">
        <v>87</v>
      </c>
      <c r="B31" s="106">
        <f t="shared" si="3"/>
        <v>26</v>
      </c>
      <c r="C31" s="106">
        <f t="shared" si="3"/>
        <v>15</v>
      </c>
      <c r="D31" s="229">
        <v>0</v>
      </c>
      <c r="E31" s="229">
        <v>0</v>
      </c>
      <c r="F31" s="229">
        <v>0</v>
      </c>
      <c r="G31" s="229">
        <v>0</v>
      </c>
      <c r="H31" s="229">
        <v>0</v>
      </c>
      <c r="I31" s="229">
        <v>0</v>
      </c>
      <c r="J31" s="229">
        <v>0</v>
      </c>
      <c r="K31" s="229">
        <v>0</v>
      </c>
      <c r="L31" s="229">
        <v>0</v>
      </c>
      <c r="M31" s="229">
        <v>0</v>
      </c>
      <c r="N31" s="229">
        <v>0</v>
      </c>
      <c r="O31" s="229">
        <v>0</v>
      </c>
      <c r="P31" s="229">
        <v>0</v>
      </c>
      <c r="Q31" s="229">
        <v>0</v>
      </c>
      <c r="R31" s="229">
        <v>0</v>
      </c>
      <c r="S31" s="229">
        <v>0</v>
      </c>
      <c r="T31" s="229">
        <v>2</v>
      </c>
      <c r="U31" s="229">
        <v>2</v>
      </c>
      <c r="V31" s="229">
        <v>0</v>
      </c>
      <c r="W31" s="229">
        <v>0</v>
      </c>
      <c r="X31" s="229">
        <v>0</v>
      </c>
      <c r="Y31" s="229">
        <v>0</v>
      </c>
      <c r="Z31" s="229">
        <v>1</v>
      </c>
      <c r="AA31" s="229">
        <v>1</v>
      </c>
      <c r="AB31" s="229">
        <v>0</v>
      </c>
      <c r="AC31" s="229">
        <v>0</v>
      </c>
      <c r="AD31" s="229">
        <v>0</v>
      </c>
      <c r="AE31" s="229">
        <v>0</v>
      </c>
      <c r="AF31" s="229">
        <v>0</v>
      </c>
      <c r="AG31" s="229">
        <v>0</v>
      </c>
      <c r="AH31" s="229">
        <v>0</v>
      </c>
      <c r="AI31" s="229">
        <v>0</v>
      </c>
      <c r="AJ31" s="230">
        <v>7</v>
      </c>
      <c r="AK31" s="231">
        <v>4</v>
      </c>
    </row>
    <row r="32" spans="1:37" ht="21" customHeight="1">
      <c r="A32" s="107" t="s">
        <v>2</v>
      </c>
      <c r="B32" s="106">
        <f t="shared" si="3"/>
        <v>19</v>
      </c>
      <c r="C32" s="106">
        <f t="shared" si="3"/>
        <v>11</v>
      </c>
      <c r="D32" s="229">
        <v>0</v>
      </c>
      <c r="E32" s="229">
        <v>0</v>
      </c>
      <c r="F32" s="229">
        <v>0</v>
      </c>
      <c r="G32" s="229">
        <v>0</v>
      </c>
      <c r="H32" s="229">
        <v>0</v>
      </c>
      <c r="I32" s="229">
        <v>0</v>
      </c>
      <c r="J32" s="229">
        <v>0</v>
      </c>
      <c r="K32" s="229">
        <v>0</v>
      </c>
      <c r="L32" s="229">
        <v>0</v>
      </c>
      <c r="M32" s="229">
        <v>0</v>
      </c>
      <c r="N32" s="229">
        <v>0</v>
      </c>
      <c r="O32" s="229">
        <v>0</v>
      </c>
      <c r="P32" s="229">
        <v>0</v>
      </c>
      <c r="Q32" s="229">
        <v>0</v>
      </c>
      <c r="R32" s="229">
        <v>0</v>
      </c>
      <c r="S32" s="229">
        <v>0</v>
      </c>
      <c r="T32" s="229">
        <v>1</v>
      </c>
      <c r="U32" s="229">
        <v>0</v>
      </c>
      <c r="V32" s="229">
        <v>0</v>
      </c>
      <c r="W32" s="229">
        <v>0</v>
      </c>
      <c r="X32" s="229">
        <v>1</v>
      </c>
      <c r="Y32" s="229">
        <v>0</v>
      </c>
      <c r="Z32" s="229">
        <v>0</v>
      </c>
      <c r="AA32" s="229">
        <v>0</v>
      </c>
      <c r="AB32" s="229">
        <v>0</v>
      </c>
      <c r="AC32" s="229">
        <v>0</v>
      </c>
      <c r="AD32" s="229">
        <v>0</v>
      </c>
      <c r="AE32" s="229">
        <v>0</v>
      </c>
      <c r="AF32" s="229">
        <v>0</v>
      </c>
      <c r="AG32" s="229">
        <v>0</v>
      </c>
      <c r="AH32" s="229">
        <v>0</v>
      </c>
      <c r="AI32" s="229">
        <v>0</v>
      </c>
      <c r="AJ32" s="230">
        <v>4</v>
      </c>
      <c r="AK32" s="231">
        <v>2</v>
      </c>
    </row>
    <row r="33" spans="1:37" ht="31.5" customHeight="1" thickBot="1">
      <c r="A33" s="105" t="s">
        <v>0</v>
      </c>
      <c r="B33" s="103">
        <f>B24+B25+B26+B27+B28+B29+B30+B31+B32</f>
        <v>211</v>
      </c>
      <c r="C33" s="104">
        <f>C24+C25+C26+C27+C28+C29+C30+C31+C32</f>
        <v>113</v>
      </c>
      <c r="D33" s="103">
        <f aca="true" t="shared" si="4" ref="D33:AK33">SUM(D24:D32)</f>
        <v>0</v>
      </c>
      <c r="E33" s="102">
        <f t="shared" si="4"/>
        <v>0</v>
      </c>
      <c r="F33" s="102">
        <f t="shared" si="4"/>
        <v>0</v>
      </c>
      <c r="G33" s="102">
        <f t="shared" si="4"/>
        <v>0</v>
      </c>
      <c r="H33" s="102">
        <f t="shared" si="4"/>
        <v>3</v>
      </c>
      <c r="I33" s="102">
        <f t="shared" si="4"/>
        <v>3</v>
      </c>
      <c r="J33" s="102">
        <f t="shared" si="4"/>
        <v>0</v>
      </c>
      <c r="K33" s="102">
        <f t="shared" si="4"/>
        <v>0</v>
      </c>
      <c r="L33" s="102">
        <f t="shared" si="4"/>
        <v>0</v>
      </c>
      <c r="M33" s="102">
        <f t="shared" si="4"/>
        <v>0</v>
      </c>
      <c r="N33" s="102">
        <f t="shared" si="4"/>
        <v>0</v>
      </c>
      <c r="O33" s="102">
        <f t="shared" si="4"/>
        <v>0</v>
      </c>
      <c r="P33" s="102">
        <f t="shared" si="4"/>
        <v>0</v>
      </c>
      <c r="Q33" s="102">
        <f t="shared" si="4"/>
        <v>0</v>
      </c>
      <c r="R33" s="102">
        <f t="shared" si="4"/>
        <v>0</v>
      </c>
      <c r="S33" s="102">
        <f t="shared" si="4"/>
        <v>0</v>
      </c>
      <c r="T33" s="102">
        <f t="shared" si="4"/>
        <v>12</v>
      </c>
      <c r="U33" s="102">
        <f t="shared" si="4"/>
        <v>4</v>
      </c>
      <c r="V33" s="102">
        <f t="shared" si="4"/>
        <v>0</v>
      </c>
      <c r="W33" s="102">
        <f t="shared" si="4"/>
        <v>0</v>
      </c>
      <c r="X33" s="102">
        <f t="shared" si="4"/>
        <v>12</v>
      </c>
      <c r="Y33" s="102">
        <f t="shared" si="4"/>
        <v>3</v>
      </c>
      <c r="Z33" s="102">
        <f t="shared" si="4"/>
        <v>7</v>
      </c>
      <c r="AA33" s="102">
        <f t="shared" si="4"/>
        <v>5</v>
      </c>
      <c r="AB33" s="102">
        <f t="shared" si="4"/>
        <v>0</v>
      </c>
      <c r="AC33" s="102">
        <f t="shared" si="4"/>
        <v>0</v>
      </c>
      <c r="AD33" s="102">
        <f t="shared" si="4"/>
        <v>0</v>
      </c>
      <c r="AE33" s="102">
        <f t="shared" si="4"/>
        <v>0</v>
      </c>
      <c r="AF33" s="102">
        <v>1</v>
      </c>
      <c r="AG33" s="102">
        <f t="shared" si="4"/>
        <v>1</v>
      </c>
      <c r="AH33" s="102">
        <f t="shared" si="4"/>
        <v>0</v>
      </c>
      <c r="AI33" s="102">
        <f t="shared" si="4"/>
        <v>0</v>
      </c>
      <c r="AJ33" s="102">
        <f t="shared" si="4"/>
        <v>41</v>
      </c>
      <c r="AK33" s="102">
        <f t="shared" si="4"/>
        <v>17</v>
      </c>
    </row>
  </sheetData>
  <sheetProtection/>
  <mergeCells count="48"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  <mergeCell ref="AB21:AC22"/>
    <mergeCell ref="AD21:AE22"/>
    <mergeCell ref="H21:I22"/>
    <mergeCell ref="J21:K21"/>
    <mergeCell ref="L21:M22"/>
    <mergeCell ref="N21:O22"/>
    <mergeCell ref="P21:Q21"/>
    <mergeCell ref="R21:S22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A10">
      <selection activeCell="W31" sqref="V31:W31"/>
    </sheetView>
  </sheetViews>
  <sheetFormatPr defaultColWidth="9.00390625" defaultRowHeight="12.75"/>
  <cols>
    <col min="1" max="1" width="3.625" style="135" customWidth="1"/>
    <col min="2" max="2" width="14.25390625" style="135" customWidth="1"/>
    <col min="3" max="3" width="8.125" style="135" customWidth="1"/>
    <col min="4" max="31" width="5.875" style="135" customWidth="1"/>
    <col min="32" max="16384" width="9.125" style="135" customWidth="1"/>
  </cols>
  <sheetData>
    <row r="1" spans="1:27" ht="19.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</row>
    <row r="2" spans="1:31" ht="25.5" customHeight="1">
      <c r="A2" s="617" t="s">
        <v>156</v>
      </c>
      <c r="B2" s="617"/>
      <c r="C2" s="617"/>
      <c r="D2" s="617"/>
      <c r="E2" s="617"/>
      <c r="F2" s="618" t="s">
        <v>155</v>
      </c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</row>
    <row r="3" spans="1:31" ht="15" customHeight="1">
      <c r="A3" s="617"/>
      <c r="B3" s="617"/>
      <c r="C3" s="617"/>
      <c r="D3" s="617"/>
      <c r="E3" s="617"/>
      <c r="F3" s="619" t="str">
        <f>'ogolne (1)'!H3</f>
        <v>od 01 stycznia  2021 roku</v>
      </c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20"/>
      <c r="R3" s="621" t="str">
        <f>'ogolne (1)'!T3</f>
        <v>do 31 stycznia 2021 roku</v>
      </c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</row>
    <row r="4" spans="1:27" ht="12.75" customHeight="1" thickBot="1">
      <c r="A4" s="623" t="s">
        <v>154</v>
      </c>
      <c r="B4" s="623"/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3"/>
      <c r="R4" s="623"/>
      <c r="S4" s="623"/>
      <c r="T4" s="623"/>
      <c r="U4" s="623"/>
      <c r="V4" s="623"/>
      <c r="W4" s="623"/>
      <c r="X4" s="623"/>
      <c r="Y4" s="623"/>
      <c r="Z4" s="623"/>
      <c r="AA4" s="623"/>
    </row>
    <row r="5" spans="1:31" ht="25.5" customHeight="1" thickBot="1">
      <c r="A5" s="624" t="s">
        <v>29</v>
      </c>
      <c r="B5" s="627" t="s">
        <v>33</v>
      </c>
      <c r="C5" s="630" t="s">
        <v>32</v>
      </c>
      <c r="D5" s="486" t="s">
        <v>82</v>
      </c>
      <c r="E5" s="487"/>
      <c r="F5" s="633" t="s">
        <v>153</v>
      </c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  <c r="S5" s="634"/>
      <c r="T5" s="634"/>
      <c r="U5" s="634"/>
      <c r="V5" s="634"/>
      <c r="W5" s="634"/>
      <c r="X5" s="634"/>
      <c r="Y5" s="634"/>
      <c r="Z5" s="634"/>
      <c r="AA5" s="634"/>
      <c r="AB5" s="634"/>
      <c r="AC5" s="634"/>
      <c r="AD5" s="634"/>
      <c r="AE5" s="635"/>
    </row>
    <row r="6" spans="1:31" ht="52.5" customHeight="1">
      <c r="A6" s="625"/>
      <c r="B6" s="628"/>
      <c r="C6" s="631"/>
      <c r="D6" s="488"/>
      <c r="E6" s="489"/>
      <c r="F6" s="636" t="s">
        <v>152</v>
      </c>
      <c r="G6" s="637"/>
      <c r="H6" s="638" t="s">
        <v>151</v>
      </c>
      <c r="I6" s="637"/>
      <c r="J6" s="638" t="s">
        <v>150</v>
      </c>
      <c r="K6" s="637"/>
      <c r="L6" s="638" t="s">
        <v>149</v>
      </c>
      <c r="M6" s="637"/>
      <c r="N6" s="638" t="s">
        <v>148</v>
      </c>
      <c r="O6" s="637"/>
      <c r="P6" s="638" t="s">
        <v>147</v>
      </c>
      <c r="Q6" s="637"/>
      <c r="R6" s="638" t="s">
        <v>146</v>
      </c>
      <c r="S6" s="637"/>
      <c r="T6" s="638" t="s">
        <v>145</v>
      </c>
      <c r="U6" s="637"/>
      <c r="V6" s="638" t="s">
        <v>144</v>
      </c>
      <c r="W6" s="637"/>
      <c r="X6" s="638" t="s">
        <v>143</v>
      </c>
      <c r="Y6" s="637"/>
      <c r="Z6" s="638" t="s">
        <v>142</v>
      </c>
      <c r="AA6" s="637"/>
      <c r="AB6" s="638" t="s">
        <v>141</v>
      </c>
      <c r="AC6" s="637"/>
      <c r="AD6" s="638" t="s">
        <v>140</v>
      </c>
      <c r="AE6" s="641"/>
    </row>
    <row r="7" spans="1:31" ht="13.5" customHeight="1" thickBot="1">
      <c r="A7" s="626"/>
      <c r="B7" s="629"/>
      <c r="C7" s="632"/>
      <c r="D7" s="167" t="s">
        <v>19</v>
      </c>
      <c r="E7" s="160" t="s">
        <v>18</v>
      </c>
      <c r="F7" s="167" t="s">
        <v>19</v>
      </c>
      <c r="G7" s="166" t="s">
        <v>18</v>
      </c>
      <c r="H7" s="163" t="s">
        <v>19</v>
      </c>
      <c r="I7" s="166" t="s">
        <v>18</v>
      </c>
      <c r="J7" s="163" t="s">
        <v>19</v>
      </c>
      <c r="K7" s="166" t="s">
        <v>18</v>
      </c>
      <c r="L7" s="165" t="s">
        <v>19</v>
      </c>
      <c r="M7" s="164" t="s">
        <v>18</v>
      </c>
      <c r="N7" s="165" t="s">
        <v>19</v>
      </c>
      <c r="O7" s="164" t="s">
        <v>18</v>
      </c>
      <c r="P7" s="163" t="s">
        <v>19</v>
      </c>
      <c r="Q7" s="166" t="s">
        <v>18</v>
      </c>
      <c r="R7" s="165" t="s">
        <v>19</v>
      </c>
      <c r="S7" s="164" t="s">
        <v>18</v>
      </c>
      <c r="T7" s="163" t="s">
        <v>19</v>
      </c>
      <c r="U7" s="166" t="s">
        <v>18</v>
      </c>
      <c r="V7" s="165" t="s">
        <v>19</v>
      </c>
      <c r="W7" s="164" t="s">
        <v>18</v>
      </c>
      <c r="X7" s="165" t="s">
        <v>19</v>
      </c>
      <c r="Y7" s="164" t="s">
        <v>18</v>
      </c>
      <c r="Z7" s="163" t="s">
        <v>19</v>
      </c>
      <c r="AA7" s="162" t="s">
        <v>18</v>
      </c>
      <c r="AB7" s="161" t="s">
        <v>19</v>
      </c>
      <c r="AC7" s="162" t="s">
        <v>18</v>
      </c>
      <c r="AD7" s="161" t="s">
        <v>19</v>
      </c>
      <c r="AE7" s="160" t="s">
        <v>18</v>
      </c>
    </row>
    <row r="8" spans="1:31" ht="21.75" customHeight="1">
      <c r="A8" s="147">
        <v>1</v>
      </c>
      <c r="B8" s="146" t="s">
        <v>4</v>
      </c>
      <c r="C8" s="159" t="s">
        <v>17</v>
      </c>
      <c r="D8" s="256">
        <v>87</v>
      </c>
      <c r="E8" s="256">
        <v>49</v>
      </c>
      <c r="F8" s="260">
        <v>12</v>
      </c>
      <c r="G8" s="241">
        <v>8</v>
      </c>
      <c r="H8" s="241">
        <v>4</v>
      </c>
      <c r="I8" s="241">
        <v>1</v>
      </c>
      <c r="J8" s="241">
        <v>8</v>
      </c>
      <c r="K8" s="241">
        <v>7</v>
      </c>
      <c r="L8" s="242">
        <v>0</v>
      </c>
      <c r="M8" s="242">
        <v>0</v>
      </c>
      <c r="N8" s="242">
        <v>0</v>
      </c>
      <c r="O8" s="242">
        <v>0</v>
      </c>
      <c r="P8" s="242">
        <v>1</v>
      </c>
      <c r="Q8" s="242">
        <v>1</v>
      </c>
      <c r="R8" s="242">
        <v>0</v>
      </c>
      <c r="S8" s="242">
        <v>0</v>
      </c>
      <c r="T8" s="242">
        <v>1</v>
      </c>
      <c r="U8" s="242">
        <v>1</v>
      </c>
      <c r="V8" s="242">
        <v>0</v>
      </c>
      <c r="W8" s="242">
        <v>0</v>
      </c>
      <c r="X8" s="242">
        <v>0</v>
      </c>
      <c r="Y8" s="242">
        <v>0</v>
      </c>
      <c r="Z8" s="245">
        <v>9</v>
      </c>
      <c r="AA8" s="248">
        <v>3</v>
      </c>
      <c r="AB8" s="251">
        <v>19</v>
      </c>
      <c r="AC8" s="241">
        <v>8</v>
      </c>
      <c r="AD8" s="243">
        <v>33</v>
      </c>
      <c r="AE8" s="254" t="s">
        <v>195</v>
      </c>
    </row>
    <row r="9" spans="1:31" ht="21.75" customHeight="1">
      <c r="A9" s="158">
        <v>2</v>
      </c>
      <c r="B9" s="157" t="s">
        <v>16</v>
      </c>
      <c r="C9" s="156" t="s">
        <v>15</v>
      </c>
      <c r="D9" s="256">
        <v>17</v>
      </c>
      <c r="E9" s="257">
        <v>8</v>
      </c>
      <c r="F9" s="261">
        <v>1</v>
      </c>
      <c r="G9" s="243">
        <v>0</v>
      </c>
      <c r="H9" s="243">
        <v>0</v>
      </c>
      <c r="I9" s="243">
        <v>0</v>
      </c>
      <c r="J9" s="243">
        <v>3</v>
      </c>
      <c r="K9" s="243">
        <v>1</v>
      </c>
      <c r="L9" s="242">
        <v>0</v>
      </c>
      <c r="M9" s="242">
        <v>0</v>
      </c>
      <c r="N9" s="242">
        <v>0</v>
      </c>
      <c r="O9" s="242">
        <v>0</v>
      </c>
      <c r="P9" s="242">
        <v>0</v>
      </c>
      <c r="Q9" s="242">
        <v>0</v>
      </c>
      <c r="R9" s="242">
        <v>0</v>
      </c>
      <c r="S9" s="242">
        <v>0</v>
      </c>
      <c r="T9" s="242">
        <v>0</v>
      </c>
      <c r="U9" s="242">
        <v>0</v>
      </c>
      <c r="V9" s="242">
        <v>0</v>
      </c>
      <c r="W9" s="242">
        <v>0</v>
      </c>
      <c r="X9" s="242">
        <v>0</v>
      </c>
      <c r="Y9" s="242">
        <v>0</v>
      </c>
      <c r="Z9" s="246">
        <v>2</v>
      </c>
      <c r="AA9" s="249">
        <v>1</v>
      </c>
      <c r="AB9" s="252">
        <v>2</v>
      </c>
      <c r="AC9" s="243">
        <v>0</v>
      </c>
      <c r="AD9" s="243">
        <v>9</v>
      </c>
      <c r="AE9" s="254" t="s">
        <v>180</v>
      </c>
    </row>
    <row r="10" spans="1:31" ht="21.75" customHeight="1">
      <c r="A10" s="158">
        <v>3</v>
      </c>
      <c r="B10" s="157" t="s">
        <v>14</v>
      </c>
      <c r="C10" s="156" t="s">
        <v>13</v>
      </c>
      <c r="D10" s="256">
        <v>11</v>
      </c>
      <c r="E10" s="257">
        <v>5</v>
      </c>
      <c r="F10" s="261">
        <v>4</v>
      </c>
      <c r="G10" s="243">
        <v>2</v>
      </c>
      <c r="H10" s="243">
        <v>0</v>
      </c>
      <c r="I10" s="243">
        <v>0</v>
      </c>
      <c r="J10" s="243">
        <v>1</v>
      </c>
      <c r="K10" s="243">
        <v>1</v>
      </c>
      <c r="L10" s="242">
        <v>0</v>
      </c>
      <c r="M10" s="242">
        <v>0</v>
      </c>
      <c r="N10" s="242">
        <v>0</v>
      </c>
      <c r="O10" s="242">
        <v>0</v>
      </c>
      <c r="P10" s="242">
        <v>1</v>
      </c>
      <c r="Q10" s="242">
        <v>0</v>
      </c>
      <c r="R10" s="242">
        <v>0</v>
      </c>
      <c r="S10" s="242">
        <v>0</v>
      </c>
      <c r="T10" s="242">
        <v>0</v>
      </c>
      <c r="U10" s="242">
        <v>0</v>
      </c>
      <c r="V10" s="242">
        <v>0</v>
      </c>
      <c r="W10" s="242">
        <v>0</v>
      </c>
      <c r="X10" s="242">
        <v>0</v>
      </c>
      <c r="Y10" s="242">
        <v>0</v>
      </c>
      <c r="Z10" s="246">
        <v>0</v>
      </c>
      <c r="AA10" s="249">
        <v>0</v>
      </c>
      <c r="AB10" s="252">
        <v>3</v>
      </c>
      <c r="AC10" s="243">
        <v>0</v>
      </c>
      <c r="AD10" s="243">
        <v>2</v>
      </c>
      <c r="AE10" s="254" t="s">
        <v>192</v>
      </c>
    </row>
    <row r="11" spans="1:31" ht="21.75" customHeight="1">
      <c r="A11" s="158">
        <v>4</v>
      </c>
      <c r="B11" s="157" t="s">
        <v>12</v>
      </c>
      <c r="C11" s="156" t="s">
        <v>11</v>
      </c>
      <c r="D11" s="256">
        <v>11</v>
      </c>
      <c r="E11" s="257">
        <v>5</v>
      </c>
      <c r="F11" s="261">
        <v>4</v>
      </c>
      <c r="G11" s="243">
        <v>2</v>
      </c>
      <c r="H11" s="243">
        <v>2</v>
      </c>
      <c r="I11" s="243">
        <v>1</v>
      </c>
      <c r="J11" s="243">
        <v>0</v>
      </c>
      <c r="K11" s="243">
        <v>0</v>
      </c>
      <c r="L11" s="242">
        <v>0</v>
      </c>
      <c r="M11" s="242">
        <v>0</v>
      </c>
      <c r="N11" s="242">
        <v>0</v>
      </c>
      <c r="O11" s="242">
        <v>0</v>
      </c>
      <c r="P11" s="242">
        <v>0</v>
      </c>
      <c r="Q11" s="242">
        <v>0</v>
      </c>
      <c r="R11" s="242">
        <v>0</v>
      </c>
      <c r="S11" s="242">
        <v>0</v>
      </c>
      <c r="T11" s="242">
        <v>0</v>
      </c>
      <c r="U11" s="242">
        <v>0</v>
      </c>
      <c r="V11" s="242">
        <v>0</v>
      </c>
      <c r="W11" s="242">
        <v>0</v>
      </c>
      <c r="X11" s="242">
        <v>0</v>
      </c>
      <c r="Y11" s="242">
        <v>0</v>
      </c>
      <c r="Z11" s="246">
        <v>0</v>
      </c>
      <c r="AA11" s="249">
        <v>0</v>
      </c>
      <c r="AB11" s="252">
        <v>3</v>
      </c>
      <c r="AC11" s="243">
        <v>1</v>
      </c>
      <c r="AD11" s="243">
        <v>2</v>
      </c>
      <c r="AE11" s="254" t="s">
        <v>193</v>
      </c>
    </row>
    <row r="12" spans="1:31" ht="21.75" customHeight="1">
      <c r="A12" s="158">
        <v>5</v>
      </c>
      <c r="B12" s="157" t="s">
        <v>10</v>
      </c>
      <c r="C12" s="156" t="s">
        <v>9</v>
      </c>
      <c r="D12" s="256">
        <v>18</v>
      </c>
      <c r="E12" s="257">
        <v>11</v>
      </c>
      <c r="F12" s="261">
        <v>1</v>
      </c>
      <c r="G12" s="243">
        <v>0</v>
      </c>
      <c r="H12" s="243">
        <v>0</v>
      </c>
      <c r="I12" s="243">
        <v>0</v>
      </c>
      <c r="J12" s="243">
        <v>0</v>
      </c>
      <c r="K12" s="243">
        <v>0</v>
      </c>
      <c r="L12" s="242">
        <v>0</v>
      </c>
      <c r="M12" s="242">
        <v>0</v>
      </c>
      <c r="N12" s="242">
        <v>0</v>
      </c>
      <c r="O12" s="242">
        <v>0</v>
      </c>
      <c r="P12" s="242">
        <v>0</v>
      </c>
      <c r="Q12" s="242">
        <v>0</v>
      </c>
      <c r="R12" s="242">
        <v>0</v>
      </c>
      <c r="S12" s="242">
        <v>0</v>
      </c>
      <c r="T12" s="242">
        <v>0</v>
      </c>
      <c r="U12" s="242">
        <v>0</v>
      </c>
      <c r="V12" s="242">
        <v>0</v>
      </c>
      <c r="W12" s="242">
        <v>0</v>
      </c>
      <c r="X12" s="242">
        <v>0</v>
      </c>
      <c r="Y12" s="242">
        <v>0</v>
      </c>
      <c r="Z12" s="246">
        <v>2</v>
      </c>
      <c r="AA12" s="249">
        <v>1</v>
      </c>
      <c r="AB12" s="252">
        <v>6</v>
      </c>
      <c r="AC12" s="243">
        <v>4</v>
      </c>
      <c r="AD12" s="243">
        <v>9</v>
      </c>
      <c r="AE12" s="254" t="s">
        <v>180</v>
      </c>
    </row>
    <row r="13" spans="1:31" ht="21.75" customHeight="1">
      <c r="A13" s="158">
        <v>6</v>
      </c>
      <c r="B13" s="157" t="s">
        <v>8</v>
      </c>
      <c r="C13" s="156" t="s">
        <v>7</v>
      </c>
      <c r="D13" s="256">
        <v>16</v>
      </c>
      <c r="E13" s="257">
        <v>8</v>
      </c>
      <c r="F13" s="261">
        <v>3</v>
      </c>
      <c r="G13" s="243">
        <v>3</v>
      </c>
      <c r="H13" s="243">
        <v>0</v>
      </c>
      <c r="I13" s="243">
        <v>0</v>
      </c>
      <c r="J13" s="243">
        <v>1</v>
      </c>
      <c r="K13" s="243">
        <v>1</v>
      </c>
      <c r="L13" s="242">
        <v>0</v>
      </c>
      <c r="M13" s="242">
        <v>0</v>
      </c>
      <c r="N13" s="242">
        <v>0</v>
      </c>
      <c r="O13" s="242">
        <v>0</v>
      </c>
      <c r="P13" s="242">
        <v>0</v>
      </c>
      <c r="Q13" s="242">
        <v>0</v>
      </c>
      <c r="R13" s="242">
        <v>0</v>
      </c>
      <c r="S13" s="242">
        <v>0</v>
      </c>
      <c r="T13" s="242">
        <v>0</v>
      </c>
      <c r="U13" s="242">
        <v>0</v>
      </c>
      <c r="V13" s="242">
        <v>0</v>
      </c>
      <c r="W13" s="242">
        <v>0</v>
      </c>
      <c r="X13" s="242">
        <v>0</v>
      </c>
      <c r="Y13" s="242">
        <v>0</v>
      </c>
      <c r="Z13" s="246">
        <v>0</v>
      </c>
      <c r="AA13" s="249">
        <v>0</v>
      </c>
      <c r="AB13" s="252">
        <v>4</v>
      </c>
      <c r="AC13" s="243">
        <v>0</v>
      </c>
      <c r="AD13" s="243">
        <v>8</v>
      </c>
      <c r="AE13" s="254" t="s">
        <v>194</v>
      </c>
    </row>
    <row r="14" spans="1:31" ht="21.75" customHeight="1">
      <c r="A14" s="158">
        <v>7</v>
      </c>
      <c r="B14" s="157" t="s">
        <v>6</v>
      </c>
      <c r="C14" s="156" t="s">
        <v>5</v>
      </c>
      <c r="D14" s="256">
        <v>32</v>
      </c>
      <c r="E14" s="257">
        <v>17</v>
      </c>
      <c r="F14" s="261">
        <v>4</v>
      </c>
      <c r="G14" s="243">
        <v>3</v>
      </c>
      <c r="H14" s="243">
        <v>3</v>
      </c>
      <c r="I14" s="243">
        <v>0</v>
      </c>
      <c r="J14" s="243">
        <v>4</v>
      </c>
      <c r="K14" s="243">
        <v>2</v>
      </c>
      <c r="L14" s="242">
        <v>0</v>
      </c>
      <c r="M14" s="242">
        <v>0</v>
      </c>
      <c r="N14" s="242">
        <v>0</v>
      </c>
      <c r="O14" s="242">
        <v>0</v>
      </c>
      <c r="P14" s="242">
        <v>1</v>
      </c>
      <c r="Q14" s="242">
        <v>1</v>
      </c>
      <c r="R14" s="242">
        <v>0</v>
      </c>
      <c r="S14" s="242">
        <v>0</v>
      </c>
      <c r="T14" s="242">
        <v>0</v>
      </c>
      <c r="U14" s="242">
        <v>0</v>
      </c>
      <c r="V14" s="242">
        <v>0</v>
      </c>
      <c r="W14" s="242">
        <v>0</v>
      </c>
      <c r="X14" s="242">
        <v>0</v>
      </c>
      <c r="Y14" s="242">
        <v>0</v>
      </c>
      <c r="Z14" s="246">
        <v>3</v>
      </c>
      <c r="AA14" s="249">
        <v>3</v>
      </c>
      <c r="AB14" s="252">
        <v>4</v>
      </c>
      <c r="AC14" s="243">
        <v>2</v>
      </c>
      <c r="AD14" s="243">
        <v>13</v>
      </c>
      <c r="AE14" s="254" t="s">
        <v>180</v>
      </c>
    </row>
    <row r="15" spans="1:31" ht="21.75" customHeight="1">
      <c r="A15" s="158">
        <v>8</v>
      </c>
      <c r="B15" s="157" t="s">
        <v>4</v>
      </c>
      <c r="C15" s="156" t="s">
        <v>3</v>
      </c>
      <c r="D15" s="256">
        <v>36</v>
      </c>
      <c r="E15" s="257">
        <v>19</v>
      </c>
      <c r="F15" s="261">
        <v>2</v>
      </c>
      <c r="G15" s="243">
        <v>1</v>
      </c>
      <c r="H15" s="243">
        <v>0</v>
      </c>
      <c r="I15" s="243">
        <v>0</v>
      </c>
      <c r="J15" s="243">
        <v>4</v>
      </c>
      <c r="K15" s="243">
        <v>3</v>
      </c>
      <c r="L15" s="242">
        <v>0</v>
      </c>
      <c r="M15" s="242">
        <v>0</v>
      </c>
      <c r="N15" s="242">
        <v>0</v>
      </c>
      <c r="O15" s="242">
        <v>0</v>
      </c>
      <c r="P15" s="242">
        <v>0</v>
      </c>
      <c r="Q15" s="242">
        <v>0</v>
      </c>
      <c r="R15" s="242">
        <v>0</v>
      </c>
      <c r="S15" s="242">
        <v>0</v>
      </c>
      <c r="T15" s="242">
        <v>0</v>
      </c>
      <c r="U15" s="242">
        <v>0</v>
      </c>
      <c r="V15" s="242">
        <v>0</v>
      </c>
      <c r="W15" s="242">
        <v>0</v>
      </c>
      <c r="X15" s="242">
        <v>0</v>
      </c>
      <c r="Y15" s="242">
        <v>0</v>
      </c>
      <c r="Z15" s="246">
        <v>1</v>
      </c>
      <c r="AA15" s="249">
        <v>1</v>
      </c>
      <c r="AB15" s="252">
        <v>8</v>
      </c>
      <c r="AC15" s="243">
        <v>4</v>
      </c>
      <c r="AD15" s="244">
        <v>21</v>
      </c>
      <c r="AE15" s="255" t="s">
        <v>178</v>
      </c>
    </row>
    <row r="16" spans="1:31" ht="21.75" customHeight="1">
      <c r="A16" s="154">
        <v>9</v>
      </c>
      <c r="B16" s="153" t="s">
        <v>2</v>
      </c>
      <c r="C16" s="152" t="s">
        <v>1</v>
      </c>
      <c r="D16" s="256">
        <v>26</v>
      </c>
      <c r="E16" s="257">
        <v>16</v>
      </c>
      <c r="F16" s="262">
        <v>2</v>
      </c>
      <c r="G16" s="244">
        <v>1</v>
      </c>
      <c r="H16" s="244">
        <v>2</v>
      </c>
      <c r="I16" s="244">
        <v>0</v>
      </c>
      <c r="J16" s="244">
        <v>2</v>
      </c>
      <c r="K16" s="244">
        <v>0</v>
      </c>
      <c r="L16" s="242">
        <v>0</v>
      </c>
      <c r="M16" s="242">
        <v>0</v>
      </c>
      <c r="N16" s="242">
        <v>0</v>
      </c>
      <c r="O16" s="242">
        <v>0</v>
      </c>
      <c r="P16" s="242">
        <v>1</v>
      </c>
      <c r="Q16" s="242">
        <v>1</v>
      </c>
      <c r="R16" s="242">
        <v>0</v>
      </c>
      <c r="S16" s="242">
        <v>0</v>
      </c>
      <c r="T16" s="242">
        <v>0</v>
      </c>
      <c r="U16" s="242">
        <v>0</v>
      </c>
      <c r="V16" s="242">
        <v>0</v>
      </c>
      <c r="W16" s="242">
        <v>0</v>
      </c>
      <c r="X16" s="242">
        <v>0</v>
      </c>
      <c r="Y16" s="242">
        <v>0</v>
      </c>
      <c r="Z16" s="247">
        <v>3</v>
      </c>
      <c r="AA16" s="250">
        <v>1</v>
      </c>
      <c r="AB16" s="253">
        <v>6</v>
      </c>
      <c r="AC16" s="244">
        <v>5</v>
      </c>
      <c r="AD16" s="244">
        <v>10</v>
      </c>
      <c r="AE16" s="255" t="s">
        <v>185</v>
      </c>
    </row>
    <row r="17" spans="1:31" ht="21.75" customHeight="1" thickBot="1">
      <c r="A17" s="642" t="s">
        <v>139</v>
      </c>
      <c r="B17" s="643"/>
      <c r="C17" s="643"/>
      <c r="D17" s="151">
        <f>D8+D9+D10+D11+D12+D13+D14+D15+D16</f>
        <v>254</v>
      </c>
      <c r="E17" s="150">
        <f>E8+E9+E10+E11+E12+E13+E14+E15+E16</f>
        <v>138</v>
      </c>
      <c r="F17" s="149">
        <f aca="true" t="shared" si="0" ref="F17:AE17">SUM(F8:F16)</f>
        <v>33</v>
      </c>
      <c r="G17" s="148">
        <f t="shared" si="0"/>
        <v>20</v>
      </c>
      <c r="H17" s="148">
        <f t="shared" si="0"/>
        <v>11</v>
      </c>
      <c r="I17" s="148">
        <f t="shared" si="0"/>
        <v>2</v>
      </c>
      <c r="J17" s="148">
        <f t="shared" si="0"/>
        <v>23</v>
      </c>
      <c r="K17" s="148">
        <f t="shared" si="0"/>
        <v>15</v>
      </c>
      <c r="L17" s="148">
        <f t="shared" si="0"/>
        <v>0</v>
      </c>
      <c r="M17" s="148">
        <f t="shared" si="0"/>
        <v>0</v>
      </c>
      <c r="N17" s="148">
        <f t="shared" si="0"/>
        <v>0</v>
      </c>
      <c r="O17" s="148">
        <f t="shared" si="0"/>
        <v>0</v>
      </c>
      <c r="P17" s="148">
        <f t="shared" si="0"/>
        <v>4</v>
      </c>
      <c r="Q17" s="148">
        <f t="shared" si="0"/>
        <v>3</v>
      </c>
      <c r="R17" s="148">
        <f t="shared" si="0"/>
        <v>0</v>
      </c>
      <c r="S17" s="148">
        <f t="shared" si="0"/>
        <v>0</v>
      </c>
      <c r="T17" s="148">
        <f t="shared" si="0"/>
        <v>1</v>
      </c>
      <c r="U17" s="148">
        <f t="shared" si="0"/>
        <v>1</v>
      </c>
      <c r="V17" s="148">
        <f t="shared" si="0"/>
        <v>0</v>
      </c>
      <c r="W17" s="148">
        <f t="shared" si="0"/>
        <v>0</v>
      </c>
      <c r="X17" s="148">
        <f t="shared" si="0"/>
        <v>0</v>
      </c>
      <c r="Y17" s="148">
        <f t="shared" si="0"/>
        <v>0</v>
      </c>
      <c r="Z17" s="148">
        <f t="shared" si="0"/>
        <v>20</v>
      </c>
      <c r="AA17" s="148">
        <f t="shared" si="0"/>
        <v>10</v>
      </c>
      <c r="AB17" s="148">
        <f t="shared" si="0"/>
        <v>55</v>
      </c>
      <c r="AC17" s="148">
        <f t="shared" si="0"/>
        <v>24</v>
      </c>
      <c r="AD17" s="148">
        <f t="shared" si="0"/>
        <v>107</v>
      </c>
      <c r="AE17" s="148">
        <f t="shared" si="0"/>
        <v>0</v>
      </c>
    </row>
    <row r="18" ht="30.75" customHeight="1" thickBot="1"/>
    <row r="19" spans="1:23" ht="28.5" customHeight="1">
      <c r="A19" s="644" t="s">
        <v>29</v>
      </c>
      <c r="B19" s="647" t="s">
        <v>33</v>
      </c>
      <c r="C19" s="650" t="s">
        <v>32</v>
      </c>
      <c r="D19" s="653" t="s">
        <v>138</v>
      </c>
      <c r="E19" s="654"/>
      <c r="F19" s="654"/>
      <c r="G19" s="654"/>
      <c r="H19" s="654"/>
      <c r="I19" s="654"/>
      <c r="J19" s="654"/>
      <c r="K19" s="654"/>
      <c r="L19" s="654"/>
      <c r="M19" s="654"/>
      <c r="N19" s="654"/>
      <c r="O19" s="654"/>
      <c r="P19" s="654"/>
      <c r="Q19" s="654"/>
      <c r="R19" s="654"/>
      <c r="S19" s="654"/>
      <c r="T19" s="654"/>
      <c r="U19" s="654"/>
      <c r="V19" s="654"/>
      <c r="W19" s="655"/>
    </row>
    <row r="20" spans="1:23" ht="41.25" customHeight="1">
      <c r="A20" s="645"/>
      <c r="B20" s="648"/>
      <c r="C20" s="651"/>
      <c r="D20" s="656" t="s">
        <v>137</v>
      </c>
      <c r="E20" s="657"/>
      <c r="F20" s="639" t="s">
        <v>136</v>
      </c>
      <c r="G20" s="639"/>
      <c r="H20" s="658" t="s">
        <v>135</v>
      </c>
      <c r="I20" s="657"/>
      <c r="J20" s="639" t="s">
        <v>134</v>
      </c>
      <c r="K20" s="639"/>
      <c r="L20" s="639" t="s">
        <v>133</v>
      </c>
      <c r="M20" s="639"/>
      <c r="N20" s="639" t="s">
        <v>132</v>
      </c>
      <c r="O20" s="639"/>
      <c r="P20" s="639" t="s">
        <v>131</v>
      </c>
      <c r="Q20" s="639"/>
      <c r="R20" s="639" t="s">
        <v>130</v>
      </c>
      <c r="S20" s="639"/>
      <c r="T20" s="639" t="s">
        <v>129</v>
      </c>
      <c r="U20" s="662"/>
      <c r="V20" s="639" t="s">
        <v>128</v>
      </c>
      <c r="W20" s="640"/>
    </row>
    <row r="21" spans="1:23" ht="14.25" customHeight="1" thickBot="1">
      <c r="A21" s="646"/>
      <c r="B21" s="649"/>
      <c r="C21" s="652"/>
      <c r="D21" s="80" t="s">
        <v>127</v>
      </c>
      <c r="E21" s="79" t="s">
        <v>18</v>
      </c>
      <c r="F21" s="78" t="s">
        <v>19</v>
      </c>
      <c r="G21" s="79" t="s">
        <v>18</v>
      </c>
      <c r="H21" s="78" t="s">
        <v>19</v>
      </c>
      <c r="I21" s="79" t="s">
        <v>18</v>
      </c>
      <c r="J21" s="78" t="s">
        <v>19</v>
      </c>
      <c r="K21" s="79" t="s">
        <v>18</v>
      </c>
      <c r="L21" s="78" t="s">
        <v>19</v>
      </c>
      <c r="M21" s="79" t="s">
        <v>18</v>
      </c>
      <c r="N21" s="78" t="s">
        <v>19</v>
      </c>
      <c r="O21" s="79" t="s">
        <v>18</v>
      </c>
      <c r="P21" s="78" t="s">
        <v>19</v>
      </c>
      <c r="Q21" s="79" t="s">
        <v>18</v>
      </c>
      <c r="R21" s="78" t="s">
        <v>19</v>
      </c>
      <c r="S21" s="79" t="s">
        <v>18</v>
      </c>
      <c r="T21" s="78" t="s">
        <v>19</v>
      </c>
      <c r="U21" s="79" t="s">
        <v>18</v>
      </c>
      <c r="V21" s="78" t="s">
        <v>19</v>
      </c>
      <c r="W21" s="77" t="s">
        <v>18</v>
      </c>
    </row>
    <row r="22" spans="1:23" ht="21" customHeight="1">
      <c r="A22" s="147">
        <v>1</v>
      </c>
      <c r="B22" s="146" t="s">
        <v>4</v>
      </c>
      <c r="C22" s="145" t="s">
        <v>17</v>
      </c>
      <c r="D22" s="232">
        <v>18</v>
      </c>
      <c r="E22" s="233">
        <v>12</v>
      </c>
      <c r="F22" s="233">
        <v>17</v>
      </c>
      <c r="G22" s="233">
        <v>8</v>
      </c>
      <c r="H22" s="233">
        <v>70</v>
      </c>
      <c r="I22" s="233">
        <v>41</v>
      </c>
      <c r="J22" s="233">
        <v>85</v>
      </c>
      <c r="K22" s="233">
        <v>47</v>
      </c>
      <c r="L22" s="233">
        <v>2</v>
      </c>
      <c r="M22" s="233">
        <v>2</v>
      </c>
      <c r="N22" s="233">
        <v>0</v>
      </c>
      <c r="O22" s="233">
        <v>0</v>
      </c>
      <c r="P22" s="233">
        <v>3</v>
      </c>
      <c r="Q22" s="233">
        <v>2</v>
      </c>
      <c r="R22" s="233">
        <v>5</v>
      </c>
      <c r="S22" s="233">
        <v>3</v>
      </c>
      <c r="T22" s="233">
        <v>7</v>
      </c>
      <c r="U22" s="233">
        <v>4</v>
      </c>
      <c r="V22" s="233">
        <v>3</v>
      </c>
      <c r="W22" s="238">
        <v>1</v>
      </c>
    </row>
    <row r="23" spans="1:23" ht="21" customHeight="1">
      <c r="A23" s="144">
        <v>2</v>
      </c>
      <c r="B23" s="143" t="s">
        <v>16</v>
      </c>
      <c r="C23" s="142" t="s">
        <v>15</v>
      </c>
      <c r="D23" s="234">
        <v>4</v>
      </c>
      <c r="E23" s="235">
        <v>1</v>
      </c>
      <c r="F23" s="235">
        <v>2</v>
      </c>
      <c r="G23" s="235">
        <v>2</v>
      </c>
      <c r="H23" s="235">
        <v>15</v>
      </c>
      <c r="I23" s="235">
        <v>6</v>
      </c>
      <c r="J23" s="235">
        <v>17</v>
      </c>
      <c r="K23" s="235">
        <v>8</v>
      </c>
      <c r="L23" s="235">
        <v>0</v>
      </c>
      <c r="M23" s="235">
        <v>0</v>
      </c>
      <c r="N23" s="235">
        <v>0</v>
      </c>
      <c r="O23" s="235">
        <v>0</v>
      </c>
      <c r="P23" s="235">
        <v>1</v>
      </c>
      <c r="Q23" s="235">
        <v>1</v>
      </c>
      <c r="R23" s="235">
        <v>0</v>
      </c>
      <c r="S23" s="235">
        <v>0</v>
      </c>
      <c r="T23" s="235">
        <v>2</v>
      </c>
      <c r="U23" s="235">
        <v>0</v>
      </c>
      <c r="V23" s="235">
        <v>1</v>
      </c>
      <c r="W23" s="239">
        <v>1</v>
      </c>
    </row>
    <row r="24" spans="1:23" ht="21" customHeight="1">
      <c r="A24" s="144">
        <v>3</v>
      </c>
      <c r="B24" s="143" t="s">
        <v>14</v>
      </c>
      <c r="C24" s="142" t="s">
        <v>13</v>
      </c>
      <c r="D24" s="234">
        <v>5</v>
      </c>
      <c r="E24" s="235">
        <v>3</v>
      </c>
      <c r="F24" s="235">
        <v>5</v>
      </c>
      <c r="G24" s="235">
        <v>2</v>
      </c>
      <c r="H24" s="235">
        <v>6</v>
      </c>
      <c r="I24" s="235">
        <v>3</v>
      </c>
      <c r="J24" s="235">
        <v>10</v>
      </c>
      <c r="K24" s="235">
        <v>4</v>
      </c>
      <c r="L24" s="235">
        <v>1</v>
      </c>
      <c r="M24" s="235">
        <v>1</v>
      </c>
      <c r="N24" s="235">
        <v>1</v>
      </c>
      <c r="O24" s="235">
        <v>1</v>
      </c>
      <c r="P24" s="235">
        <v>0</v>
      </c>
      <c r="Q24" s="235">
        <v>0</v>
      </c>
      <c r="R24" s="235">
        <v>0</v>
      </c>
      <c r="S24" s="235">
        <v>0</v>
      </c>
      <c r="T24" s="235">
        <v>0</v>
      </c>
      <c r="U24" s="235">
        <v>0</v>
      </c>
      <c r="V24" s="235">
        <v>1</v>
      </c>
      <c r="W24" s="239">
        <v>1</v>
      </c>
    </row>
    <row r="25" spans="1:23" ht="21" customHeight="1">
      <c r="A25" s="144">
        <v>4</v>
      </c>
      <c r="B25" s="143" t="s">
        <v>12</v>
      </c>
      <c r="C25" s="142" t="s">
        <v>11</v>
      </c>
      <c r="D25" s="234">
        <v>5</v>
      </c>
      <c r="E25" s="235">
        <v>3</v>
      </c>
      <c r="F25" s="235">
        <v>1</v>
      </c>
      <c r="G25" s="235">
        <v>1</v>
      </c>
      <c r="H25" s="235">
        <v>10</v>
      </c>
      <c r="I25" s="235">
        <v>4</v>
      </c>
      <c r="J25" s="235">
        <v>11</v>
      </c>
      <c r="K25" s="235">
        <v>5</v>
      </c>
      <c r="L25" s="235">
        <v>0</v>
      </c>
      <c r="M25" s="235">
        <v>0</v>
      </c>
      <c r="N25" s="235">
        <v>1</v>
      </c>
      <c r="O25" s="235">
        <v>0</v>
      </c>
      <c r="P25" s="235">
        <v>0</v>
      </c>
      <c r="Q25" s="235">
        <v>0</v>
      </c>
      <c r="R25" s="235">
        <v>1</v>
      </c>
      <c r="S25" s="235">
        <v>1</v>
      </c>
      <c r="T25" s="235">
        <v>2</v>
      </c>
      <c r="U25" s="235">
        <v>0</v>
      </c>
      <c r="V25" s="235">
        <v>1</v>
      </c>
      <c r="W25" s="239">
        <v>0</v>
      </c>
    </row>
    <row r="26" spans="1:23" ht="21" customHeight="1">
      <c r="A26" s="144">
        <v>5</v>
      </c>
      <c r="B26" s="143" t="s">
        <v>10</v>
      </c>
      <c r="C26" s="142" t="s">
        <v>9</v>
      </c>
      <c r="D26" s="234">
        <v>1</v>
      </c>
      <c r="E26" s="235">
        <v>0</v>
      </c>
      <c r="F26" s="235">
        <v>6</v>
      </c>
      <c r="G26" s="235">
        <v>5</v>
      </c>
      <c r="H26" s="235">
        <v>12</v>
      </c>
      <c r="I26" s="235">
        <v>6</v>
      </c>
      <c r="J26" s="235">
        <v>16</v>
      </c>
      <c r="K26" s="235">
        <v>10</v>
      </c>
      <c r="L26" s="235">
        <v>2</v>
      </c>
      <c r="M26" s="235">
        <v>1</v>
      </c>
      <c r="N26" s="235">
        <v>0</v>
      </c>
      <c r="O26" s="235">
        <v>0</v>
      </c>
      <c r="P26" s="235">
        <v>3</v>
      </c>
      <c r="Q26" s="235">
        <v>3</v>
      </c>
      <c r="R26" s="235">
        <v>0</v>
      </c>
      <c r="S26" s="235">
        <v>0</v>
      </c>
      <c r="T26" s="235">
        <v>2</v>
      </c>
      <c r="U26" s="235">
        <v>0</v>
      </c>
      <c r="V26" s="235">
        <v>1</v>
      </c>
      <c r="W26" s="239">
        <v>1</v>
      </c>
    </row>
    <row r="27" spans="1:23" ht="21" customHeight="1">
      <c r="A27" s="144">
        <v>6</v>
      </c>
      <c r="B27" s="143" t="s">
        <v>8</v>
      </c>
      <c r="C27" s="142" t="s">
        <v>7</v>
      </c>
      <c r="D27" s="234">
        <v>4</v>
      </c>
      <c r="E27" s="235">
        <v>4</v>
      </c>
      <c r="F27" s="235">
        <v>2</v>
      </c>
      <c r="G27" s="235">
        <v>1</v>
      </c>
      <c r="H27" s="235">
        <v>14</v>
      </c>
      <c r="I27" s="235">
        <v>7</v>
      </c>
      <c r="J27" s="235">
        <v>14</v>
      </c>
      <c r="K27" s="235">
        <v>6</v>
      </c>
      <c r="L27" s="235">
        <v>2</v>
      </c>
      <c r="M27" s="235">
        <v>2</v>
      </c>
      <c r="N27" s="235">
        <v>0</v>
      </c>
      <c r="O27" s="235">
        <v>0</v>
      </c>
      <c r="P27" s="235">
        <v>0</v>
      </c>
      <c r="Q27" s="235">
        <v>0</v>
      </c>
      <c r="R27" s="235">
        <v>1</v>
      </c>
      <c r="S27" s="235">
        <v>0</v>
      </c>
      <c r="T27" s="235">
        <v>0</v>
      </c>
      <c r="U27" s="235">
        <v>0</v>
      </c>
      <c r="V27" s="235">
        <v>1</v>
      </c>
      <c r="W27" s="239">
        <v>1</v>
      </c>
    </row>
    <row r="28" spans="1:23" ht="21" customHeight="1">
      <c r="A28" s="144">
        <v>7</v>
      </c>
      <c r="B28" s="143" t="s">
        <v>6</v>
      </c>
      <c r="C28" s="142" t="s">
        <v>5</v>
      </c>
      <c r="D28" s="234">
        <v>7</v>
      </c>
      <c r="E28" s="235">
        <v>5</v>
      </c>
      <c r="F28" s="235">
        <v>4</v>
      </c>
      <c r="G28" s="235">
        <v>3</v>
      </c>
      <c r="H28" s="235">
        <v>28</v>
      </c>
      <c r="I28" s="235">
        <v>14</v>
      </c>
      <c r="J28" s="235">
        <v>30</v>
      </c>
      <c r="K28" s="235">
        <v>15</v>
      </c>
      <c r="L28" s="235">
        <v>2</v>
      </c>
      <c r="M28" s="235">
        <v>2</v>
      </c>
      <c r="N28" s="235">
        <v>0</v>
      </c>
      <c r="O28" s="235">
        <v>0</v>
      </c>
      <c r="P28" s="235">
        <v>5</v>
      </c>
      <c r="Q28" s="235">
        <v>2</v>
      </c>
      <c r="R28" s="235">
        <v>3</v>
      </c>
      <c r="S28" s="235">
        <v>2</v>
      </c>
      <c r="T28" s="235">
        <v>8</v>
      </c>
      <c r="U28" s="235">
        <v>4</v>
      </c>
      <c r="V28" s="235">
        <v>0</v>
      </c>
      <c r="W28" s="239">
        <v>0</v>
      </c>
    </row>
    <row r="29" spans="1:23" ht="21" customHeight="1">
      <c r="A29" s="144">
        <v>8</v>
      </c>
      <c r="B29" s="143" t="s">
        <v>4</v>
      </c>
      <c r="C29" s="142" t="s">
        <v>3</v>
      </c>
      <c r="D29" s="234">
        <v>6</v>
      </c>
      <c r="E29" s="235">
        <v>4</v>
      </c>
      <c r="F29" s="235">
        <v>5</v>
      </c>
      <c r="G29" s="235">
        <v>2</v>
      </c>
      <c r="H29" s="235">
        <v>31</v>
      </c>
      <c r="I29" s="235">
        <v>17</v>
      </c>
      <c r="J29" s="235">
        <v>36</v>
      </c>
      <c r="K29" s="235">
        <v>19</v>
      </c>
      <c r="L29" s="235">
        <v>0</v>
      </c>
      <c r="M29" s="235">
        <v>0</v>
      </c>
      <c r="N29" s="235">
        <v>0</v>
      </c>
      <c r="O29" s="235">
        <v>0</v>
      </c>
      <c r="P29" s="235">
        <v>1</v>
      </c>
      <c r="Q29" s="235">
        <v>0</v>
      </c>
      <c r="R29" s="235">
        <v>4</v>
      </c>
      <c r="S29" s="235">
        <v>1</v>
      </c>
      <c r="T29" s="235">
        <v>3</v>
      </c>
      <c r="U29" s="235">
        <v>2</v>
      </c>
      <c r="V29" s="235">
        <v>1</v>
      </c>
      <c r="W29" s="239">
        <v>1</v>
      </c>
    </row>
    <row r="30" spans="1:23" ht="21" customHeight="1" thickBot="1">
      <c r="A30" s="141">
        <v>9</v>
      </c>
      <c r="B30" s="140" t="s">
        <v>2</v>
      </c>
      <c r="C30" s="139" t="s">
        <v>1</v>
      </c>
      <c r="D30" s="236">
        <v>3</v>
      </c>
      <c r="E30" s="237">
        <v>1</v>
      </c>
      <c r="F30" s="237">
        <v>5</v>
      </c>
      <c r="G30" s="237">
        <v>1</v>
      </c>
      <c r="H30" s="237">
        <v>21</v>
      </c>
      <c r="I30" s="237">
        <v>15</v>
      </c>
      <c r="J30" s="237">
        <v>26</v>
      </c>
      <c r="K30" s="237">
        <v>16</v>
      </c>
      <c r="L30" s="237">
        <v>0</v>
      </c>
      <c r="M30" s="237">
        <v>0</v>
      </c>
      <c r="N30" s="237">
        <v>1</v>
      </c>
      <c r="O30" s="237">
        <v>0</v>
      </c>
      <c r="P30" s="237">
        <v>4</v>
      </c>
      <c r="Q30" s="237">
        <v>1</v>
      </c>
      <c r="R30" s="237">
        <v>5</v>
      </c>
      <c r="S30" s="237">
        <v>4</v>
      </c>
      <c r="T30" s="237">
        <v>1</v>
      </c>
      <c r="U30" s="237">
        <v>0</v>
      </c>
      <c r="V30" s="237">
        <v>0</v>
      </c>
      <c r="W30" s="240">
        <v>0</v>
      </c>
    </row>
    <row r="31" spans="1:23" ht="21" customHeight="1" thickBot="1">
      <c r="A31" s="659" t="s">
        <v>68</v>
      </c>
      <c r="B31" s="660"/>
      <c r="C31" s="661"/>
      <c r="D31" s="138">
        <f aca="true" t="shared" si="1" ref="D31:W31">D22+D23+D24+D25+D26+D27+D28+D29+D30</f>
        <v>53</v>
      </c>
      <c r="E31" s="137">
        <f t="shared" si="1"/>
        <v>33</v>
      </c>
      <c r="F31" s="137">
        <f t="shared" si="1"/>
        <v>47</v>
      </c>
      <c r="G31" s="137">
        <f t="shared" si="1"/>
        <v>25</v>
      </c>
      <c r="H31" s="137">
        <f t="shared" si="1"/>
        <v>207</v>
      </c>
      <c r="I31" s="137">
        <f t="shared" si="1"/>
        <v>113</v>
      </c>
      <c r="J31" s="137">
        <f t="shared" si="1"/>
        <v>245</v>
      </c>
      <c r="K31" s="137">
        <f t="shared" si="1"/>
        <v>130</v>
      </c>
      <c r="L31" s="137">
        <f t="shared" si="1"/>
        <v>9</v>
      </c>
      <c r="M31" s="137">
        <f t="shared" si="1"/>
        <v>8</v>
      </c>
      <c r="N31" s="137">
        <f t="shared" si="1"/>
        <v>3</v>
      </c>
      <c r="O31" s="137">
        <f t="shared" si="1"/>
        <v>1</v>
      </c>
      <c r="P31" s="137">
        <f t="shared" si="1"/>
        <v>17</v>
      </c>
      <c r="Q31" s="137">
        <f t="shared" si="1"/>
        <v>9</v>
      </c>
      <c r="R31" s="137">
        <f t="shared" si="1"/>
        <v>19</v>
      </c>
      <c r="S31" s="137">
        <f t="shared" si="1"/>
        <v>11</v>
      </c>
      <c r="T31" s="137">
        <f t="shared" si="1"/>
        <v>25</v>
      </c>
      <c r="U31" s="137">
        <f t="shared" si="1"/>
        <v>10</v>
      </c>
      <c r="V31" s="137">
        <f t="shared" si="1"/>
        <v>9</v>
      </c>
      <c r="W31" s="136">
        <f t="shared" si="1"/>
        <v>6</v>
      </c>
    </row>
    <row r="33" spans="6:11" ht="12.75">
      <c r="F33" s="135">
        <f>F31+H31</f>
        <v>254</v>
      </c>
      <c r="G33" s="135">
        <f>G31+I31</f>
        <v>138</v>
      </c>
      <c r="J33" s="135">
        <f>J31+L31</f>
        <v>254</v>
      </c>
      <c r="K33" s="135">
        <f>K31+M31</f>
        <v>138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J20:K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S19"/>
  <sheetViews>
    <sheetView zoomScale="80" zoomScaleNormal="80" zoomScalePageLayoutView="0" workbookViewId="0" topLeftCell="A1">
      <selection activeCell="W31" sqref="V31:W31"/>
    </sheetView>
  </sheetViews>
  <sheetFormatPr defaultColWidth="9.00390625" defaultRowHeight="12.75"/>
  <cols>
    <col min="1" max="1" width="4.375" style="169" customWidth="1"/>
    <col min="2" max="2" width="16.00390625" style="169" customWidth="1"/>
    <col min="3" max="3" width="9.125" style="169" customWidth="1"/>
    <col min="4" max="18" width="10.75390625" style="169" customWidth="1"/>
    <col min="19" max="19" width="10.375" style="169" customWidth="1"/>
    <col min="20" max="16384" width="9.125" style="169" customWidth="1"/>
  </cols>
  <sheetData>
    <row r="1" spans="1:17" ht="19.5" customHeight="1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1:19" s="135" customFormat="1" ht="25.5" customHeight="1">
      <c r="A2" s="663" t="s">
        <v>86</v>
      </c>
      <c r="B2" s="663"/>
      <c r="C2" s="663"/>
      <c r="D2" s="663"/>
      <c r="E2" s="618" t="s">
        <v>177</v>
      </c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</row>
    <row r="3" spans="1:19" s="135" customFormat="1" ht="15.75" customHeight="1">
      <c r="A3" s="664"/>
      <c r="B3" s="664"/>
      <c r="C3" s="664"/>
      <c r="D3" s="664"/>
      <c r="E3" s="620" t="str">
        <f>'ogolne (1)'!H3</f>
        <v>od 01 stycznia  2021 roku</v>
      </c>
      <c r="F3" s="665"/>
      <c r="G3" s="665"/>
      <c r="H3" s="665"/>
      <c r="I3" s="665"/>
      <c r="J3" s="665"/>
      <c r="K3" s="665"/>
      <c r="L3" s="621" t="str">
        <f>'ogolne (1)'!T3</f>
        <v>do 31 stycznia 2021 roku</v>
      </c>
      <c r="M3" s="622"/>
      <c r="N3" s="622"/>
      <c r="O3" s="622"/>
      <c r="P3" s="622"/>
      <c r="Q3" s="622"/>
      <c r="R3" s="622"/>
      <c r="S3" s="622"/>
    </row>
    <row r="4" spans="1:18" s="135" customFormat="1" ht="13.5" customHeight="1" thickBot="1">
      <c r="A4" s="666"/>
      <c r="B4" s="666"/>
      <c r="C4" s="666"/>
      <c r="D4" s="666"/>
      <c r="E4" s="663"/>
      <c r="F4" s="663"/>
      <c r="G4" s="663"/>
      <c r="H4" s="663"/>
      <c r="I4" s="663"/>
      <c r="J4" s="663"/>
      <c r="K4" s="663"/>
      <c r="L4" s="667"/>
      <c r="M4" s="667"/>
      <c r="N4" s="667"/>
      <c r="O4" s="667"/>
      <c r="P4" s="667"/>
      <c r="Q4" s="667"/>
      <c r="R4" s="667"/>
    </row>
    <row r="5" spans="1:19" ht="16.5" customHeight="1" thickBot="1">
      <c r="A5" s="512" t="s">
        <v>176</v>
      </c>
      <c r="B5" s="516" t="s">
        <v>33</v>
      </c>
      <c r="C5" s="669" t="s">
        <v>175</v>
      </c>
      <c r="D5" s="671" t="s">
        <v>174</v>
      </c>
      <c r="E5" s="673" t="s">
        <v>173</v>
      </c>
      <c r="F5" s="674"/>
      <c r="G5" s="674"/>
      <c r="H5" s="674"/>
      <c r="I5" s="674"/>
      <c r="J5" s="674"/>
      <c r="K5" s="674"/>
      <c r="L5" s="674"/>
      <c r="M5" s="674"/>
      <c r="N5" s="674"/>
      <c r="O5" s="674"/>
      <c r="P5" s="674"/>
      <c r="Q5" s="674"/>
      <c r="R5" s="674"/>
      <c r="S5" s="675"/>
    </row>
    <row r="6" spans="1:19" ht="18" customHeight="1">
      <c r="A6" s="514"/>
      <c r="B6" s="668"/>
      <c r="C6" s="670"/>
      <c r="D6" s="672"/>
      <c r="E6" s="676" t="s">
        <v>172</v>
      </c>
      <c r="F6" s="509"/>
      <c r="G6" s="509" t="s">
        <v>171</v>
      </c>
      <c r="H6" s="497" t="s">
        <v>106</v>
      </c>
      <c r="I6" s="678"/>
      <c r="J6" s="678"/>
      <c r="K6" s="678"/>
      <c r="L6" s="678"/>
      <c r="M6" s="678"/>
      <c r="N6" s="678"/>
      <c r="O6" s="678"/>
      <c r="P6" s="678"/>
      <c r="Q6" s="498"/>
      <c r="R6" s="497" t="s">
        <v>170</v>
      </c>
      <c r="S6" s="680" t="s">
        <v>169</v>
      </c>
    </row>
    <row r="7" spans="1:19" ht="63" customHeight="1">
      <c r="A7" s="514"/>
      <c r="B7" s="668"/>
      <c r="C7" s="670"/>
      <c r="D7" s="672"/>
      <c r="E7" s="184" t="s">
        <v>168</v>
      </c>
      <c r="F7" s="183" t="s">
        <v>167</v>
      </c>
      <c r="G7" s="668"/>
      <c r="H7" s="182" t="s">
        <v>166</v>
      </c>
      <c r="I7" s="182" t="s">
        <v>119</v>
      </c>
      <c r="J7" s="182" t="s">
        <v>116</v>
      </c>
      <c r="K7" s="182" t="s">
        <v>165</v>
      </c>
      <c r="L7" s="182" t="s">
        <v>164</v>
      </c>
      <c r="M7" s="182" t="s">
        <v>163</v>
      </c>
      <c r="N7" s="182" t="s">
        <v>162</v>
      </c>
      <c r="O7" s="181" t="s">
        <v>161</v>
      </c>
      <c r="P7" s="181" t="s">
        <v>160</v>
      </c>
      <c r="Q7" s="181" t="s">
        <v>159</v>
      </c>
      <c r="R7" s="670"/>
      <c r="S7" s="682"/>
    </row>
    <row r="8" spans="1:19" s="135" customFormat="1" ht="24" customHeight="1">
      <c r="A8" s="147">
        <v>1</v>
      </c>
      <c r="B8" s="175" t="s">
        <v>4</v>
      </c>
      <c r="C8" s="180" t="s">
        <v>17</v>
      </c>
      <c r="D8" s="173">
        <f aca="true" t="shared" si="0" ref="D8:D17">E8+F8+H8+I8+J8+M8+N8+O8+P8+K8+Q8+R8+L8+S8</f>
        <v>40</v>
      </c>
      <c r="E8" s="177">
        <v>5</v>
      </c>
      <c r="F8" s="269">
        <v>11</v>
      </c>
      <c r="G8" s="270">
        <v>24</v>
      </c>
      <c r="H8" s="176" t="s">
        <v>180</v>
      </c>
      <c r="I8" s="176">
        <v>0</v>
      </c>
      <c r="J8" s="176">
        <v>0</v>
      </c>
      <c r="K8" s="176">
        <v>0</v>
      </c>
      <c r="L8" s="176">
        <v>0</v>
      </c>
      <c r="M8" s="176">
        <v>1</v>
      </c>
      <c r="N8" s="271">
        <v>17</v>
      </c>
      <c r="O8" s="172">
        <v>0</v>
      </c>
      <c r="P8" s="172">
        <v>0</v>
      </c>
      <c r="Q8" s="172">
        <v>0</v>
      </c>
      <c r="R8" s="172">
        <v>0</v>
      </c>
      <c r="S8" s="172">
        <v>0</v>
      </c>
    </row>
    <row r="9" spans="1:19" s="135" customFormat="1" ht="24" customHeight="1">
      <c r="A9" s="158">
        <v>2</v>
      </c>
      <c r="B9" s="179" t="s">
        <v>16</v>
      </c>
      <c r="C9" s="178" t="s">
        <v>15</v>
      </c>
      <c r="D9" s="173">
        <f t="shared" si="0"/>
        <v>7</v>
      </c>
      <c r="E9" s="177">
        <v>2</v>
      </c>
      <c r="F9" s="269">
        <v>0</v>
      </c>
      <c r="G9" s="270">
        <v>3</v>
      </c>
      <c r="H9" s="176" t="s">
        <v>193</v>
      </c>
      <c r="I9" s="176">
        <v>0</v>
      </c>
      <c r="J9" s="176">
        <v>0</v>
      </c>
      <c r="K9" s="176">
        <v>0</v>
      </c>
      <c r="L9" s="176">
        <v>0</v>
      </c>
      <c r="M9" s="176">
        <v>0</v>
      </c>
      <c r="N9" s="243">
        <v>2</v>
      </c>
      <c r="O9" s="155">
        <v>0</v>
      </c>
      <c r="P9" s="155">
        <v>0</v>
      </c>
      <c r="Q9" s="155">
        <v>0</v>
      </c>
      <c r="R9" s="155">
        <v>2</v>
      </c>
      <c r="S9" s="155">
        <v>0</v>
      </c>
    </row>
    <row r="10" spans="1:19" s="135" customFormat="1" ht="24" customHeight="1">
      <c r="A10" s="158">
        <v>3</v>
      </c>
      <c r="B10" s="179" t="s">
        <v>14</v>
      </c>
      <c r="C10" s="178" t="s">
        <v>13</v>
      </c>
      <c r="D10" s="173">
        <f t="shared" si="0"/>
        <v>5</v>
      </c>
      <c r="E10" s="177">
        <v>1</v>
      </c>
      <c r="F10" s="269">
        <v>1</v>
      </c>
      <c r="G10" s="270">
        <v>3</v>
      </c>
      <c r="H10" s="176" t="s">
        <v>192</v>
      </c>
      <c r="I10" s="176">
        <v>0</v>
      </c>
      <c r="J10" s="176">
        <v>0</v>
      </c>
      <c r="K10" s="176">
        <v>0</v>
      </c>
      <c r="L10" s="176">
        <v>0</v>
      </c>
      <c r="M10" s="176">
        <v>0</v>
      </c>
      <c r="N10" s="243">
        <v>1</v>
      </c>
      <c r="O10" s="155">
        <v>0</v>
      </c>
      <c r="P10" s="155">
        <v>0</v>
      </c>
      <c r="Q10" s="155">
        <v>0</v>
      </c>
      <c r="R10" s="155">
        <v>0</v>
      </c>
      <c r="S10" s="155">
        <v>0</v>
      </c>
    </row>
    <row r="11" spans="1:19" s="135" customFormat="1" ht="24" customHeight="1">
      <c r="A11" s="158">
        <v>4</v>
      </c>
      <c r="B11" s="179" t="s">
        <v>12</v>
      </c>
      <c r="C11" s="178" t="s">
        <v>11</v>
      </c>
      <c r="D11" s="173">
        <f t="shared" si="0"/>
        <v>5</v>
      </c>
      <c r="E11" s="177">
        <v>0</v>
      </c>
      <c r="F11" s="269">
        <v>0</v>
      </c>
      <c r="G11" s="270">
        <v>5</v>
      </c>
      <c r="H11" s="176" t="s">
        <v>196</v>
      </c>
      <c r="I11" s="176">
        <v>0</v>
      </c>
      <c r="J11" s="176">
        <v>0</v>
      </c>
      <c r="K11" s="176">
        <v>0</v>
      </c>
      <c r="L11" s="176">
        <v>0</v>
      </c>
      <c r="M11" s="176">
        <v>0</v>
      </c>
      <c r="N11" s="243">
        <v>5</v>
      </c>
      <c r="O11" s="155">
        <v>0</v>
      </c>
      <c r="P11" s="155">
        <v>0</v>
      </c>
      <c r="Q11" s="155">
        <v>0</v>
      </c>
      <c r="R11" s="155">
        <v>0</v>
      </c>
      <c r="S11" s="155">
        <v>0</v>
      </c>
    </row>
    <row r="12" spans="1:19" s="135" customFormat="1" ht="24" customHeight="1">
      <c r="A12" s="158">
        <v>5</v>
      </c>
      <c r="B12" s="179" t="s">
        <v>10</v>
      </c>
      <c r="C12" s="178" t="s">
        <v>9</v>
      </c>
      <c r="D12" s="173">
        <f t="shared" si="0"/>
        <v>42</v>
      </c>
      <c r="E12" s="177">
        <v>1</v>
      </c>
      <c r="F12" s="269">
        <v>40</v>
      </c>
      <c r="G12" s="270">
        <v>1</v>
      </c>
      <c r="H12" s="176" t="s">
        <v>196</v>
      </c>
      <c r="I12" s="176">
        <v>0</v>
      </c>
      <c r="J12" s="176">
        <v>0</v>
      </c>
      <c r="K12" s="176">
        <v>0</v>
      </c>
      <c r="L12" s="176">
        <v>0</v>
      </c>
      <c r="M12" s="176">
        <v>0</v>
      </c>
      <c r="N12" s="243">
        <v>1</v>
      </c>
      <c r="O12" s="155">
        <v>0</v>
      </c>
      <c r="P12" s="155">
        <v>0</v>
      </c>
      <c r="Q12" s="155">
        <v>0</v>
      </c>
      <c r="R12" s="155">
        <v>0</v>
      </c>
      <c r="S12" s="155">
        <v>0</v>
      </c>
    </row>
    <row r="13" spans="1:19" s="135" customFormat="1" ht="24" customHeight="1">
      <c r="A13" s="158">
        <v>6</v>
      </c>
      <c r="B13" s="179" t="s">
        <v>8</v>
      </c>
      <c r="C13" s="178" t="s">
        <v>7</v>
      </c>
      <c r="D13" s="173">
        <f t="shared" si="0"/>
        <v>5</v>
      </c>
      <c r="E13" s="177">
        <v>0</v>
      </c>
      <c r="F13" s="269">
        <v>0</v>
      </c>
      <c r="G13" s="270">
        <v>5</v>
      </c>
      <c r="H13" s="176" t="s">
        <v>193</v>
      </c>
      <c r="I13" s="176">
        <v>0</v>
      </c>
      <c r="J13" s="176">
        <v>2</v>
      </c>
      <c r="K13" s="176">
        <v>0</v>
      </c>
      <c r="L13" s="176">
        <v>0</v>
      </c>
      <c r="M13" s="176">
        <v>0</v>
      </c>
      <c r="N13" s="243">
        <v>2</v>
      </c>
      <c r="O13" s="155">
        <v>0</v>
      </c>
      <c r="P13" s="155">
        <v>0</v>
      </c>
      <c r="Q13" s="155">
        <v>0</v>
      </c>
      <c r="R13" s="155">
        <v>0</v>
      </c>
      <c r="S13" s="155">
        <v>0</v>
      </c>
    </row>
    <row r="14" spans="1:19" s="135" customFormat="1" ht="24" customHeight="1">
      <c r="A14" s="158">
        <v>7</v>
      </c>
      <c r="B14" s="179" t="s">
        <v>6</v>
      </c>
      <c r="C14" s="178" t="s">
        <v>5</v>
      </c>
      <c r="D14" s="173">
        <f t="shared" si="0"/>
        <v>8</v>
      </c>
      <c r="E14" s="177">
        <v>2</v>
      </c>
      <c r="F14" s="269">
        <v>4</v>
      </c>
      <c r="G14" s="270">
        <v>2</v>
      </c>
      <c r="H14" s="176" t="s">
        <v>193</v>
      </c>
      <c r="I14" s="176">
        <v>0</v>
      </c>
      <c r="J14" s="176">
        <v>0</v>
      </c>
      <c r="K14" s="176">
        <v>0</v>
      </c>
      <c r="L14" s="176">
        <v>0</v>
      </c>
      <c r="M14" s="176">
        <v>1</v>
      </c>
      <c r="N14" s="243">
        <v>0</v>
      </c>
      <c r="O14" s="155">
        <v>0</v>
      </c>
      <c r="P14" s="155">
        <v>0</v>
      </c>
      <c r="Q14" s="155">
        <v>0</v>
      </c>
      <c r="R14" s="155">
        <v>0</v>
      </c>
      <c r="S14" s="155">
        <v>0</v>
      </c>
    </row>
    <row r="15" spans="1:19" s="135" customFormat="1" ht="24" customHeight="1">
      <c r="A15" s="158">
        <v>8</v>
      </c>
      <c r="B15" s="179" t="s">
        <v>4</v>
      </c>
      <c r="C15" s="178" t="s">
        <v>3</v>
      </c>
      <c r="D15" s="173">
        <f t="shared" si="0"/>
        <v>11</v>
      </c>
      <c r="E15" s="177">
        <v>0</v>
      </c>
      <c r="F15" s="269">
        <v>11</v>
      </c>
      <c r="G15" s="270">
        <v>0</v>
      </c>
      <c r="H15" s="176" t="s">
        <v>196</v>
      </c>
      <c r="I15" s="176">
        <v>0</v>
      </c>
      <c r="J15" s="176">
        <v>0</v>
      </c>
      <c r="K15" s="176">
        <v>0</v>
      </c>
      <c r="L15" s="176">
        <v>0</v>
      </c>
      <c r="M15" s="176">
        <v>0</v>
      </c>
      <c r="N15" s="243">
        <v>0</v>
      </c>
      <c r="O15" s="155">
        <v>0</v>
      </c>
      <c r="P15" s="155">
        <v>0</v>
      </c>
      <c r="Q15" s="155">
        <v>0</v>
      </c>
      <c r="R15" s="155">
        <v>0</v>
      </c>
      <c r="S15" s="155">
        <v>0</v>
      </c>
    </row>
    <row r="16" spans="1:19" s="135" customFormat="1" ht="24" customHeight="1">
      <c r="A16" s="158">
        <v>9</v>
      </c>
      <c r="B16" s="179" t="s">
        <v>2</v>
      </c>
      <c r="C16" s="178" t="s">
        <v>1</v>
      </c>
      <c r="D16" s="173">
        <f t="shared" si="0"/>
        <v>4</v>
      </c>
      <c r="E16" s="177">
        <v>1</v>
      </c>
      <c r="F16" s="269">
        <v>1</v>
      </c>
      <c r="G16" s="270">
        <v>2</v>
      </c>
      <c r="H16" s="176" t="s">
        <v>196</v>
      </c>
      <c r="I16" s="176">
        <v>0</v>
      </c>
      <c r="J16" s="176">
        <v>0</v>
      </c>
      <c r="K16" s="176">
        <v>0</v>
      </c>
      <c r="L16" s="176">
        <v>0</v>
      </c>
      <c r="M16" s="176">
        <v>0</v>
      </c>
      <c r="N16" s="243">
        <v>2</v>
      </c>
      <c r="O16" s="155">
        <v>0</v>
      </c>
      <c r="P16" s="155">
        <v>0</v>
      </c>
      <c r="Q16" s="155">
        <v>0</v>
      </c>
      <c r="R16" s="155">
        <v>0</v>
      </c>
      <c r="S16" s="155">
        <v>0</v>
      </c>
    </row>
    <row r="17" spans="1:19" s="135" customFormat="1" ht="24" customHeight="1" thickBot="1">
      <c r="A17" s="147">
        <v>10</v>
      </c>
      <c r="B17" s="175" t="s">
        <v>158</v>
      </c>
      <c r="C17" s="174" t="s">
        <v>157</v>
      </c>
      <c r="D17" s="173">
        <f t="shared" si="0"/>
        <v>7</v>
      </c>
      <c r="E17" s="172">
        <v>0</v>
      </c>
      <c r="F17" s="172">
        <v>4</v>
      </c>
      <c r="G17" s="172">
        <v>3</v>
      </c>
      <c r="H17" s="172">
        <v>0</v>
      </c>
      <c r="I17" s="172">
        <v>0</v>
      </c>
      <c r="J17" s="172">
        <v>0</v>
      </c>
      <c r="K17" s="172">
        <v>0</v>
      </c>
      <c r="L17" s="172">
        <v>0</v>
      </c>
      <c r="M17" s="172">
        <v>0</v>
      </c>
      <c r="N17" s="172">
        <v>3</v>
      </c>
      <c r="O17" s="172">
        <v>0</v>
      </c>
      <c r="P17" s="172">
        <v>0</v>
      </c>
      <c r="Q17" s="172">
        <v>0</v>
      </c>
      <c r="R17" s="172">
        <v>0</v>
      </c>
      <c r="S17" s="172">
        <v>0</v>
      </c>
    </row>
    <row r="18" spans="1:19" ht="25.5" customHeight="1" thickBot="1">
      <c r="A18" s="681" t="s">
        <v>139</v>
      </c>
      <c r="B18" s="544"/>
      <c r="C18" s="544"/>
      <c r="D18" s="170">
        <f aca="true" t="shared" si="1" ref="D18:S18">D8+D9+D10+D11+D12+D13+D14+D15+D16+D17</f>
        <v>134</v>
      </c>
      <c r="E18" s="170">
        <f t="shared" si="1"/>
        <v>12</v>
      </c>
      <c r="F18" s="170">
        <f t="shared" si="1"/>
        <v>72</v>
      </c>
      <c r="G18" s="170">
        <f t="shared" si="1"/>
        <v>48</v>
      </c>
      <c r="H18" s="170">
        <f t="shared" si="1"/>
        <v>11</v>
      </c>
      <c r="I18" s="170">
        <f t="shared" si="1"/>
        <v>0</v>
      </c>
      <c r="J18" s="170">
        <f t="shared" si="1"/>
        <v>2</v>
      </c>
      <c r="K18" s="170">
        <f t="shared" si="1"/>
        <v>0</v>
      </c>
      <c r="L18" s="170">
        <f t="shared" si="1"/>
        <v>0</v>
      </c>
      <c r="M18" s="170">
        <f t="shared" si="1"/>
        <v>2</v>
      </c>
      <c r="N18" s="170">
        <f t="shared" si="1"/>
        <v>33</v>
      </c>
      <c r="O18" s="171">
        <f t="shared" si="1"/>
        <v>0</v>
      </c>
      <c r="P18" s="171">
        <f t="shared" si="1"/>
        <v>0</v>
      </c>
      <c r="Q18" s="171">
        <f t="shared" si="1"/>
        <v>0</v>
      </c>
      <c r="R18" s="171">
        <f t="shared" si="1"/>
        <v>2</v>
      </c>
      <c r="S18" s="170">
        <f t="shared" si="1"/>
        <v>0</v>
      </c>
    </row>
    <row r="19" ht="18.75" customHeight="1">
      <c r="E19" s="169">
        <f>E18+F18</f>
        <v>84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E6:F6"/>
    <mergeCell ref="G6:G7"/>
    <mergeCell ref="H6:Q6"/>
    <mergeCell ref="R6:R7"/>
    <mergeCell ref="S6:S7"/>
    <mergeCell ref="A18:C18"/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="80" zoomScaleNormal="80" zoomScaleSheetLayoutView="80" zoomScalePageLayoutView="0" workbookViewId="0" topLeftCell="A10">
      <selection activeCell="F19" sqref="F19:U19"/>
    </sheetView>
  </sheetViews>
  <sheetFormatPr defaultColWidth="9.00390625" defaultRowHeight="12.75"/>
  <cols>
    <col min="1" max="1" width="3.625" style="1" customWidth="1"/>
    <col min="2" max="2" width="13.75390625" style="1" customWidth="1"/>
    <col min="3" max="3" width="7.875" style="2" customWidth="1"/>
    <col min="4" max="4" width="7.75390625" style="1" customWidth="1"/>
    <col min="5" max="5" width="10.875" style="1" customWidth="1"/>
    <col min="6" max="6" width="8.00390625" style="1" customWidth="1"/>
    <col min="7" max="7" width="6.875" style="1" customWidth="1"/>
    <col min="8" max="8" width="6.375" style="1" customWidth="1"/>
    <col min="9" max="9" width="6.875" style="1" customWidth="1"/>
    <col min="10" max="10" width="6.625" style="1" customWidth="1"/>
    <col min="11" max="12" width="8.00390625" style="1" customWidth="1"/>
    <col min="13" max="33" width="6.875" style="1" customWidth="1"/>
    <col min="34" max="34" width="6.625" style="1" customWidth="1"/>
    <col min="35" max="36" width="5.625" style="1" customWidth="1"/>
    <col min="37" max="16384" width="9.125" style="1" customWidth="1"/>
  </cols>
  <sheetData>
    <row r="1" spans="1:34" ht="16.5" customHeight="1" thickBot="1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6" ht="25.5" customHeight="1">
      <c r="A2" s="464" t="s">
        <v>53</v>
      </c>
      <c r="B2" s="465"/>
      <c r="C2" s="465"/>
      <c r="D2" s="465"/>
      <c r="E2" s="465"/>
      <c r="F2" s="465"/>
      <c r="G2" s="465"/>
      <c r="H2" s="468" t="s">
        <v>52</v>
      </c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70"/>
      <c r="AF2" s="52"/>
      <c r="AG2" s="52"/>
      <c r="AH2" s="52"/>
      <c r="AI2" s="52"/>
      <c r="AJ2" s="52"/>
    </row>
    <row r="3" spans="1:36" ht="16.5" customHeight="1" thickBot="1">
      <c r="A3" s="466"/>
      <c r="B3" s="467"/>
      <c r="C3" s="467"/>
      <c r="D3" s="467"/>
      <c r="E3" s="467"/>
      <c r="F3" s="467"/>
      <c r="G3" s="467"/>
      <c r="H3" s="471" t="s">
        <v>219</v>
      </c>
      <c r="I3" s="472"/>
      <c r="J3" s="472"/>
      <c r="K3" s="472"/>
      <c r="L3" s="472"/>
      <c r="M3" s="472"/>
      <c r="N3" s="472"/>
      <c r="O3" s="472"/>
      <c r="P3" s="472"/>
      <c r="Q3" s="472"/>
      <c r="R3" s="472"/>
      <c r="S3" s="472"/>
      <c r="T3" s="473" t="s">
        <v>220</v>
      </c>
      <c r="U3" s="473"/>
      <c r="V3" s="473"/>
      <c r="W3" s="473"/>
      <c r="X3" s="473"/>
      <c r="Y3" s="473"/>
      <c r="Z3" s="473"/>
      <c r="AA3" s="473"/>
      <c r="AB3" s="473"/>
      <c r="AC3" s="473"/>
      <c r="AD3" s="473"/>
      <c r="AE3" s="474"/>
      <c r="AF3" s="51"/>
      <c r="AG3" s="51"/>
      <c r="AH3" s="51"/>
      <c r="AI3" s="51"/>
      <c r="AJ3" s="51"/>
    </row>
    <row r="4" spans="1:36" ht="18" customHeight="1" thickBot="1">
      <c r="A4" s="49"/>
      <c r="B4" s="49"/>
      <c r="C4" s="49"/>
      <c r="D4" s="49"/>
      <c r="E4" s="49"/>
      <c r="F4" s="49"/>
      <c r="G4" s="49"/>
      <c r="H4" s="50"/>
      <c r="I4" s="49"/>
      <c r="J4" s="49"/>
      <c r="K4" s="49"/>
      <c r="L4" s="49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</row>
    <row r="5" spans="1:36" ht="26.25" customHeight="1">
      <c r="A5" s="28" t="s">
        <v>20</v>
      </c>
      <c r="B5" s="475" t="s">
        <v>33</v>
      </c>
      <c r="C5" s="475" t="s">
        <v>32</v>
      </c>
      <c r="D5" s="478" t="s">
        <v>51</v>
      </c>
      <c r="E5" s="479"/>
      <c r="F5" s="482" t="s">
        <v>50</v>
      </c>
      <c r="G5" s="483"/>
      <c r="H5" s="486" t="s">
        <v>49</v>
      </c>
      <c r="I5" s="487"/>
      <c r="J5" s="490" t="s">
        <v>48</v>
      </c>
      <c r="K5" s="491"/>
      <c r="L5" s="491"/>
      <c r="M5" s="491"/>
      <c r="N5" s="491"/>
      <c r="O5" s="492"/>
      <c r="P5" s="495" t="s">
        <v>47</v>
      </c>
      <c r="Q5" s="496"/>
      <c r="R5" s="47" t="s">
        <v>46</v>
      </c>
      <c r="S5" s="46"/>
      <c r="T5" s="495" t="s">
        <v>45</v>
      </c>
      <c r="U5" s="496"/>
      <c r="V5" s="495" t="s">
        <v>44</v>
      </c>
      <c r="W5" s="496"/>
      <c r="X5" s="495" t="s">
        <v>43</v>
      </c>
      <c r="Y5" s="496"/>
      <c r="Z5" s="495" t="s">
        <v>42</v>
      </c>
      <c r="AA5" s="496"/>
      <c r="AB5" s="495" t="s">
        <v>41</v>
      </c>
      <c r="AC5" s="496"/>
      <c r="AD5" s="495" t="s">
        <v>40</v>
      </c>
      <c r="AE5" s="487"/>
      <c r="AI5" s="26"/>
      <c r="AJ5" s="26"/>
    </row>
    <row r="6" spans="1:36" ht="46.5" customHeight="1">
      <c r="A6" s="27" t="s">
        <v>29</v>
      </c>
      <c r="B6" s="476"/>
      <c r="C6" s="476"/>
      <c r="D6" s="480"/>
      <c r="E6" s="481"/>
      <c r="F6" s="484"/>
      <c r="G6" s="485"/>
      <c r="H6" s="488"/>
      <c r="I6" s="489"/>
      <c r="J6" s="504" t="s">
        <v>39</v>
      </c>
      <c r="K6" s="505"/>
      <c r="L6" s="506" t="s">
        <v>38</v>
      </c>
      <c r="M6" s="505"/>
      <c r="N6" s="506" t="s">
        <v>37</v>
      </c>
      <c r="O6" s="507"/>
      <c r="P6" s="497"/>
      <c r="Q6" s="498"/>
      <c r="R6" s="508" t="s">
        <v>36</v>
      </c>
      <c r="S6" s="507"/>
      <c r="T6" s="497"/>
      <c r="U6" s="498"/>
      <c r="V6" s="497"/>
      <c r="W6" s="498"/>
      <c r="X6" s="497"/>
      <c r="Y6" s="498"/>
      <c r="Z6" s="497"/>
      <c r="AA6" s="498"/>
      <c r="AB6" s="497"/>
      <c r="AC6" s="498"/>
      <c r="AD6" s="497"/>
      <c r="AE6" s="503"/>
      <c r="AI6" s="26"/>
      <c r="AJ6" s="26"/>
    </row>
    <row r="7" spans="1:36" s="2" customFormat="1" ht="20.25" customHeight="1" thickBot="1">
      <c r="A7" s="25" t="s">
        <v>20</v>
      </c>
      <c r="B7" s="477"/>
      <c r="C7" s="477"/>
      <c r="D7" s="45" t="s">
        <v>35</v>
      </c>
      <c r="E7" s="45" t="s">
        <v>34</v>
      </c>
      <c r="F7" s="22" t="s">
        <v>19</v>
      </c>
      <c r="G7" s="401" t="s">
        <v>18</v>
      </c>
      <c r="H7" s="114" t="s">
        <v>19</v>
      </c>
      <c r="I7" s="392" t="s">
        <v>18</v>
      </c>
      <c r="J7" s="128" t="s">
        <v>19</v>
      </c>
      <c r="K7" s="114" t="s">
        <v>18</v>
      </c>
      <c r="L7" s="115" t="s">
        <v>19</v>
      </c>
      <c r="M7" s="114" t="s">
        <v>18</v>
      </c>
      <c r="N7" s="115" t="s">
        <v>19</v>
      </c>
      <c r="O7" s="114" t="s">
        <v>18</v>
      </c>
      <c r="P7" s="454" t="s">
        <v>19</v>
      </c>
      <c r="Q7" s="111" t="s">
        <v>18</v>
      </c>
      <c r="R7" s="115" t="s">
        <v>19</v>
      </c>
      <c r="S7" s="114" t="s">
        <v>18</v>
      </c>
      <c r="T7" s="454" t="s">
        <v>19</v>
      </c>
      <c r="U7" s="111" t="s">
        <v>18</v>
      </c>
      <c r="V7" s="454" t="s">
        <v>19</v>
      </c>
      <c r="W7" s="111" t="s">
        <v>18</v>
      </c>
      <c r="X7" s="454" t="s">
        <v>19</v>
      </c>
      <c r="Y7" s="111" t="s">
        <v>18</v>
      </c>
      <c r="Z7" s="454" t="s">
        <v>19</v>
      </c>
      <c r="AA7" s="111" t="s">
        <v>18</v>
      </c>
      <c r="AB7" s="454" t="s">
        <v>19</v>
      </c>
      <c r="AC7" s="111" t="s">
        <v>18</v>
      </c>
      <c r="AD7" s="454" t="s">
        <v>19</v>
      </c>
      <c r="AE7" s="109" t="s">
        <v>18</v>
      </c>
      <c r="AI7" s="17"/>
      <c r="AJ7" s="17"/>
    </row>
    <row r="8" spans="1:36" ht="21" customHeight="1">
      <c r="A8" s="13">
        <v>1</v>
      </c>
      <c r="B8" s="12" t="s">
        <v>4</v>
      </c>
      <c r="C8" s="11" t="s">
        <v>17</v>
      </c>
      <c r="D8" s="42">
        <f aca="true" t="shared" si="0" ref="D8:D16">H8-F8</f>
        <v>-23</v>
      </c>
      <c r="E8" s="41">
        <f aca="true" t="shared" si="1" ref="E8:E17">100-(F8/H8%)</f>
        <v>-5.735660847880311</v>
      </c>
      <c r="F8" s="297">
        <v>424</v>
      </c>
      <c r="G8" s="402">
        <v>255</v>
      </c>
      <c r="H8" s="435">
        <v>401</v>
      </c>
      <c r="I8" s="436">
        <v>235</v>
      </c>
      <c r="J8" s="435">
        <v>375</v>
      </c>
      <c r="K8" s="437">
        <v>218</v>
      </c>
      <c r="L8" s="437">
        <v>22</v>
      </c>
      <c r="M8" s="437">
        <v>8</v>
      </c>
      <c r="N8" s="437">
        <v>26</v>
      </c>
      <c r="O8" s="437">
        <v>17</v>
      </c>
      <c r="P8" s="437">
        <v>0</v>
      </c>
      <c r="Q8" s="437">
        <v>0</v>
      </c>
      <c r="R8" s="437">
        <v>0</v>
      </c>
      <c r="S8" s="437">
        <v>0</v>
      </c>
      <c r="T8" s="437">
        <v>21</v>
      </c>
      <c r="U8" s="437">
        <v>14</v>
      </c>
      <c r="V8" s="437">
        <v>0</v>
      </c>
      <c r="W8" s="437">
        <v>0</v>
      </c>
      <c r="X8" s="437">
        <v>102</v>
      </c>
      <c r="Y8" s="437">
        <v>52</v>
      </c>
      <c r="Z8" s="437">
        <v>42</v>
      </c>
      <c r="AA8" s="437">
        <v>26</v>
      </c>
      <c r="AB8" s="437">
        <v>50</v>
      </c>
      <c r="AC8" s="437">
        <v>50</v>
      </c>
      <c r="AD8" s="437">
        <v>68</v>
      </c>
      <c r="AE8" s="436">
        <v>43</v>
      </c>
      <c r="AI8" s="10"/>
      <c r="AJ8" s="10"/>
    </row>
    <row r="9" spans="1:36" ht="21" customHeight="1">
      <c r="A9" s="16">
        <v>2</v>
      </c>
      <c r="B9" s="15" t="s">
        <v>16</v>
      </c>
      <c r="C9" s="14" t="s">
        <v>15</v>
      </c>
      <c r="D9" s="40">
        <f t="shared" si="0"/>
        <v>-1</v>
      </c>
      <c r="E9" s="39">
        <f t="shared" si="1"/>
        <v>-0.8695652173913118</v>
      </c>
      <c r="F9" s="297">
        <v>116</v>
      </c>
      <c r="G9" s="403">
        <v>72</v>
      </c>
      <c r="H9" s="435">
        <v>115</v>
      </c>
      <c r="I9" s="436">
        <v>71</v>
      </c>
      <c r="J9" s="435">
        <v>108</v>
      </c>
      <c r="K9" s="437">
        <v>67</v>
      </c>
      <c r="L9" s="437">
        <v>5</v>
      </c>
      <c r="M9" s="437">
        <v>1</v>
      </c>
      <c r="N9" s="437">
        <v>7</v>
      </c>
      <c r="O9" s="437">
        <v>4</v>
      </c>
      <c r="P9" s="437">
        <v>115</v>
      </c>
      <c r="Q9" s="437">
        <v>71</v>
      </c>
      <c r="R9" s="437">
        <v>12</v>
      </c>
      <c r="S9" s="437">
        <v>7</v>
      </c>
      <c r="T9" s="437">
        <v>7</v>
      </c>
      <c r="U9" s="437">
        <v>4</v>
      </c>
      <c r="V9" s="437">
        <v>0</v>
      </c>
      <c r="W9" s="437">
        <v>0</v>
      </c>
      <c r="X9" s="437">
        <v>38</v>
      </c>
      <c r="Y9" s="437">
        <v>24</v>
      </c>
      <c r="Z9" s="437">
        <v>12</v>
      </c>
      <c r="AA9" s="437">
        <v>7</v>
      </c>
      <c r="AB9" s="437">
        <v>21</v>
      </c>
      <c r="AC9" s="437">
        <v>21</v>
      </c>
      <c r="AD9" s="437">
        <v>18</v>
      </c>
      <c r="AE9" s="436">
        <v>12</v>
      </c>
      <c r="AI9" s="10"/>
      <c r="AJ9" s="10"/>
    </row>
    <row r="10" spans="1:36" ht="21" customHeight="1">
      <c r="A10" s="16">
        <v>3</v>
      </c>
      <c r="B10" s="15" t="s">
        <v>14</v>
      </c>
      <c r="C10" s="14" t="s">
        <v>13</v>
      </c>
      <c r="D10" s="40">
        <f t="shared" si="0"/>
        <v>-3</v>
      </c>
      <c r="E10" s="39">
        <f t="shared" si="1"/>
        <v>-4.225352112676063</v>
      </c>
      <c r="F10" s="297">
        <v>74</v>
      </c>
      <c r="G10" s="403">
        <v>45</v>
      </c>
      <c r="H10" s="435">
        <v>71</v>
      </c>
      <c r="I10" s="436">
        <v>44</v>
      </c>
      <c r="J10" s="435">
        <v>65</v>
      </c>
      <c r="K10" s="437">
        <v>41</v>
      </c>
      <c r="L10" s="437">
        <v>0</v>
      </c>
      <c r="M10" s="437">
        <v>0</v>
      </c>
      <c r="N10" s="437">
        <v>6</v>
      </c>
      <c r="O10" s="437">
        <v>3</v>
      </c>
      <c r="P10" s="437">
        <v>57</v>
      </c>
      <c r="Q10" s="437">
        <v>36</v>
      </c>
      <c r="R10" s="437">
        <v>6</v>
      </c>
      <c r="S10" s="437">
        <v>1</v>
      </c>
      <c r="T10" s="437">
        <v>1</v>
      </c>
      <c r="U10" s="437">
        <v>1</v>
      </c>
      <c r="V10" s="437">
        <v>0</v>
      </c>
      <c r="W10" s="437">
        <v>0</v>
      </c>
      <c r="X10" s="437">
        <v>23</v>
      </c>
      <c r="Y10" s="437">
        <v>12</v>
      </c>
      <c r="Z10" s="437">
        <v>11</v>
      </c>
      <c r="AA10" s="437">
        <v>7</v>
      </c>
      <c r="AB10" s="437">
        <v>12</v>
      </c>
      <c r="AC10" s="437">
        <v>12</v>
      </c>
      <c r="AD10" s="437">
        <v>16</v>
      </c>
      <c r="AE10" s="436">
        <v>9</v>
      </c>
      <c r="AI10" s="10"/>
      <c r="AJ10" s="10"/>
    </row>
    <row r="11" spans="1:36" ht="21" customHeight="1">
      <c r="A11" s="16">
        <v>4</v>
      </c>
      <c r="B11" s="15" t="s">
        <v>12</v>
      </c>
      <c r="C11" s="14" t="s">
        <v>11</v>
      </c>
      <c r="D11" s="40">
        <f t="shared" si="0"/>
        <v>1</v>
      </c>
      <c r="E11" s="39">
        <f t="shared" si="1"/>
        <v>1.2195121951219505</v>
      </c>
      <c r="F11" s="297">
        <v>81</v>
      </c>
      <c r="G11" s="403">
        <v>53</v>
      </c>
      <c r="H11" s="435">
        <v>82</v>
      </c>
      <c r="I11" s="436">
        <v>57</v>
      </c>
      <c r="J11" s="435">
        <v>71</v>
      </c>
      <c r="K11" s="437">
        <v>49</v>
      </c>
      <c r="L11" s="437">
        <v>4</v>
      </c>
      <c r="M11" s="437">
        <v>2</v>
      </c>
      <c r="N11" s="437">
        <v>11</v>
      </c>
      <c r="O11" s="437">
        <v>8</v>
      </c>
      <c r="P11" s="437">
        <v>82</v>
      </c>
      <c r="Q11" s="437">
        <v>57</v>
      </c>
      <c r="R11" s="437">
        <v>10</v>
      </c>
      <c r="S11" s="437">
        <v>4</v>
      </c>
      <c r="T11" s="437">
        <v>8</v>
      </c>
      <c r="U11" s="437">
        <v>4</v>
      </c>
      <c r="V11" s="437">
        <v>0</v>
      </c>
      <c r="W11" s="437">
        <v>0</v>
      </c>
      <c r="X11" s="437">
        <v>29</v>
      </c>
      <c r="Y11" s="437">
        <v>19</v>
      </c>
      <c r="Z11" s="437">
        <v>16</v>
      </c>
      <c r="AA11" s="437">
        <v>10</v>
      </c>
      <c r="AB11" s="437">
        <v>19</v>
      </c>
      <c r="AC11" s="437">
        <v>19</v>
      </c>
      <c r="AD11" s="437">
        <v>13</v>
      </c>
      <c r="AE11" s="436">
        <v>8</v>
      </c>
      <c r="AI11" s="10"/>
      <c r="AJ11" s="10"/>
    </row>
    <row r="12" spans="1:36" ht="21" customHeight="1">
      <c r="A12" s="16">
        <v>5</v>
      </c>
      <c r="B12" s="15" t="s">
        <v>10</v>
      </c>
      <c r="C12" s="14" t="s">
        <v>9</v>
      </c>
      <c r="D12" s="40">
        <f t="shared" si="0"/>
        <v>-14</v>
      </c>
      <c r="E12" s="39">
        <f t="shared" si="1"/>
        <v>-20.588235294117638</v>
      </c>
      <c r="F12" s="297">
        <v>82</v>
      </c>
      <c r="G12" s="403">
        <v>62</v>
      </c>
      <c r="H12" s="435">
        <v>68</v>
      </c>
      <c r="I12" s="436">
        <v>52</v>
      </c>
      <c r="J12" s="435">
        <v>64</v>
      </c>
      <c r="K12" s="437">
        <v>49</v>
      </c>
      <c r="L12" s="437">
        <v>1</v>
      </c>
      <c r="M12" s="437">
        <v>1</v>
      </c>
      <c r="N12" s="437">
        <v>4</v>
      </c>
      <c r="O12" s="437">
        <v>3</v>
      </c>
      <c r="P12" s="437">
        <v>68</v>
      </c>
      <c r="Q12" s="437">
        <v>52</v>
      </c>
      <c r="R12" s="437">
        <v>10</v>
      </c>
      <c r="S12" s="437">
        <v>7</v>
      </c>
      <c r="T12" s="437">
        <v>6</v>
      </c>
      <c r="U12" s="437">
        <v>4</v>
      </c>
      <c r="V12" s="437">
        <v>0</v>
      </c>
      <c r="W12" s="437">
        <v>0</v>
      </c>
      <c r="X12" s="437">
        <v>14</v>
      </c>
      <c r="Y12" s="437">
        <v>9</v>
      </c>
      <c r="Z12" s="437">
        <v>8</v>
      </c>
      <c r="AA12" s="437">
        <v>6</v>
      </c>
      <c r="AB12" s="437">
        <v>9</v>
      </c>
      <c r="AC12" s="437">
        <v>9</v>
      </c>
      <c r="AD12" s="437">
        <v>15</v>
      </c>
      <c r="AE12" s="436">
        <v>12</v>
      </c>
      <c r="AI12" s="10"/>
      <c r="AJ12" s="10"/>
    </row>
    <row r="13" spans="1:36" ht="21" customHeight="1">
      <c r="A13" s="16">
        <v>6</v>
      </c>
      <c r="B13" s="15" t="s">
        <v>8</v>
      </c>
      <c r="C13" s="14" t="s">
        <v>7</v>
      </c>
      <c r="D13" s="40">
        <f t="shared" si="0"/>
        <v>3</v>
      </c>
      <c r="E13" s="39">
        <f t="shared" si="1"/>
        <v>4.761904761904759</v>
      </c>
      <c r="F13" s="297">
        <v>60</v>
      </c>
      <c r="G13" s="403">
        <v>36</v>
      </c>
      <c r="H13" s="435">
        <v>63</v>
      </c>
      <c r="I13" s="436">
        <v>39</v>
      </c>
      <c r="J13" s="435">
        <v>58</v>
      </c>
      <c r="K13" s="437">
        <v>36</v>
      </c>
      <c r="L13" s="437">
        <v>5</v>
      </c>
      <c r="M13" s="437">
        <v>3</v>
      </c>
      <c r="N13" s="437">
        <v>5</v>
      </c>
      <c r="O13" s="437">
        <v>3</v>
      </c>
      <c r="P13" s="437">
        <v>63</v>
      </c>
      <c r="Q13" s="437">
        <v>39</v>
      </c>
      <c r="R13" s="437">
        <v>8</v>
      </c>
      <c r="S13" s="437">
        <v>6</v>
      </c>
      <c r="T13" s="437">
        <v>4</v>
      </c>
      <c r="U13" s="437">
        <v>0</v>
      </c>
      <c r="V13" s="437">
        <v>0</v>
      </c>
      <c r="W13" s="437">
        <v>0</v>
      </c>
      <c r="X13" s="437">
        <v>22</v>
      </c>
      <c r="Y13" s="437">
        <v>13</v>
      </c>
      <c r="Z13" s="437">
        <v>5</v>
      </c>
      <c r="AA13" s="437">
        <v>3</v>
      </c>
      <c r="AB13" s="437">
        <v>6</v>
      </c>
      <c r="AC13" s="437">
        <v>6</v>
      </c>
      <c r="AD13" s="437">
        <v>19</v>
      </c>
      <c r="AE13" s="436">
        <v>13</v>
      </c>
      <c r="AI13" s="10"/>
      <c r="AJ13" s="10"/>
    </row>
    <row r="14" spans="1:36" ht="21" customHeight="1">
      <c r="A14" s="16">
        <v>7</v>
      </c>
      <c r="B14" s="15" t="s">
        <v>6</v>
      </c>
      <c r="C14" s="14" t="s">
        <v>5</v>
      </c>
      <c r="D14" s="40">
        <f t="shared" si="0"/>
        <v>-8</v>
      </c>
      <c r="E14" s="39">
        <f t="shared" si="1"/>
        <v>-4.878048780487816</v>
      </c>
      <c r="F14" s="297">
        <v>172</v>
      </c>
      <c r="G14" s="403">
        <v>109</v>
      </c>
      <c r="H14" s="435">
        <v>164</v>
      </c>
      <c r="I14" s="436">
        <v>101</v>
      </c>
      <c r="J14" s="435">
        <v>143</v>
      </c>
      <c r="K14" s="437">
        <v>86</v>
      </c>
      <c r="L14" s="437">
        <v>4</v>
      </c>
      <c r="M14" s="437">
        <v>3</v>
      </c>
      <c r="N14" s="437">
        <v>21</v>
      </c>
      <c r="O14" s="437">
        <v>15</v>
      </c>
      <c r="P14" s="437">
        <v>110</v>
      </c>
      <c r="Q14" s="437">
        <v>68</v>
      </c>
      <c r="R14" s="437">
        <v>14</v>
      </c>
      <c r="S14" s="437">
        <v>9</v>
      </c>
      <c r="T14" s="437">
        <v>12</v>
      </c>
      <c r="U14" s="437">
        <v>8</v>
      </c>
      <c r="V14" s="437">
        <v>0</v>
      </c>
      <c r="W14" s="437">
        <v>0</v>
      </c>
      <c r="X14" s="437">
        <v>47</v>
      </c>
      <c r="Y14" s="437">
        <v>32</v>
      </c>
      <c r="Z14" s="437">
        <v>28</v>
      </c>
      <c r="AA14" s="437">
        <v>20</v>
      </c>
      <c r="AB14" s="437">
        <v>30</v>
      </c>
      <c r="AC14" s="437">
        <v>30</v>
      </c>
      <c r="AD14" s="437">
        <v>26</v>
      </c>
      <c r="AE14" s="436">
        <v>22</v>
      </c>
      <c r="AI14" s="10"/>
      <c r="AJ14" s="10"/>
    </row>
    <row r="15" spans="1:36" ht="21" customHeight="1">
      <c r="A15" s="16">
        <v>8</v>
      </c>
      <c r="B15" s="15" t="s">
        <v>4</v>
      </c>
      <c r="C15" s="14" t="s">
        <v>3</v>
      </c>
      <c r="D15" s="40">
        <f t="shared" si="0"/>
        <v>-5</v>
      </c>
      <c r="E15" s="39">
        <f t="shared" si="1"/>
        <v>-4.237288135593232</v>
      </c>
      <c r="F15" s="297">
        <v>123</v>
      </c>
      <c r="G15" s="403">
        <v>77</v>
      </c>
      <c r="H15" s="435">
        <v>118</v>
      </c>
      <c r="I15" s="436">
        <v>73</v>
      </c>
      <c r="J15" s="435">
        <v>108</v>
      </c>
      <c r="K15" s="437">
        <v>69</v>
      </c>
      <c r="L15" s="437">
        <v>6</v>
      </c>
      <c r="M15" s="437">
        <v>2</v>
      </c>
      <c r="N15" s="437">
        <v>10</v>
      </c>
      <c r="O15" s="437">
        <v>4</v>
      </c>
      <c r="P15" s="437">
        <v>118</v>
      </c>
      <c r="Q15" s="437">
        <v>73</v>
      </c>
      <c r="R15" s="437">
        <v>8</v>
      </c>
      <c r="S15" s="437">
        <v>5</v>
      </c>
      <c r="T15" s="437">
        <v>12</v>
      </c>
      <c r="U15" s="437">
        <v>4</v>
      </c>
      <c r="V15" s="437">
        <v>0</v>
      </c>
      <c r="W15" s="437">
        <v>0</v>
      </c>
      <c r="X15" s="437">
        <v>25</v>
      </c>
      <c r="Y15" s="437">
        <v>16</v>
      </c>
      <c r="Z15" s="437">
        <v>15</v>
      </c>
      <c r="AA15" s="437">
        <v>9</v>
      </c>
      <c r="AB15" s="437">
        <v>11</v>
      </c>
      <c r="AC15" s="437">
        <v>11</v>
      </c>
      <c r="AD15" s="437">
        <v>20</v>
      </c>
      <c r="AE15" s="436">
        <v>13</v>
      </c>
      <c r="AI15" s="10"/>
      <c r="AJ15" s="10"/>
    </row>
    <row r="16" spans="1:36" ht="21" customHeight="1" thickBot="1">
      <c r="A16" s="13">
        <v>9</v>
      </c>
      <c r="B16" s="12" t="s">
        <v>2</v>
      </c>
      <c r="C16" s="11" t="s">
        <v>1</v>
      </c>
      <c r="D16" s="36">
        <f t="shared" si="0"/>
        <v>-13</v>
      </c>
      <c r="E16" s="35">
        <f t="shared" si="1"/>
        <v>-10.236220472440948</v>
      </c>
      <c r="F16" s="297">
        <v>140</v>
      </c>
      <c r="G16" s="404">
        <v>85</v>
      </c>
      <c r="H16" s="435">
        <v>127</v>
      </c>
      <c r="I16" s="436">
        <v>77</v>
      </c>
      <c r="J16" s="435">
        <v>120</v>
      </c>
      <c r="K16" s="437">
        <v>73</v>
      </c>
      <c r="L16" s="437">
        <v>10</v>
      </c>
      <c r="M16" s="437">
        <v>2</v>
      </c>
      <c r="N16" s="437">
        <v>7</v>
      </c>
      <c r="O16" s="437">
        <v>4</v>
      </c>
      <c r="P16" s="437">
        <v>127</v>
      </c>
      <c r="Q16" s="437">
        <v>77</v>
      </c>
      <c r="R16" s="437">
        <v>11</v>
      </c>
      <c r="S16" s="437">
        <v>6</v>
      </c>
      <c r="T16" s="437">
        <v>6</v>
      </c>
      <c r="U16" s="437">
        <v>2</v>
      </c>
      <c r="V16" s="437">
        <v>1</v>
      </c>
      <c r="W16" s="437">
        <v>1</v>
      </c>
      <c r="X16" s="437">
        <v>27</v>
      </c>
      <c r="Y16" s="437">
        <v>12</v>
      </c>
      <c r="Z16" s="437">
        <v>14</v>
      </c>
      <c r="AA16" s="437">
        <v>11</v>
      </c>
      <c r="AB16" s="437">
        <v>21</v>
      </c>
      <c r="AC16" s="437">
        <v>21</v>
      </c>
      <c r="AD16" s="437">
        <v>19</v>
      </c>
      <c r="AE16" s="436">
        <v>8</v>
      </c>
      <c r="AI16" s="10"/>
      <c r="AJ16" s="10"/>
    </row>
    <row r="17" spans="1:36" ht="24" customHeight="1" thickBot="1">
      <c r="A17" s="9"/>
      <c r="B17" s="493" t="s">
        <v>0</v>
      </c>
      <c r="C17" s="494"/>
      <c r="D17" s="29">
        <f>D8+D9+D10+D11+D12+D13+D14+D15+D16</f>
        <v>-63</v>
      </c>
      <c r="E17" s="32">
        <f t="shared" si="1"/>
        <v>-5.210918114143922</v>
      </c>
      <c r="F17" s="31">
        <f>F8+F9+F10+F11+F12+F13+F14+F15+F16</f>
        <v>1272</v>
      </c>
      <c r="G17" s="30">
        <f>G8+G9+G10+G11+G12+G13+G14+G15+G16</f>
        <v>794</v>
      </c>
      <c r="H17" s="393">
        <f>H8+H9+H10+H11+H12+H13+H14+H15+H16</f>
        <v>1209</v>
      </c>
      <c r="I17" s="393">
        <f>I8+I9+I10+I11+I12+I13+I14+I15+I16</f>
        <v>749</v>
      </c>
      <c r="J17" s="393">
        <f aca="true" t="shared" si="2" ref="J17:AE17">J8+J9+J10+J11+J12+J13+J14+J15+J16</f>
        <v>1112</v>
      </c>
      <c r="K17" s="393">
        <f t="shared" si="2"/>
        <v>688</v>
      </c>
      <c r="L17" s="393">
        <f t="shared" si="2"/>
        <v>57</v>
      </c>
      <c r="M17" s="393">
        <f t="shared" si="2"/>
        <v>22</v>
      </c>
      <c r="N17" s="393">
        <f t="shared" si="2"/>
        <v>97</v>
      </c>
      <c r="O17" s="393">
        <f t="shared" si="2"/>
        <v>61</v>
      </c>
      <c r="P17" s="393">
        <f t="shared" si="2"/>
        <v>740</v>
      </c>
      <c r="Q17" s="393">
        <f t="shared" si="2"/>
        <v>473</v>
      </c>
      <c r="R17" s="393">
        <f t="shared" si="2"/>
        <v>79</v>
      </c>
      <c r="S17" s="393">
        <f t="shared" si="2"/>
        <v>45</v>
      </c>
      <c r="T17" s="393">
        <f t="shared" si="2"/>
        <v>77</v>
      </c>
      <c r="U17" s="393">
        <f t="shared" si="2"/>
        <v>41</v>
      </c>
      <c r="V17" s="393">
        <f t="shared" si="2"/>
        <v>1</v>
      </c>
      <c r="W17" s="393">
        <f t="shared" si="2"/>
        <v>1</v>
      </c>
      <c r="X17" s="393">
        <f t="shared" si="2"/>
        <v>327</v>
      </c>
      <c r="Y17" s="393">
        <f t="shared" si="2"/>
        <v>189</v>
      </c>
      <c r="Z17" s="393">
        <f t="shared" si="2"/>
        <v>151</v>
      </c>
      <c r="AA17" s="393">
        <f t="shared" si="2"/>
        <v>99</v>
      </c>
      <c r="AB17" s="393">
        <f t="shared" si="2"/>
        <v>179</v>
      </c>
      <c r="AC17" s="393">
        <f t="shared" si="2"/>
        <v>179</v>
      </c>
      <c r="AD17" s="393">
        <f t="shared" si="2"/>
        <v>214</v>
      </c>
      <c r="AE17" s="394">
        <f t="shared" si="2"/>
        <v>140</v>
      </c>
      <c r="AI17" s="3"/>
      <c r="AJ17" s="3"/>
    </row>
    <row r="18" ht="39" customHeight="1" thickBot="1"/>
    <row r="19" spans="1:28" ht="21" customHeight="1">
      <c r="A19" s="28" t="s">
        <v>20</v>
      </c>
      <c r="B19" s="475" t="s">
        <v>33</v>
      </c>
      <c r="C19" s="478" t="s">
        <v>32</v>
      </c>
      <c r="D19" s="512" t="s">
        <v>31</v>
      </c>
      <c r="E19" s="513"/>
      <c r="F19" s="492" t="s">
        <v>30</v>
      </c>
      <c r="G19" s="516"/>
      <c r="H19" s="516"/>
      <c r="I19" s="516"/>
      <c r="J19" s="516"/>
      <c r="K19" s="516"/>
      <c r="L19" s="516"/>
      <c r="M19" s="516"/>
      <c r="N19" s="516"/>
      <c r="O19" s="516"/>
      <c r="P19" s="516"/>
      <c r="Q19" s="516"/>
      <c r="R19" s="516"/>
      <c r="S19" s="516"/>
      <c r="T19" s="516"/>
      <c r="U19" s="513"/>
      <c r="V19" s="26"/>
      <c r="W19" s="26"/>
      <c r="X19" s="26"/>
      <c r="Y19" s="26"/>
      <c r="Z19" s="26"/>
      <c r="AA19" s="26"/>
      <c r="AB19" s="26"/>
    </row>
    <row r="20" spans="1:28" ht="63.75" customHeight="1">
      <c r="A20" s="27" t="s">
        <v>29</v>
      </c>
      <c r="B20" s="476"/>
      <c r="C20" s="510"/>
      <c r="D20" s="514"/>
      <c r="E20" s="515"/>
      <c r="F20" s="498" t="s">
        <v>28</v>
      </c>
      <c r="G20" s="509"/>
      <c r="H20" s="509" t="s">
        <v>27</v>
      </c>
      <c r="I20" s="509"/>
      <c r="J20" s="517" t="s">
        <v>26</v>
      </c>
      <c r="K20" s="517"/>
      <c r="L20" s="499" t="s">
        <v>25</v>
      </c>
      <c r="M20" s="500"/>
      <c r="N20" s="501" t="s">
        <v>24</v>
      </c>
      <c r="O20" s="500"/>
      <c r="P20" s="501" t="s">
        <v>23</v>
      </c>
      <c r="Q20" s="502"/>
      <c r="R20" s="509" t="s">
        <v>22</v>
      </c>
      <c r="S20" s="509"/>
      <c r="T20" s="499" t="s">
        <v>21</v>
      </c>
      <c r="U20" s="489"/>
      <c r="V20" s="26"/>
      <c r="W20" s="26"/>
      <c r="X20" s="26"/>
      <c r="Y20" s="26"/>
      <c r="Z20" s="26"/>
      <c r="AA20" s="26"/>
      <c r="AB20" s="26"/>
    </row>
    <row r="21" spans="1:28" ht="21" customHeight="1" thickBot="1">
      <c r="A21" s="25" t="s">
        <v>20</v>
      </c>
      <c r="B21" s="477"/>
      <c r="C21" s="511"/>
      <c r="D21" s="453" t="s">
        <v>19</v>
      </c>
      <c r="E21" s="109" t="s">
        <v>18</v>
      </c>
      <c r="F21" s="111" t="s">
        <v>19</v>
      </c>
      <c r="G21" s="111" t="s">
        <v>18</v>
      </c>
      <c r="H21" s="454" t="s">
        <v>19</v>
      </c>
      <c r="I21" s="111" t="s">
        <v>18</v>
      </c>
      <c r="J21" s="454" t="s">
        <v>19</v>
      </c>
      <c r="K21" s="111" t="s">
        <v>18</v>
      </c>
      <c r="L21" s="115" t="s">
        <v>19</v>
      </c>
      <c r="M21" s="114" t="s">
        <v>18</v>
      </c>
      <c r="N21" s="115" t="s">
        <v>19</v>
      </c>
      <c r="O21" s="114" t="s">
        <v>18</v>
      </c>
      <c r="P21" s="115" t="s">
        <v>19</v>
      </c>
      <c r="Q21" s="114" t="s">
        <v>18</v>
      </c>
      <c r="R21" s="454" t="s">
        <v>19</v>
      </c>
      <c r="S21" s="111" t="s">
        <v>18</v>
      </c>
      <c r="T21" s="115" t="s">
        <v>19</v>
      </c>
      <c r="U21" s="127" t="s">
        <v>18</v>
      </c>
      <c r="V21" s="17"/>
      <c r="W21" s="17"/>
      <c r="X21" s="17"/>
      <c r="Y21" s="17"/>
      <c r="Z21" s="17"/>
      <c r="AA21" s="17"/>
      <c r="AB21" s="17"/>
    </row>
    <row r="22" spans="1:28" ht="21" customHeight="1">
      <c r="A22" s="13">
        <v>1</v>
      </c>
      <c r="B22" s="12" t="s">
        <v>4</v>
      </c>
      <c r="C22" s="398" t="s">
        <v>17</v>
      </c>
      <c r="D22" s="435">
        <v>333</v>
      </c>
      <c r="E22" s="436">
        <v>195</v>
      </c>
      <c r="F22" s="435">
        <v>72</v>
      </c>
      <c r="G22" s="437">
        <v>43</v>
      </c>
      <c r="H22" s="437">
        <v>36</v>
      </c>
      <c r="I22" s="437">
        <v>20</v>
      </c>
      <c r="J22" s="437">
        <v>189</v>
      </c>
      <c r="K22" s="437">
        <v>112</v>
      </c>
      <c r="L22" s="437">
        <v>127</v>
      </c>
      <c r="M22" s="437">
        <v>61</v>
      </c>
      <c r="N22" s="437">
        <v>30</v>
      </c>
      <c r="O22" s="437">
        <v>19</v>
      </c>
      <c r="P22" s="437">
        <v>69</v>
      </c>
      <c r="Q22" s="437">
        <v>61</v>
      </c>
      <c r="R22" s="437">
        <v>1</v>
      </c>
      <c r="S22" s="437">
        <v>1</v>
      </c>
      <c r="T22" s="437">
        <v>56</v>
      </c>
      <c r="U22" s="436">
        <v>25</v>
      </c>
      <c r="V22" s="10"/>
      <c r="W22" s="10"/>
      <c r="X22" s="10"/>
      <c r="Y22" s="10"/>
      <c r="Z22" s="10"/>
      <c r="AA22" s="10"/>
      <c r="AB22" s="10"/>
    </row>
    <row r="23" spans="1:28" ht="21" customHeight="1">
      <c r="A23" s="16">
        <v>2</v>
      </c>
      <c r="B23" s="15" t="s">
        <v>16</v>
      </c>
      <c r="C23" s="399" t="s">
        <v>15</v>
      </c>
      <c r="D23" s="435">
        <v>99</v>
      </c>
      <c r="E23" s="436">
        <v>62</v>
      </c>
      <c r="F23" s="435">
        <v>40</v>
      </c>
      <c r="G23" s="437">
        <v>27</v>
      </c>
      <c r="H23" s="437">
        <v>22</v>
      </c>
      <c r="I23" s="437">
        <v>14</v>
      </c>
      <c r="J23" s="437">
        <v>49</v>
      </c>
      <c r="K23" s="437">
        <v>33</v>
      </c>
      <c r="L23" s="437">
        <v>25</v>
      </c>
      <c r="M23" s="437">
        <v>10</v>
      </c>
      <c r="N23" s="437">
        <v>8</v>
      </c>
      <c r="O23" s="437">
        <v>7</v>
      </c>
      <c r="P23" s="437">
        <v>25</v>
      </c>
      <c r="Q23" s="437">
        <v>23</v>
      </c>
      <c r="R23" s="437">
        <v>0</v>
      </c>
      <c r="S23" s="437">
        <v>0</v>
      </c>
      <c r="T23" s="437">
        <v>8</v>
      </c>
      <c r="U23" s="436">
        <v>2</v>
      </c>
      <c r="V23" s="10"/>
      <c r="W23" s="10"/>
      <c r="X23" s="10"/>
      <c r="Y23" s="10"/>
      <c r="Z23" s="10"/>
      <c r="AA23" s="10"/>
      <c r="AB23" s="10"/>
    </row>
    <row r="24" spans="1:28" ht="21" customHeight="1">
      <c r="A24" s="16">
        <v>3</v>
      </c>
      <c r="B24" s="15" t="s">
        <v>14</v>
      </c>
      <c r="C24" s="399" t="s">
        <v>13</v>
      </c>
      <c r="D24" s="435">
        <v>58</v>
      </c>
      <c r="E24" s="436">
        <v>39</v>
      </c>
      <c r="F24" s="435">
        <v>13</v>
      </c>
      <c r="G24" s="437">
        <v>10</v>
      </c>
      <c r="H24" s="437">
        <v>5</v>
      </c>
      <c r="I24" s="437">
        <v>4</v>
      </c>
      <c r="J24" s="437">
        <v>29</v>
      </c>
      <c r="K24" s="437">
        <v>20</v>
      </c>
      <c r="L24" s="437">
        <v>25</v>
      </c>
      <c r="M24" s="437">
        <v>11</v>
      </c>
      <c r="N24" s="437">
        <v>7</v>
      </c>
      <c r="O24" s="437">
        <v>4</v>
      </c>
      <c r="P24" s="437">
        <v>15</v>
      </c>
      <c r="Q24" s="437">
        <v>15</v>
      </c>
      <c r="R24" s="437">
        <v>0</v>
      </c>
      <c r="S24" s="437">
        <v>0</v>
      </c>
      <c r="T24" s="437">
        <v>5</v>
      </c>
      <c r="U24" s="436">
        <v>3</v>
      </c>
      <c r="V24" s="10"/>
      <c r="W24" s="10"/>
      <c r="X24" s="10"/>
      <c r="Y24" s="10"/>
      <c r="Z24" s="10"/>
      <c r="AA24" s="10"/>
      <c r="AB24" s="10"/>
    </row>
    <row r="25" spans="1:28" ht="21" customHeight="1">
      <c r="A25" s="16">
        <v>4</v>
      </c>
      <c r="B25" s="15" t="s">
        <v>12</v>
      </c>
      <c r="C25" s="399" t="s">
        <v>11</v>
      </c>
      <c r="D25" s="435">
        <v>72</v>
      </c>
      <c r="E25" s="436">
        <v>53</v>
      </c>
      <c r="F25" s="435">
        <v>30</v>
      </c>
      <c r="G25" s="437">
        <v>22</v>
      </c>
      <c r="H25" s="437">
        <v>22</v>
      </c>
      <c r="I25" s="437">
        <v>15</v>
      </c>
      <c r="J25" s="437">
        <v>31</v>
      </c>
      <c r="K25" s="437">
        <v>27</v>
      </c>
      <c r="L25" s="437">
        <v>15</v>
      </c>
      <c r="M25" s="437">
        <v>9</v>
      </c>
      <c r="N25" s="437">
        <v>5</v>
      </c>
      <c r="O25" s="437">
        <v>4</v>
      </c>
      <c r="P25" s="437">
        <v>22</v>
      </c>
      <c r="Q25" s="437">
        <v>20</v>
      </c>
      <c r="R25" s="437">
        <v>0</v>
      </c>
      <c r="S25" s="437">
        <v>0</v>
      </c>
      <c r="T25" s="437">
        <v>6</v>
      </c>
      <c r="U25" s="436">
        <v>4</v>
      </c>
      <c r="V25" s="10"/>
      <c r="W25" s="10"/>
      <c r="X25" s="10"/>
      <c r="Y25" s="10"/>
      <c r="Z25" s="10"/>
      <c r="AA25" s="10"/>
      <c r="AB25" s="10"/>
    </row>
    <row r="26" spans="1:28" ht="21" customHeight="1">
      <c r="A26" s="16">
        <v>5</v>
      </c>
      <c r="B26" s="15" t="s">
        <v>10</v>
      </c>
      <c r="C26" s="399" t="s">
        <v>9</v>
      </c>
      <c r="D26" s="435">
        <v>58</v>
      </c>
      <c r="E26" s="436">
        <v>44</v>
      </c>
      <c r="F26" s="435">
        <v>24</v>
      </c>
      <c r="G26" s="437">
        <v>18</v>
      </c>
      <c r="H26" s="437">
        <v>16</v>
      </c>
      <c r="I26" s="437">
        <v>11</v>
      </c>
      <c r="J26" s="437">
        <v>28</v>
      </c>
      <c r="K26" s="437">
        <v>22</v>
      </c>
      <c r="L26" s="437">
        <v>14</v>
      </c>
      <c r="M26" s="437">
        <v>8</v>
      </c>
      <c r="N26" s="437">
        <v>3</v>
      </c>
      <c r="O26" s="437">
        <v>3</v>
      </c>
      <c r="P26" s="437">
        <v>15</v>
      </c>
      <c r="Q26" s="437">
        <v>15</v>
      </c>
      <c r="R26" s="437">
        <v>1</v>
      </c>
      <c r="S26" s="437">
        <v>1</v>
      </c>
      <c r="T26" s="437">
        <v>10</v>
      </c>
      <c r="U26" s="436">
        <v>7</v>
      </c>
      <c r="V26" s="10"/>
      <c r="W26" s="10"/>
      <c r="X26" s="10"/>
      <c r="Y26" s="10"/>
      <c r="Z26" s="10"/>
      <c r="AA26" s="10"/>
      <c r="AB26" s="10"/>
    </row>
    <row r="27" spans="1:28" ht="21" customHeight="1">
      <c r="A27" s="16">
        <v>6</v>
      </c>
      <c r="B27" s="15" t="s">
        <v>8</v>
      </c>
      <c r="C27" s="399" t="s">
        <v>7</v>
      </c>
      <c r="D27" s="435">
        <v>51</v>
      </c>
      <c r="E27" s="436">
        <v>30</v>
      </c>
      <c r="F27" s="435">
        <v>14</v>
      </c>
      <c r="G27" s="437">
        <v>8</v>
      </c>
      <c r="H27" s="437">
        <v>8</v>
      </c>
      <c r="I27" s="437">
        <v>2</v>
      </c>
      <c r="J27" s="437">
        <v>19</v>
      </c>
      <c r="K27" s="437">
        <v>15</v>
      </c>
      <c r="L27" s="437">
        <v>23</v>
      </c>
      <c r="M27" s="437">
        <v>13</v>
      </c>
      <c r="N27" s="437">
        <v>4</v>
      </c>
      <c r="O27" s="437">
        <v>2</v>
      </c>
      <c r="P27" s="437">
        <v>8</v>
      </c>
      <c r="Q27" s="437">
        <v>6</v>
      </c>
      <c r="R27" s="437">
        <v>1</v>
      </c>
      <c r="S27" s="437">
        <v>0</v>
      </c>
      <c r="T27" s="437">
        <v>7</v>
      </c>
      <c r="U27" s="436">
        <v>3</v>
      </c>
      <c r="V27" s="10"/>
      <c r="W27" s="10"/>
      <c r="X27" s="10"/>
      <c r="Y27" s="10"/>
      <c r="Z27" s="10"/>
      <c r="AA27" s="10"/>
      <c r="AB27" s="10"/>
    </row>
    <row r="28" spans="1:28" ht="21" customHeight="1">
      <c r="A28" s="16">
        <v>7</v>
      </c>
      <c r="B28" s="15" t="s">
        <v>6</v>
      </c>
      <c r="C28" s="399" t="s">
        <v>5</v>
      </c>
      <c r="D28" s="435">
        <v>139</v>
      </c>
      <c r="E28" s="436">
        <v>88</v>
      </c>
      <c r="F28" s="435">
        <v>56</v>
      </c>
      <c r="G28" s="437">
        <v>39</v>
      </c>
      <c r="H28" s="437">
        <v>28</v>
      </c>
      <c r="I28" s="437">
        <v>19</v>
      </c>
      <c r="J28" s="437">
        <v>57</v>
      </c>
      <c r="K28" s="437">
        <v>39</v>
      </c>
      <c r="L28" s="437">
        <v>44</v>
      </c>
      <c r="M28" s="437">
        <v>17</v>
      </c>
      <c r="N28" s="437">
        <v>11</v>
      </c>
      <c r="O28" s="437">
        <v>8</v>
      </c>
      <c r="P28" s="437">
        <v>40</v>
      </c>
      <c r="Q28" s="437">
        <v>37</v>
      </c>
      <c r="R28" s="437">
        <v>1</v>
      </c>
      <c r="S28" s="437">
        <v>1</v>
      </c>
      <c r="T28" s="437">
        <v>18</v>
      </c>
      <c r="U28" s="436">
        <v>10</v>
      </c>
      <c r="V28" s="10"/>
      <c r="W28" s="10"/>
      <c r="X28" s="10"/>
      <c r="Y28" s="10"/>
      <c r="Z28" s="10"/>
      <c r="AA28" s="10"/>
      <c r="AB28" s="10"/>
    </row>
    <row r="29" spans="1:28" ht="21" customHeight="1">
      <c r="A29" s="16">
        <v>8</v>
      </c>
      <c r="B29" s="15" t="s">
        <v>4</v>
      </c>
      <c r="C29" s="399" t="s">
        <v>3</v>
      </c>
      <c r="D29" s="435">
        <v>100</v>
      </c>
      <c r="E29" s="436">
        <v>65</v>
      </c>
      <c r="F29" s="435">
        <v>37</v>
      </c>
      <c r="G29" s="437">
        <v>24</v>
      </c>
      <c r="H29" s="437">
        <v>25</v>
      </c>
      <c r="I29" s="437">
        <v>17</v>
      </c>
      <c r="J29" s="437">
        <v>37</v>
      </c>
      <c r="K29" s="437">
        <v>29</v>
      </c>
      <c r="L29" s="437">
        <v>27</v>
      </c>
      <c r="M29" s="437">
        <v>13</v>
      </c>
      <c r="N29" s="437">
        <v>4</v>
      </c>
      <c r="O29" s="437">
        <v>3</v>
      </c>
      <c r="P29" s="437">
        <v>26</v>
      </c>
      <c r="Q29" s="437">
        <v>22</v>
      </c>
      <c r="R29" s="437">
        <v>0</v>
      </c>
      <c r="S29" s="437">
        <v>0</v>
      </c>
      <c r="T29" s="437">
        <v>9</v>
      </c>
      <c r="U29" s="436">
        <v>6</v>
      </c>
      <c r="V29" s="10"/>
      <c r="W29" s="10"/>
      <c r="X29" s="10"/>
      <c r="Y29" s="10"/>
      <c r="Z29" s="10"/>
      <c r="AA29" s="10"/>
      <c r="AB29" s="10"/>
    </row>
    <row r="30" spans="1:28" ht="21" customHeight="1" thickBot="1">
      <c r="A30" s="13">
        <v>9</v>
      </c>
      <c r="B30" s="12" t="s">
        <v>2</v>
      </c>
      <c r="C30" s="400" t="s">
        <v>1</v>
      </c>
      <c r="D30" s="435">
        <v>106</v>
      </c>
      <c r="E30" s="436">
        <v>67</v>
      </c>
      <c r="F30" s="435">
        <v>36</v>
      </c>
      <c r="G30" s="437">
        <v>23</v>
      </c>
      <c r="H30" s="437">
        <v>22</v>
      </c>
      <c r="I30" s="437">
        <v>13</v>
      </c>
      <c r="J30" s="437">
        <v>58</v>
      </c>
      <c r="K30" s="437">
        <v>43</v>
      </c>
      <c r="L30" s="437">
        <v>29</v>
      </c>
      <c r="M30" s="437">
        <v>11</v>
      </c>
      <c r="N30" s="437">
        <v>11</v>
      </c>
      <c r="O30" s="437">
        <v>9</v>
      </c>
      <c r="P30" s="437">
        <v>28</v>
      </c>
      <c r="Q30" s="437">
        <v>27</v>
      </c>
      <c r="R30" s="437">
        <v>1</v>
      </c>
      <c r="S30" s="437">
        <v>0</v>
      </c>
      <c r="T30" s="437">
        <v>8</v>
      </c>
      <c r="U30" s="436">
        <v>3</v>
      </c>
      <c r="V30" s="10"/>
      <c r="W30" s="10"/>
      <c r="X30" s="10"/>
      <c r="Y30" s="10"/>
      <c r="Z30" s="10"/>
      <c r="AA30" s="10"/>
      <c r="AB30" s="10"/>
    </row>
    <row r="31" spans="1:28" ht="27.75" customHeight="1" thickBot="1">
      <c r="A31" s="9"/>
      <c r="B31" s="493" t="s">
        <v>0</v>
      </c>
      <c r="C31" s="494"/>
      <c r="D31" s="395">
        <f aca="true" t="shared" si="3" ref="D31:U31">D22+D23+D24+D25+D26+D27+D28+D29+D30</f>
        <v>1016</v>
      </c>
      <c r="E31" s="394">
        <f t="shared" si="3"/>
        <v>643</v>
      </c>
      <c r="F31" s="396">
        <f t="shared" si="3"/>
        <v>322</v>
      </c>
      <c r="G31" s="397">
        <f t="shared" si="3"/>
        <v>214</v>
      </c>
      <c r="H31" s="397">
        <f t="shared" si="3"/>
        <v>184</v>
      </c>
      <c r="I31" s="397">
        <f t="shared" si="3"/>
        <v>115</v>
      </c>
      <c r="J31" s="397">
        <f t="shared" si="3"/>
        <v>497</v>
      </c>
      <c r="K31" s="397">
        <f t="shared" si="3"/>
        <v>340</v>
      </c>
      <c r="L31" s="397">
        <f t="shared" si="3"/>
        <v>329</v>
      </c>
      <c r="M31" s="397">
        <f t="shared" si="3"/>
        <v>153</v>
      </c>
      <c r="N31" s="397">
        <f t="shared" si="3"/>
        <v>83</v>
      </c>
      <c r="O31" s="397">
        <f t="shared" si="3"/>
        <v>59</v>
      </c>
      <c r="P31" s="397">
        <f t="shared" si="3"/>
        <v>248</v>
      </c>
      <c r="Q31" s="397">
        <f t="shared" si="3"/>
        <v>226</v>
      </c>
      <c r="R31" s="397">
        <f t="shared" si="3"/>
        <v>5</v>
      </c>
      <c r="S31" s="397">
        <f t="shared" si="3"/>
        <v>3</v>
      </c>
      <c r="T31" s="397">
        <f t="shared" si="3"/>
        <v>127</v>
      </c>
      <c r="U31" s="394">
        <f t="shared" si="3"/>
        <v>63</v>
      </c>
      <c r="V31" s="4"/>
      <c r="W31" s="4"/>
      <c r="X31" s="3"/>
      <c r="Y31" s="3"/>
      <c r="Z31" s="3"/>
      <c r="AA31" s="3"/>
      <c r="AB31" s="3"/>
    </row>
    <row r="32" ht="38.25" customHeight="1"/>
  </sheetData>
  <sheetProtection/>
  <mergeCells count="35">
    <mergeCell ref="A2:G3"/>
    <mergeCell ref="H2:AE2"/>
    <mergeCell ref="H3:S3"/>
    <mergeCell ref="T3:AE3"/>
    <mergeCell ref="B5:B7"/>
    <mergeCell ref="C5:C7"/>
    <mergeCell ref="D5:E6"/>
    <mergeCell ref="F5:G6"/>
    <mergeCell ref="H5:I6"/>
    <mergeCell ref="J5:O5"/>
    <mergeCell ref="B17:C17"/>
    <mergeCell ref="P5:Q6"/>
    <mergeCell ref="T5:U6"/>
    <mergeCell ref="V5:W6"/>
    <mergeCell ref="X5:Y6"/>
    <mergeCell ref="Z5:AA6"/>
    <mergeCell ref="P20:Q20"/>
    <mergeCell ref="AD5:AE6"/>
    <mergeCell ref="J6:K6"/>
    <mergeCell ref="L6:M6"/>
    <mergeCell ref="N6:O6"/>
    <mergeCell ref="R6:S6"/>
    <mergeCell ref="AB5:AC6"/>
    <mergeCell ref="R20:S20"/>
    <mergeCell ref="T20:U20"/>
    <mergeCell ref="B31:C31"/>
    <mergeCell ref="B19:B21"/>
    <mergeCell ref="C19:C21"/>
    <mergeCell ref="D19:E20"/>
    <mergeCell ref="F19:U19"/>
    <mergeCell ref="F20:G20"/>
    <mergeCell ref="H20:I20"/>
    <mergeCell ref="J20:K20"/>
    <mergeCell ref="L20:M20"/>
    <mergeCell ref="N20:O20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J7">
      <selection activeCell="F19" sqref="F19:U19"/>
    </sheetView>
  </sheetViews>
  <sheetFormatPr defaultColWidth="9.00390625" defaultRowHeight="12.75"/>
  <cols>
    <col min="1" max="1" width="5.00390625" style="1" customWidth="1"/>
    <col min="2" max="2" width="13.75390625" style="1" customWidth="1"/>
    <col min="3" max="3" width="8.375" style="1" customWidth="1"/>
    <col min="4" max="31" width="6.75390625" style="1" customWidth="1"/>
    <col min="32" max="33" width="6.625" style="1" customWidth="1"/>
    <col min="34" max="16384" width="9.125" style="1" customWidth="1"/>
  </cols>
  <sheetData>
    <row r="1" spans="1:29" ht="45" customHeight="1">
      <c r="A1" s="518" t="s">
        <v>86</v>
      </c>
      <c r="B1" s="518"/>
      <c r="C1" s="518"/>
      <c r="D1" s="518"/>
      <c r="E1" s="518"/>
      <c r="F1" s="519" t="s">
        <v>85</v>
      </c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  <c r="AA1" s="520"/>
      <c r="AB1" s="520"/>
      <c r="AC1" s="520"/>
    </row>
    <row r="2" spans="1:29" ht="16.5" customHeight="1">
      <c r="A2" s="518"/>
      <c r="B2" s="518"/>
      <c r="C2" s="518"/>
      <c r="D2" s="518"/>
      <c r="E2" s="518"/>
      <c r="F2" s="521" t="str">
        <f>'ogolne (10)'!T3</f>
        <v>do 31 października 2021 roku</v>
      </c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522"/>
      <c r="AC2" s="523"/>
    </row>
    <row r="3" ht="22.5" customHeight="1" thickBot="1">
      <c r="F3" s="101"/>
    </row>
    <row r="4" spans="1:29" ht="24.75" customHeight="1">
      <c r="A4" s="88" t="s">
        <v>20</v>
      </c>
      <c r="B4" s="87" t="s">
        <v>20</v>
      </c>
      <c r="C4" s="100" t="s">
        <v>20</v>
      </c>
      <c r="D4" s="524" t="s">
        <v>82</v>
      </c>
      <c r="E4" s="525"/>
      <c r="F4" s="528" t="s">
        <v>84</v>
      </c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30"/>
      <c r="R4" s="528" t="s">
        <v>83</v>
      </c>
      <c r="S4" s="529"/>
      <c r="T4" s="529"/>
      <c r="U4" s="529"/>
      <c r="V4" s="529"/>
      <c r="W4" s="529"/>
      <c r="X4" s="529"/>
      <c r="Y4" s="529"/>
      <c r="Z4" s="529"/>
      <c r="AA4" s="530"/>
      <c r="AB4" s="531" t="s">
        <v>82</v>
      </c>
      <c r="AC4" s="525"/>
    </row>
    <row r="5" spans="1:29" ht="39" customHeight="1">
      <c r="A5" s="86" t="s">
        <v>29</v>
      </c>
      <c r="B5" s="85" t="s">
        <v>33</v>
      </c>
      <c r="C5" s="99" t="s">
        <v>32</v>
      </c>
      <c r="D5" s="526"/>
      <c r="E5" s="527"/>
      <c r="F5" s="533" t="s">
        <v>81</v>
      </c>
      <c r="G5" s="534"/>
      <c r="H5" s="535" t="s">
        <v>80</v>
      </c>
      <c r="I5" s="535"/>
      <c r="J5" s="535" t="s">
        <v>79</v>
      </c>
      <c r="K5" s="535"/>
      <c r="L5" s="535" t="s">
        <v>78</v>
      </c>
      <c r="M5" s="535"/>
      <c r="N5" s="535" t="s">
        <v>77</v>
      </c>
      <c r="O5" s="535"/>
      <c r="P5" s="535" t="s">
        <v>76</v>
      </c>
      <c r="Q5" s="537"/>
      <c r="R5" s="538" t="s">
        <v>75</v>
      </c>
      <c r="S5" s="539"/>
      <c r="T5" s="539" t="s">
        <v>74</v>
      </c>
      <c r="U5" s="539"/>
      <c r="V5" s="539" t="s">
        <v>73</v>
      </c>
      <c r="W5" s="539"/>
      <c r="X5" s="539" t="s">
        <v>72</v>
      </c>
      <c r="Y5" s="539"/>
      <c r="Z5" s="542" t="s">
        <v>71</v>
      </c>
      <c r="AA5" s="543"/>
      <c r="AB5" s="532"/>
      <c r="AC5" s="527"/>
    </row>
    <row r="6" spans="1:29" ht="12.75" customHeight="1" thickBot="1">
      <c r="A6" s="84" t="s">
        <v>20</v>
      </c>
      <c r="B6" s="83" t="s">
        <v>20</v>
      </c>
      <c r="C6" s="98" t="s">
        <v>20</v>
      </c>
      <c r="D6" s="97" t="s">
        <v>19</v>
      </c>
      <c r="E6" s="95" t="s">
        <v>18</v>
      </c>
      <c r="F6" s="309" t="s">
        <v>19</v>
      </c>
      <c r="G6" s="310" t="s">
        <v>18</v>
      </c>
      <c r="H6" s="82" t="s">
        <v>19</v>
      </c>
      <c r="I6" s="310" t="s">
        <v>18</v>
      </c>
      <c r="J6" s="82" t="s">
        <v>19</v>
      </c>
      <c r="K6" s="310" t="s">
        <v>18</v>
      </c>
      <c r="L6" s="82" t="s">
        <v>19</v>
      </c>
      <c r="M6" s="310" t="s">
        <v>18</v>
      </c>
      <c r="N6" s="82" t="s">
        <v>19</v>
      </c>
      <c r="O6" s="310" t="s">
        <v>18</v>
      </c>
      <c r="P6" s="82" t="s">
        <v>19</v>
      </c>
      <c r="Q6" s="311" t="s">
        <v>18</v>
      </c>
      <c r="R6" s="309" t="s">
        <v>19</v>
      </c>
      <c r="S6" s="310" t="s">
        <v>18</v>
      </c>
      <c r="T6" s="82" t="s">
        <v>19</v>
      </c>
      <c r="U6" s="310" t="s">
        <v>18</v>
      </c>
      <c r="V6" s="82" t="s">
        <v>19</v>
      </c>
      <c r="W6" s="310" t="s">
        <v>18</v>
      </c>
      <c r="X6" s="82" t="s">
        <v>19</v>
      </c>
      <c r="Y6" s="310" t="s">
        <v>18</v>
      </c>
      <c r="Z6" s="82" t="s">
        <v>19</v>
      </c>
      <c r="AA6" s="311" t="s">
        <v>18</v>
      </c>
      <c r="AB6" s="96" t="s">
        <v>19</v>
      </c>
      <c r="AC6" s="95" t="s">
        <v>18</v>
      </c>
    </row>
    <row r="7" spans="1:31" ht="24" customHeight="1">
      <c r="A7" s="67">
        <v>1</v>
      </c>
      <c r="B7" s="66" t="s">
        <v>4</v>
      </c>
      <c r="C7" s="65" t="s">
        <v>17</v>
      </c>
      <c r="D7" s="335">
        <f aca="true" t="shared" si="0" ref="D7:E15">SUM(F7+H7+J7+L7+N7+P7)</f>
        <v>401</v>
      </c>
      <c r="E7" s="416">
        <f t="shared" si="0"/>
        <v>235</v>
      </c>
      <c r="F7" s="438">
        <v>36</v>
      </c>
      <c r="G7" s="439">
        <v>20</v>
      </c>
      <c r="H7" s="439">
        <v>80</v>
      </c>
      <c r="I7" s="439">
        <v>50</v>
      </c>
      <c r="J7" s="439">
        <v>103</v>
      </c>
      <c r="K7" s="439">
        <v>70</v>
      </c>
      <c r="L7" s="439">
        <v>106</v>
      </c>
      <c r="M7" s="439">
        <v>67</v>
      </c>
      <c r="N7" s="439">
        <v>48</v>
      </c>
      <c r="O7" s="439">
        <v>28</v>
      </c>
      <c r="P7" s="439">
        <v>28</v>
      </c>
      <c r="Q7" s="440">
        <v>0</v>
      </c>
      <c r="R7" s="438">
        <v>91</v>
      </c>
      <c r="S7" s="439">
        <v>65</v>
      </c>
      <c r="T7" s="439">
        <v>85</v>
      </c>
      <c r="U7" s="439">
        <v>51</v>
      </c>
      <c r="V7" s="439">
        <v>51</v>
      </c>
      <c r="W7" s="439">
        <v>34</v>
      </c>
      <c r="X7" s="439">
        <v>95</v>
      </c>
      <c r="Y7" s="439">
        <v>52</v>
      </c>
      <c r="Z7" s="439">
        <v>79</v>
      </c>
      <c r="AA7" s="408">
        <v>33</v>
      </c>
      <c r="AB7" s="307">
        <f aca="true" t="shared" si="1" ref="AB7:AC15">R7+T7+V7+X7+Z7</f>
        <v>401</v>
      </c>
      <c r="AC7" s="73">
        <f t="shared" si="1"/>
        <v>235</v>
      </c>
      <c r="AE7" s="90"/>
    </row>
    <row r="8" spans="1:31" ht="24" customHeight="1">
      <c r="A8" s="72">
        <v>2</v>
      </c>
      <c r="B8" s="71" t="s">
        <v>16</v>
      </c>
      <c r="C8" s="94" t="s">
        <v>15</v>
      </c>
      <c r="D8" s="336">
        <f t="shared" si="0"/>
        <v>115</v>
      </c>
      <c r="E8" s="92">
        <f t="shared" si="0"/>
        <v>71</v>
      </c>
      <c r="F8" s="438">
        <v>22</v>
      </c>
      <c r="G8" s="439">
        <v>14</v>
      </c>
      <c r="H8" s="439">
        <v>31</v>
      </c>
      <c r="I8" s="439">
        <v>23</v>
      </c>
      <c r="J8" s="439">
        <v>29</v>
      </c>
      <c r="K8" s="439">
        <v>19</v>
      </c>
      <c r="L8" s="439">
        <v>17</v>
      </c>
      <c r="M8" s="439">
        <v>8</v>
      </c>
      <c r="N8" s="439">
        <v>10</v>
      </c>
      <c r="O8" s="439">
        <v>7</v>
      </c>
      <c r="P8" s="439">
        <v>6</v>
      </c>
      <c r="Q8" s="440">
        <v>0</v>
      </c>
      <c r="R8" s="438">
        <v>9</v>
      </c>
      <c r="S8" s="439">
        <v>7</v>
      </c>
      <c r="T8" s="439">
        <v>19</v>
      </c>
      <c r="U8" s="439">
        <v>15</v>
      </c>
      <c r="V8" s="439">
        <v>8</v>
      </c>
      <c r="W8" s="439">
        <v>7</v>
      </c>
      <c r="X8" s="439">
        <v>44</v>
      </c>
      <c r="Y8" s="439">
        <v>26</v>
      </c>
      <c r="Z8" s="439">
        <v>35</v>
      </c>
      <c r="AA8" s="408">
        <v>16</v>
      </c>
      <c r="AB8" s="308">
        <f t="shared" si="1"/>
        <v>115</v>
      </c>
      <c r="AC8" s="68">
        <f t="shared" si="1"/>
        <v>71</v>
      </c>
      <c r="AE8" s="90"/>
    </row>
    <row r="9" spans="1:31" ht="24" customHeight="1">
      <c r="A9" s="72">
        <v>3</v>
      </c>
      <c r="B9" s="71" t="s">
        <v>14</v>
      </c>
      <c r="C9" s="94" t="s">
        <v>13</v>
      </c>
      <c r="D9" s="336">
        <f t="shared" si="0"/>
        <v>71</v>
      </c>
      <c r="E9" s="92">
        <f t="shared" si="0"/>
        <v>44</v>
      </c>
      <c r="F9" s="438">
        <v>5</v>
      </c>
      <c r="G9" s="439">
        <v>4</v>
      </c>
      <c r="H9" s="439">
        <v>20</v>
      </c>
      <c r="I9" s="439">
        <v>17</v>
      </c>
      <c r="J9" s="439">
        <v>14</v>
      </c>
      <c r="K9" s="439">
        <v>9</v>
      </c>
      <c r="L9" s="439">
        <v>17</v>
      </c>
      <c r="M9" s="439">
        <v>6</v>
      </c>
      <c r="N9" s="439">
        <v>11</v>
      </c>
      <c r="O9" s="439">
        <v>8</v>
      </c>
      <c r="P9" s="439">
        <v>4</v>
      </c>
      <c r="Q9" s="440">
        <v>0</v>
      </c>
      <c r="R9" s="438">
        <v>7</v>
      </c>
      <c r="S9" s="439">
        <v>5</v>
      </c>
      <c r="T9" s="439">
        <v>22</v>
      </c>
      <c r="U9" s="439">
        <v>19</v>
      </c>
      <c r="V9" s="439">
        <v>5</v>
      </c>
      <c r="W9" s="439">
        <v>4</v>
      </c>
      <c r="X9" s="439">
        <v>21</v>
      </c>
      <c r="Y9" s="439">
        <v>10</v>
      </c>
      <c r="Z9" s="439">
        <v>16</v>
      </c>
      <c r="AA9" s="408">
        <v>6</v>
      </c>
      <c r="AB9" s="308">
        <f t="shared" si="1"/>
        <v>71</v>
      </c>
      <c r="AC9" s="68">
        <f t="shared" si="1"/>
        <v>44</v>
      </c>
      <c r="AE9" s="90"/>
    </row>
    <row r="10" spans="1:31" ht="24" customHeight="1">
      <c r="A10" s="72">
        <v>4</v>
      </c>
      <c r="B10" s="71" t="s">
        <v>12</v>
      </c>
      <c r="C10" s="94" t="s">
        <v>11</v>
      </c>
      <c r="D10" s="336">
        <f t="shared" si="0"/>
        <v>82</v>
      </c>
      <c r="E10" s="92">
        <f t="shared" si="0"/>
        <v>57</v>
      </c>
      <c r="F10" s="438">
        <v>22</v>
      </c>
      <c r="G10" s="439">
        <v>15</v>
      </c>
      <c r="H10" s="439">
        <v>20</v>
      </c>
      <c r="I10" s="439">
        <v>15</v>
      </c>
      <c r="J10" s="439">
        <v>17</v>
      </c>
      <c r="K10" s="439">
        <v>13</v>
      </c>
      <c r="L10" s="439">
        <v>15</v>
      </c>
      <c r="M10" s="439">
        <v>10</v>
      </c>
      <c r="N10" s="439">
        <v>7</v>
      </c>
      <c r="O10" s="439">
        <v>4</v>
      </c>
      <c r="P10" s="439">
        <v>1</v>
      </c>
      <c r="Q10" s="440">
        <v>0</v>
      </c>
      <c r="R10" s="438">
        <v>3</v>
      </c>
      <c r="S10" s="439">
        <v>3</v>
      </c>
      <c r="T10" s="439">
        <v>25</v>
      </c>
      <c r="U10" s="439">
        <v>15</v>
      </c>
      <c r="V10" s="439">
        <v>10</v>
      </c>
      <c r="W10" s="439">
        <v>7</v>
      </c>
      <c r="X10" s="439">
        <v>20</v>
      </c>
      <c r="Y10" s="439">
        <v>15</v>
      </c>
      <c r="Z10" s="439">
        <v>24</v>
      </c>
      <c r="AA10" s="408">
        <v>17</v>
      </c>
      <c r="AB10" s="308">
        <f t="shared" si="1"/>
        <v>82</v>
      </c>
      <c r="AC10" s="68">
        <f t="shared" si="1"/>
        <v>57</v>
      </c>
      <c r="AE10" s="90"/>
    </row>
    <row r="11" spans="1:31" ht="24" customHeight="1">
      <c r="A11" s="72">
        <v>5</v>
      </c>
      <c r="B11" s="71" t="s">
        <v>10</v>
      </c>
      <c r="C11" s="94" t="s">
        <v>9</v>
      </c>
      <c r="D11" s="336">
        <f t="shared" si="0"/>
        <v>68</v>
      </c>
      <c r="E11" s="92">
        <f t="shared" si="0"/>
        <v>52</v>
      </c>
      <c r="F11" s="438">
        <v>16</v>
      </c>
      <c r="G11" s="439">
        <v>11</v>
      </c>
      <c r="H11" s="439">
        <v>15</v>
      </c>
      <c r="I11" s="439">
        <v>14</v>
      </c>
      <c r="J11" s="439">
        <v>17</v>
      </c>
      <c r="K11" s="439">
        <v>14</v>
      </c>
      <c r="L11" s="439">
        <v>7</v>
      </c>
      <c r="M11" s="439">
        <v>5</v>
      </c>
      <c r="N11" s="439">
        <v>9</v>
      </c>
      <c r="O11" s="439">
        <v>8</v>
      </c>
      <c r="P11" s="439">
        <v>4</v>
      </c>
      <c r="Q11" s="440">
        <v>0</v>
      </c>
      <c r="R11" s="438">
        <v>14</v>
      </c>
      <c r="S11" s="439">
        <v>14</v>
      </c>
      <c r="T11" s="439">
        <v>21</v>
      </c>
      <c r="U11" s="439">
        <v>14</v>
      </c>
      <c r="V11" s="439">
        <v>4</v>
      </c>
      <c r="W11" s="439">
        <v>4</v>
      </c>
      <c r="X11" s="439">
        <v>20</v>
      </c>
      <c r="Y11" s="439">
        <v>14</v>
      </c>
      <c r="Z11" s="439">
        <v>9</v>
      </c>
      <c r="AA11" s="408">
        <v>6</v>
      </c>
      <c r="AB11" s="308">
        <f t="shared" si="1"/>
        <v>68</v>
      </c>
      <c r="AC11" s="68">
        <f t="shared" si="1"/>
        <v>52</v>
      </c>
      <c r="AE11" s="90"/>
    </row>
    <row r="12" spans="1:31" ht="24" customHeight="1">
      <c r="A12" s="72">
        <v>6</v>
      </c>
      <c r="B12" s="71" t="s">
        <v>8</v>
      </c>
      <c r="C12" s="94" t="s">
        <v>7</v>
      </c>
      <c r="D12" s="336">
        <f t="shared" si="0"/>
        <v>63</v>
      </c>
      <c r="E12" s="92">
        <f t="shared" si="0"/>
        <v>39</v>
      </c>
      <c r="F12" s="438">
        <v>8</v>
      </c>
      <c r="G12" s="439">
        <v>2</v>
      </c>
      <c r="H12" s="439">
        <v>12</v>
      </c>
      <c r="I12" s="439">
        <v>11</v>
      </c>
      <c r="J12" s="439">
        <v>12</v>
      </c>
      <c r="K12" s="439">
        <v>10</v>
      </c>
      <c r="L12" s="439">
        <v>21</v>
      </c>
      <c r="M12" s="439">
        <v>10</v>
      </c>
      <c r="N12" s="439">
        <v>8</v>
      </c>
      <c r="O12" s="439">
        <v>6</v>
      </c>
      <c r="P12" s="439">
        <v>2</v>
      </c>
      <c r="Q12" s="440">
        <v>0</v>
      </c>
      <c r="R12" s="438">
        <v>9</v>
      </c>
      <c r="S12" s="439">
        <v>7</v>
      </c>
      <c r="T12" s="439">
        <v>13</v>
      </c>
      <c r="U12" s="439">
        <v>8</v>
      </c>
      <c r="V12" s="439">
        <v>10</v>
      </c>
      <c r="W12" s="439">
        <v>9</v>
      </c>
      <c r="X12" s="439">
        <v>17</v>
      </c>
      <c r="Y12" s="439">
        <v>6</v>
      </c>
      <c r="Z12" s="439">
        <v>14</v>
      </c>
      <c r="AA12" s="408">
        <v>9</v>
      </c>
      <c r="AB12" s="308">
        <f t="shared" si="1"/>
        <v>63</v>
      </c>
      <c r="AC12" s="68">
        <f t="shared" si="1"/>
        <v>39</v>
      </c>
      <c r="AE12" s="90"/>
    </row>
    <row r="13" spans="1:31" ht="24" customHeight="1">
      <c r="A13" s="72">
        <v>7</v>
      </c>
      <c r="B13" s="71" t="s">
        <v>6</v>
      </c>
      <c r="C13" s="94" t="s">
        <v>5</v>
      </c>
      <c r="D13" s="336">
        <f t="shared" si="0"/>
        <v>164</v>
      </c>
      <c r="E13" s="92">
        <f t="shared" si="0"/>
        <v>101</v>
      </c>
      <c r="F13" s="438">
        <v>28</v>
      </c>
      <c r="G13" s="439">
        <v>19</v>
      </c>
      <c r="H13" s="439">
        <v>50</v>
      </c>
      <c r="I13" s="439">
        <v>38</v>
      </c>
      <c r="J13" s="439">
        <v>29</v>
      </c>
      <c r="K13" s="439">
        <v>18</v>
      </c>
      <c r="L13" s="439">
        <v>32</v>
      </c>
      <c r="M13" s="439">
        <v>17</v>
      </c>
      <c r="N13" s="439">
        <v>17</v>
      </c>
      <c r="O13" s="439">
        <v>9</v>
      </c>
      <c r="P13" s="439">
        <v>8</v>
      </c>
      <c r="Q13" s="440">
        <v>0</v>
      </c>
      <c r="R13" s="438">
        <v>22</v>
      </c>
      <c r="S13" s="439">
        <v>21</v>
      </c>
      <c r="T13" s="439">
        <v>41</v>
      </c>
      <c r="U13" s="439">
        <v>24</v>
      </c>
      <c r="V13" s="439">
        <v>19</v>
      </c>
      <c r="W13" s="439">
        <v>16</v>
      </c>
      <c r="X13" s="439">
        <v>44</v>
      </c>
      <c r="Y13" s="439">
        <v>20</v>
      </c>
      <c r="Z13" s="439">
        <v>38</v>
      </c>
      <c r="AA13" s="408">
        <v>20</v>
      </c>
      <c r="AB13" s="308">
        <f t="shared" si="1"/>
        <v>164</v>
      </c>
      <c r="AC13" s="68">
        <f t="shared" si="1"/>
        <v>101</v>
      </c>
      <c r="AE13" s="90"/>
    </row>
    <row r="14" spans="1:31" ht="24" customHeight="1">
      <c r="A14" s="72">
        <v>8</v>
      </c>
      <c r="B14" s="71" t="s">
        <v>4</v>
      </c>
      <c r="C14" s="94" t="s">
        <v>3</v>
      </c>
      <c r="D14" s="336">
        <f t="shared" si="0"/>
        <v>118</v>
      </c>
      <c r="E14" s="92">
        <f t="shared" si="0"/>
        <v>73</v>
      </c>
      <c r="F14" s="438">
        <v>25</v>
      </c>
      <c r="G14" s="439">
        <v>17</v>
      </c>
      <c r="H14" s="439">
        <v>28</v>
      </c>
      <c r="I14" s="439">
        <v>20</v>
      </c>
      <c r="J14" s="439">
        <v>33</v>
      </c>
      <c r="K14" s="439">
        <v>20</v>
      </c>
      <c r="L14" s="439">
        <v>16</v>
      </c>
      <c r="M14" s="439">
        <v>9</v>
      </c>
      <c r="N14" s="439">
        <v>9</v>
      </c>
      <c r="O14" s="439">
        <v>7</v>
      </c>
      <c r="P14" s="439">
        <v>7</v>
      </c>
      <c r="Q14" s="440">
        <v>0</v>
      </c>
      <c r="R14" s="438">
        <v>26</v>
      </c>
      <c r="S14" s="439">
        <v>19</v>
      </c>
      <c r="T14" s="439">
        <v>28</v>
      </c>
      <c r="U14" s="439">
        <v>16</v>
      </c>
      <c r="V14" s="439">
        <v>11</v>
      </c>
      <c r="W14" s="439">
        <v>9</v>
      </c>
      <c r="X14" s="439">
        <v>32</v>
      </c>
      <c r="Y14" s="439">
        <v>17</v>
      </c>
      <c r="Z14" s="439">
        <v>21</v>
      </c>
      <c r="AA14" s="408">
        <v>12</v>
      </c>
      <c r="AB14" s="308">
        <f t="shared" si="1"/>
        <v>118</v>
      </c>
      <c r="AC14" s="68">
        <f t="shared" si="1"/>
        <v>73</v>
      </c>
      <c r="AE14" s="90"/>
    </row>
    <row r="15" spans="1:31" ht="24" customHeight="1" thickBot="1">
      <c r="A15" s="67">
        <v>9</v>
      </c>
      <c r="B15" s="66" t="s">
        <v>2</v>
      </c>
      <c r="C15" s="65" t="s">
        <v>1</v>
      </c>
      <c r="D15" s="337">
        <f t="shared" si="0"/>
        <v>127</v>
      </c>
      <c r="E15" s="417">
        <f t="shared" si="0"/>
        <v>77</v>
      </c>
      <c r="F15" s="441">
        <v>22</v>
      </c>
      <c r="G15" s="442">
        <v>13</v>
      </c>
      <c r="H15" s="442">
        <v>37</v>
      </c>
      <c r="I15" s="442">
        <v>26</v>
      </c>
      <c r="J15" s="442">
        <v>28</v>
      </c>
      <c r="K15" s="442">
        <v>21</v>
      </c>
      <c r="L15" s="442">
        <v>23</v>
      </c>
      <c r="M15" s="442">
        <v>13</v>
      </c>
      <c r="N15" s="442">
        <v>10</v>
      </c>
      <c r="O15" s="442">
        <v>4</v>
      </c>
      <c r="P15" s="442">
        <v>7</v>
      </c>
      <c r="Q15" s="443">
        <v>0</v>
      </c>
      <c r="R15" s="441">
        <v>25</v>
      </c>
      <c r="S15" s="442">
        <v>20</v>
      </c>
      <c r="T15" s="442">
        <v>34</v>
      </c>
      <c r="U15" s="442">
        <v>24</v>
      </c>
      <c r="V15" s="442">
        <v>11</v>
      </c>
      <c r="W15" s="442">
        <v>6</v>
      </c>
      <c r="X15" s="442">
        <v>33</v>
      </c>
      <c r="Y15" s="442">
        <v>19</v>
      </c>
      <c r="Z15" s="442">
        <v>24</v>
      </c>
      <c r="AA15" s="415">
        <v>8</v>
      </c>
      <c r="AB15" s="307">
        <f t="shared" si="1"/>
        <v>127</v>
      </c>
      <c r="AC15" s="73">
        <f t="shared" si="1"/>
        <v>77</v>
      </c>
      <c r="AE15" s="90"/>
    </row>
    <row r="16" spans="1:29" ht="19.5" customHeight="1" thickBot="1">
      <c r="A16" s="456"/>
      <c r="B16" s="544" t="s">
        <v>54</v>
      </c>
      <c r="C16" s="544"/>
      <c r="D16" s="57">
        <f aca="true" t="shared" si="2" ref="D16:AC16">D7+D8+D9+D10+D11+D12+D13+D14+D15</f>
        <v>1209</v>
      </c>
      <c r="E16" s="55">
        <f t="shared" si="2"/>
        <v>749</v>
      </c>
      <c r="F16" s="57">
        <f t="shared" si="2"/>
        <v>184</v>
      </c>
      <c r="G16" s="56">
        <f t="shared" si="2"/>
        <v>115</v>
      </c>
      <c r="H16" s="56">
        <f t="shared" si="2"/>
        <v>293</v>
      </c>
      <c r="I16" s="56">
        <f t="shared" si="2"/>
        <v>214</v>
      </c>
      <c r="J16" s="56">
        <f t="shared" si="2"/>
        <v>282</v>
      </c>
      <c r="K16" s="56">
        <f t="shared" si="2"/>
        <v>194</v>
      </c>
      <c r="L16" s="56">
        <f t="shared" si="2"/>
        <v>254</v>
      </c>
      <c r="M16" s="56">
        <f t="shared" si="2"/>
        <v>145</v>
      </c>
      <c r="N16" s="56">
        <f t="shared" si="2"/>
        <v>129</v>
      </c>
      <c r="O16" s="56">
        <f t="shared" si="2"/>
        <v>81</v>
      </c>
      <c r="P16" s="56">
        <f t="shared" si="2"/>
        <v>67</v>
      </c>
      <c r="Q16" s="56">
        <f t="shared" si="2"/>
        <v>0</v>
      </c>
      <c r="R16" s="57">
        <f t="shared" si="2"/>
        <v>206</v>
      </c>
      <c r="S16" s="57">
        <f t="shared" si="2"/>
        <v>161</v>
      </c>
      <c r="T16" s="56">
        <f t="shared" si="2"/>
        <v>288</v>
      </c>
      <c r="U16" s="56">
        <f t="shared" si="2"/>
        <v>186</v>
      </c>
      <c r="V16" s="56">
        <f t="shared" si="2"/>
        <v>129</v>
      </c>
      <c r="W16" s="56">
        <f t="shared" si="2"/>
        <v>96</v>
      </c>
      <c r="X16" s="56">
        <f t="shared" si="2"/>
        <v>326</v>
      </c>
      <c r="Y16" s="56">
        <f t="shared" si="2"/>
        <v>179</v>
      </c>
      <c r="Z16" s="56">
        <f t="shared" si="2"/>
        <v>260</v>
      </c>
      <c r="AA16" s="56">
        <f t="shared" si="2"/>
        <v>127</v>
      </c>
      <c r="AB16" s="59">
        <f t="shared" si="2"/>
        <v>1209</v>
      </c>
      <c r="AC16" s="55">
        <f t="shared" si="2"/>
        <v>749</v>
      </c>
    </row>
    <row r="17" ht="42.75" customHeight="1" thickBot="1"/>
    <row r="18" spans="1:33" ht="23.25" customHeight="1">
      <c r="A18" s="88" t="s">
        <v>20</v>
      </c>
      <c r="B18" s="87" t="s">
        <v>20</v>
      </c>
      <c r="C18" s="545" t="s">
        <v>32</v>
      </c>
      <c r="D18" s="524" t="s">
        <v>68</v>
      </c>
      <c r="E18" s="525"/>
      <c r="F18" s="548" t="s">
        <v>70</v>
      </c>
      <c r="G18" s="549"/>
      <c r="H18" s="549"/>
      <c r="I18" s="549"/>
      <c r="J18" s="549"/>
      <c r="K18" s="549"/>
      <c r="L18" s="549"/>
      <c r="M18" s="549"/>
      <c r="N18" s="549"/>
      <c r="O18" s="549"/>
      <c r="P18" s="549"/>
      <c r="Q18" s="549"/>
      <c r="R18" s="549"/>
      <c r="S18" s="550"/>
      <c r="T18" s="551" t="s">
        <v>69</v>
      </c>
      <c r="U18" s="549"/>
      <c r="V18" s="549"/>
      <c r="W18" s="549"/>
      <c r="X18" s="549"/>
      <c r="Y18" s="549"/>
      <c r="Z18" s="549"/>
      <c r="AA18" s="549"/>
      <c r="AB18" s="549"/>
      <c r="AC18" s="549"/>
      <c r="AD18" s="549"/>
      <c r="AE18" s="552"/>
      <c r="AF18" s="548" t="s">
        <v>68</v>
      </c>
      <c r="AG18" s="552"/>
    </row>
    <row r="19" spans="1:33" ht="33" customHeight="1">
      <c r="A19" s="86" t="s">
        <v>29</v>
      </c>
      <c r="B19" s="85" t="s">
        <v>33</v>
      </c>
      <c r="C19" s="546"/>
      <c r="D19" s="526"/>
      <c r="E19" s="527"/>
      <c r="F19" s="536" t="s">
        <v>67</v>
      </c>
      <c r="G19" s="541"/>
      <c r="H19" s="536" t="s">
        <v>66</v>
      </c>
      <c r="I19" s="536"/>
      <c r="J19" s="536" t="s">
        <v>65</v>
      </c>
      <c r="K19" s="536"/>
      <c r="L19" s="536" t="s">
        <v>64</v>
      </c>
      <c r="M19" s="536"/>
      <c r="N19" s="536" t="s">
        <v>63</v>
      </c>
      <c r="O19" s="536"/>
      <c r="P19" s="536" t="s">
        <v>62</v>
      </c>
      <c r="Q19" s="536"/>
      <c r="R19" s="536" t="s">
        <v>61</v>
      </c>
      <c r="S19" s="558"/>
      <c r="T19" s="540" t="s">
        <v>60</v>
      </c>
      <c r="U19" s="541"/>
      <c r="V19" s="536" t="s">
        <v>59</v>
      </c>
      <c r="W19" s="536"/>
      <c r="X19" s="536" t="s">
        <v>58</v>
      </c>
      <c r="Y19" s="536"/>
      <c r="Z19" s="536" t="s">
        <v>57</v>
      </c>
      <c r="AA19" s="536"/>
      <c r="AB19" s="536" t="s">
        <v>56</v>
      </c>
      <c r="AC19" s="536"/>
      <c r="AD19" s="536" t="s">
        <v>55</v>
      </c>
      <c r="AE19" s="553"/>
      <c r="AF19" s="556"/>
      <c r="AG19" s="557"/>
    </row>
    <row r="20" spans="1:33" ht="12.75" customHeight="1" thickBot="1">
      <c r="A20" s="84" t="s">
        <v>20</v>
      </c>
      <c r="B20" s="83" t="s">
        <v>20</v>
      </c>
      <c r="C20" s="547"/>
      <c r="D20" s="80" t="s">
        <v>19</v>
      </c>
      <c r="E20" s="77" t="s">
        <v>18</v>
      </c>
      <c r="F20" s="310" t="s">
        <v>19</v>
      </c>
      <c r="G20" s="310" t="s">
        <v>18</v>
      </c>
      <c r="H20" s="82" t="s">
        <v>19</v>
      </c>
      <c r="I20" s="310" t="s">
        <v>18</v>
      </c>
      <c r="J20" s="82" t="s">
        <v>19</v>
      </c>
      <c r="K20" s="310" t="s">
        <v>18</v>
      </c>
      <c r="L20" s="82" t="s">
        <v>19</v>
      </c>
      <c r="M20" s="310" t="s">
        <v>18</v>
      </c>
      <c r="N20" s="82" t="s">
        <v>19</v>
      </c>
      <c r="O20" s="310" t="s">
        <v>18</v>
      </c>
      <c r="P20" s="82" t="s">
        <v>19</v>
      </c>
      <c r="Q20" s="310" t="s">
        <v>18</v>
      </c>
      <c r="R20" s="82" t="s">
        <v>19</v>
      </c>
      <c r="S20" s="314" t="s">
        <v>18</v>
      </c>
      <c r="T20" s="309" t="s">
        <v>19</v>
      </c>
      <c r="U20" s="310" t="s">
        <v>18</v>
      </c>
      <c r="V20" s="82" t="s">
        <v>19</v>
      </c>
      <c r="W20" s="310" t="s">
        <v>18</v>
      </c>
      <c r="X20" s="82" t="s">
        <v>19</v>
      </c>
      <c r="Y20" s="310" t="s">
        <v>18</v>
      </c>
      <c r="Z20" s="82" t="s">
        <v>19</v>
      </c>
      <c r="AA20" s="310" t="s">
        <v>18</v>
      </c>
      <c r="AB20" s="82" t="s">
        <v>19</v>
      </c>
      <c r="AC20" s="310" t="s">
        <v>18</v>
      </c>
      <c r="AD20" s="82" t="s">
        <v>19</v>
      </c>
      <c r="AE20" s="311" t="s">
        <v>18</v>
      </c>
      <c r="AF20" s="76" t="s">
        <v>19</v>
      </c>
      <c r="AG20" s="75" t="s">
        <v>18</v>
      </c>
    </row>
    <row r="21" spans="1:33" ht="24.75" customHeight="1">
      <c r="A21" s="67">
        <v>1</v>
      </c>
      <c r="B21" s="66" t="s">
        <v>4</v>
      </c>
      <c r="C21" s="65" t="s">
        <v>17</v>
      </c>
      <c r="D21" s="60">
        <f aca="true" t="shared" si="3" ref="D21:E29">SUM(F21+H21+J21+L21+N21+P21+R21)</f>
        <v>401</v>
      </c>
      <c r="E21" s="335">
        <f t="shared" si="3"/>
        <v>235</v>
      </c>
      <c r="F21" s="438">
        <v>46</v>
      </c>
      <c r="G21" s="439">
        <v>28</v>
      </c>
      <c r="H21" s="439">
        <v>108</v>
      </c>
      <c r="I21" s="439">
        <v>71</v>
      </c>
      <c r="J21" s="439">
        <v>70</v>
      </c>
      <c r="K21" s="439">
        <v>42</v>
      </c>
      <c r="L21" s="439">
        <v>71</v>
      </c>
      <c r="M21" s="439">
        <v>45</v>
      </c>
      <c r="N21" s="439">
        <v>48</v>
      </c>
      <c r="O21" s="439">
        <v>23</v>
      </c>
      <c r="P21" s="439">
        <v>32</v>
      </c>
      <c r="Q21" s="439">
        <v>9</v>
      </c>
      <c r="R21" s="439">
        <v>26</v>
      </c>
      <c r="S21" s="440">
        <v>17</v>
      </c>
      <c r="T21" s="438">
        <v>52</v>
      </c>
      <c r="U21" s="439">
        <v>23</v>
      </c>
      <c r="V21" s="439">
        <v>81</v>
      </c>
      <c r="W21" s="439">
        <v>50</v>
      </c>
      <c r="X21" s="439">
        <v>64</v>
      </c>
      <c r="Y21" s="439">
        <v>44</v>
      </c>
      <c r="Z21" s="439">
        <v>75</v>
      </c>
      <c r="AA21" s="439">
        <v>41</v>
      </c>
      <c r="AB21" s="439">
        <v>71</v>
      </c>
      <c r="AC21" s="439">
        <v>44</v>
      </c>
      <c r="AD21" s="439">
        <v>58</v>
      </c>
      <c r="AE21" s="440">
        <v>33</v>
      </c>
      <c r="AF21" s="74">
        <f aca="true" t="shared" si="4" ref="AF21:AG29">T21+V21+X21+Z21+AB21+AD21</f>
        <v>401</v>
      </c>
      <c r="AG21" s="73">
        <f t="shared" si="4"/>
        <v>235</v>
      </c>
    </row>
    <row r="22" spans="1:33" ht="24.75" customHeight="1">
      <c r="A22" s="72">
        <v>2</v>
      </c>
      <c r="B22" s="71" t="s">
        <v>16</v>
      </c>
      <c r="C22" s="70" t="s">
        <v>15</v>
      </c>
      <c r="D22" s="60">
        <f t="shared" si="3"/>
        <v>115</v>
      </c>
      <c r="E22" s="336">
        <f t="shared" si="3"/>
        <v>71</v>
      </c>
      <c r="F22" s="438">
        <v>17</v>
      </c>
      <c r="G22" s="439">
        <v>11</v>
      </c>
      <c r="H22" s="439">
        <v>40</v>
      </c>
      <c r="I22" s="439">
        <v>31</v>
      </c>
      <c r="J22" s="439">
        <v>22</v>
      </c>
      <c r="K22" s="439">
        <v>13</v>
      </c>
      <c r="L22" s="439">
        <v>14</v>
      </c>
      <c r="M22" s="439">
        <v>9</v>
      </c>
      <c r="N22" s="439">
        <v>13</v>
      </c>
      <c r="O22" s="439">
        <v>3</v>
      </c>
      <c r="P22" s="439">
        <v>2</v>
      </c>
      <c r="Q22" s="439">
        <v>0</v>
      </c>
      <c r="R22" s="439">
        <v>7</v>
      </c>
      <c r="S22" s="440">
        <v>4</v>
      </c>
      <c r="T22" s="438">
        <v>18</v>
      </c>
      <c r="U22" s="439">
        <v>7</v>
      </c>
      <c r="V22" s="439">
        <v>28</v>
      </c>
      <c r="W22" s="439">
        <v>17</v>
      </c>
      <c r="X22" s="439">
        <v>13</v>
      </c>
      <c r="Y22" s="439">
        <v>7</v>
      </c>
      <c r="Z22" s="439">
        <v>19</v>
      </c>
      <c r="AA22" s="439">
        <v>14</v>
      </c>
      <c r="AB22" s="439">
        <v>16</v>
      </c>
      <c r="AC22" s="439">
        <v>8</v>
      </c>
      <c r="AD22" s="439">
        <v>21</v>
      </c>
      <c r="AE22" s="440">
        <v>18</v>
      </c>
      <c r="AF22" s="69">
        <f t="shared" si="4"/>
        <v>115</v>
      </c>
      <c r="AG22" s="68">
        <f t="shared" si="4"/>
        <v>71</v>
      </c>
    </row>
    <row r="23" spans="1:33" ht="24.75" customHeight="1">
      <c r="A23" s="72">
        <v>3</v>
      </c>
      <c r="B23" s="71" t="s">
        <v>14</v>
      </c>
      <c r="C23" s="70" t="s">
        <v>13</v>
      </c>
      <c r="D23" s="60">
        <f t="shared" si="3"/>
        <v>71</v>
      </c>
      <c r="E23" s="336">
        <f t="shared" si="3"/>
        <v>44</v>
      </c>
      <c r="F23" s="438">
        <v>11</v>
      </c>
      <c r="G23" s="439">
        <v>9</v>
      </c>
      <c r="H23" s="439">
        <v>22</v>
      </c>
      <c r="I23" s="439">
        <v>14</v>
      </c>
      <c r="J23" s="439">
        <v>10</v>
      </c>
      <c r="K23" s="439">
        <v>8</v>
      </c>
      <c r="L23" s="439">
        <v>11</v>
      </c>
      <c r="M23" s="439">
        <v>6</v>
      </c>
      <c r="N23" s="439">
        <v>7</v>
      </c>
      <c r="O23" s="439">
        <v>3</v>
      </c>
      <c r="P23" s="439">
        <v>4</v>
      </c>
      <c r="Q23" s="439">
        <v>1</v>
      </c>
      <c r="R23" s="439">
        <v>6</v>
      </c>
      <c r="S23" s="440">
        <v>3</v>
      </c>
      <c r="T23" s="438">
        <v>11</v>
      </c>
      <c r="U23" s="439">
        <v>6</v>
      </c>
      <c r="V23" s="439">
        <v>15</v>
      </c>
      <c r="W23" s="439">
        <v>8</v>
      </c>
      <c r="X23" s="439">
        <v>12</v>
      </c>
      <c r="Y23" s="439">
        <v>7</v>
      </c>
      <c r="Z23" s="439">
        <v>8</v>
      </c>
      <c r="AA23" s="439">
        <v>6</v>
      </c>
      <c r="AB23" s="439">
        <v>16</v>
      </c>
      <c r="AC23" s="439">
        <v>11</v>
      </c>
      <c r="AD23" s="439">
        <v>9</v>
      </c>
      <c r="AE23" s="440">
        <v>6</v>
      </c>
      <c r="AF23" s="69">
        <f t="shared" si="4"/>
        <v>71</v>
      </c>
      <c r="AG23" s="68">
        <f t="shared" si="4"/>
        <v>44</v>
      </c>
    </row>
    <row r="24" spans="1:33" ht="24.75" customHeight="1">
      <c r="A24" s="72">
        <v>4</v>
      </c>
      <c r="B24" s="71" t="s">
        <v>12</v>
      </c>
      <c r="C24" s="70" t="s">
        <v>11</v>
      </c>
      <c r="D24" s="60">
        <f t="shared" si="3"/>
        <v>82</v>
      </c>
      <c r="E24" s="336">
        <f t="shared" si="3"/>
        <v>57</v>
      </c>
      <c r="F24" s="438">
        <v>12</v>
      </c>
      <c r="G24" s="439">
        <v>9</v>
      </c>
      <c r="H24" s="439">
        <v>21</v>
      </c>
      <c r="I24" s="439">
        <v>16</v>
      </c>
      <c r="J24" s="439">
        <v>12</v>
      </c>
      <c r="K24" s="439">
        <v>10</v>
      </c>
      <c r="L24" s="439">
        <v>18</v>
      </c>
      <c r="M24" s="439">
        <v>9</v>
      </c>
      <c r="N24" s="439">
        <v>5</v>
      </c>
      <c r="O24" s="439">
        <v>4</v>
      </c>
      <c r="P24" s="439">
        <v>3</v>
      </c>
      <c r="Q24" s="439">
        <v>1</v>
      </c>
      <c r="R24" s="439">
        <v>11</v>
      </c>
      <c r="S24" s="440">
        <v>8</v>
      </c>
      <c r="T24" s="438">
        <v>14</v>
      </c>
      <c r="U24" s="439">
        <v>10</v>
      </c>
      <c r="V24" s="439">
        <v>20</v>
      </c>
      <c r="W24" s="439">
        <v>9</v>
      </c>
      <c r="X24" s="439">
        <v>15</v>
      </c>
      <c r="Y24" s="439">
        <v>9</v>
      </c>
      <c r="Z24" s="439">
        <v>8</v>
      </c>
      <c r="AA24" s="439">
        <v>7</v>
      </c>
      <c r="AB24" s="439">
        <v>12</v>
      </c>
      <c r="AC24" s="439">
        <v>11</v>
      </c>
      <c r="AD24" s="439">
        <v>13</v>
      </c>
      <c r="AE24" s="440">
        <v>11</v>
      </c>
      <c r="AF24" s="69">
        <f t="shared" si="4"/>
        <v>82</v>
      </c>
      <c r="AG24" s="68">
        <f t="shared" si="4"/>
        <v>57</v>
      </c>
    </row>
    <row r="25" spans="1:33" ht="24.75" customHeight="1">
      <c r="A25" s="72">
        <v>5</v>
      </c>
      <c r="B25" s="71" t="s">
        <v>10</v>
      </c>
      <c r="C25" s="70" t="s">
        <v>9</v>
      </c>
      <c r="D25" s="60">
        <f t="shared" si="3"/>
        <v>68</v>
      </c>
      <c r="E25" s="336">
        <f t="shared" si="3"/>
        <v>52</v>
      </c>
      <c r="F25" s="438">
        <v>9</v>
      </c>
      <c r="G25" s="439">
        <v>8</v>
      </c>
      <c r="H25" s="439">
        <v>25</v>
      </c>
      <c r="I25" s="439">
        <v>18</v>
      </c>
      <c r="J25" s="439">
        <v>12</v>
      </c>
      <c r="K25" s="439">
        <v>10</v>
      </c>
      <c r="L25" s="439">
        <v>11</v>
      </c>
      <c r="M25" s="439">
        <v>9</v>
      </c>
      <c r="N25" s="439">
        <v>5</v>
      </c>
      <c r="O25" s="439">
        <v>3</v>
      </c>
      <c r="P25" s="439">
        <v>2</v>
      </c>
      <c r="Q25" s="439">
        <v>1</v>
      </c>
      <c r="R25" s="439">
        <v>4</v>
      </c>
      <c r="S25" s="440">
        <v>3</v>
      </c>
      <c r="T25" s="438">
        <v>15</v>
      </c>
      <c r="U25" s="439">
        <v>10</v>
      </c>
      <c r="V25" s="439">
        <v>10</v>
      </c>
      <c r="W25" s="439">
        <v>8</v>
      </c>
      <c r="X25" s="439">
        <v>13</v>
      </c>
      <c r="Y25" s="439">
        <v>11</v>
      </c>
      <c r="Z25" s="439">
        <v>8</v>
      </c>
      <c r="AA25" s="439">
        <v>6</v>
      </c>
      <c r="AB25" s="439">
        <v>11</v>
      </c>
      <c r="AC25" s="439">
        <v>8</v>
      </c>
      <c r="AD25" s="439">
        <v>11</v>
      </c>
      <c r="AE25" s="440">
        <v>9</v>
      </c>
      <c r="AF25" s="69">
        <f t="shared" si="4"/>
        <v>68</v>
      </c>
      <c r="AG25" s="68">
        <f t="shared" si="4"/>
        <v>52</v>
      </c>
    </row>
    <row r="26" spans="1:33" ht="24.75" customHeight="1">
      <c r="A26" s="72">
        <v>6</v>
      </c>
      <c r="B26" s="71" t="s">
        <v>8</v>
      </c>
      <c r="C26" s="70" t="s">
        <v>7</v>
      </c>
      <c r="D26" s="60">
        <f t="shared" si="3"/>
        <v>63</v>
      </c>
      <c r="E26" s="336">
        <f t="shared" si="3"/>
        <v>39</v>
      </c>
      <c r="F26" s="438">
        <v>13</v>
      </c>
      <c r="G26" s="439">
        <v>11</v>
      </c>
      <c r="H26" s="439">
        <v>13</v>
      </c>
      <c r="I26" s="439">
        <v>9</v>
      </c>
      <c r="J26" s="439">
        <v>6</v>
      </c>
      <c r="K26" s="439">
        <v>5</v>
      </c>
      <c r="L26" s="439">
        <v>14</v>
      </c>
      <c r="M26" s="439">
        <v>6</v>
      </c>
      <c r="N26" s="439">
        <v>7</v>
      </c>
      <c r="O26" s="439">
        <v>3</v>
      </c>
      <c r="P26" s="439">
        <v>5</v>
      </c>
      <c r="Q26" s="439">
        <v>2</v>
      </c>
      <c r="R26" s="439">
        <v>5</v>
      </c>
      <c r="S26" s="440">
        <v>3</v>
      </c>
      <c r="T26" s="438">
        <v>17</v>
      </c>
      <c r="U26" s="439">
        <v>11</v>
      </c>
      <c r="V26" s="439">
        <v>12</v>
      </c>
      <c r="W26" s="439">
        <v>4</v>
      </c>
      <c r="X26" s="439">
        <v>11</v>
      </c>
      <c r="Y26" s="439">
        <v>6</v>
      </c>
      <c r="Z26" s="439">
        <v>10</v>
      </c>
      <c r="AA26" s="439">
        <v>8</v>
      </c>
      <c r="AB26" s="439">
        <v>7</v>
      </c>
      <c r="AC26" s="439">
        <v>4</v>
      </c>
      <c r="AD26" s="439">
        <v>6</v>
      </c>
      <c r="AE26" s="440">
        <v>6</v>
      </c>
      <c r="AF26" s="69">
        <f t="shared" si="4"/>
        <v>63</v>
      </c>
      <c r="AG26" s="68">
        <f t="shared" si="4"/>
        <v>39</v>
      </c>
    </row>
    <row r="27" spans="1:33" ht="24.75" customHeight="1">
      <c r="A27" s="72">
        <v>7</v>
      </c>
      <c r="B27" s="71" t="s">
        <v>6</v>
      </c>
      <c r="C27" s="70" t="s">
        <v>5</v>
      </c>
      <c r="D27" s="60">
        <f t="shared" si="3"/>
        <v>164</v>
      </c>
      <c r="E27" s="336">
        <f t="shared" si="3"/>
        <v>101</v>
      </c>
      <c r="F27" s="438">
        <v>29</v>
      </c>
      <c r="G27" s="439">
        <v>20</v>
      </c>
      <c r="H27" s="439">
        <v>48</v>
      </c>
      <c r="I27" s="439">
        <v>38</v>
      </c>
      <c r="J27" s="439">
        <v>27</v>
      </c>
      <c r="K27" s="439">
        <v>13</v>
      </c>
      <c r="L27" s="439">
        <v>23</v>
      </c>
      <c r="M27" s="439">
        <v>9</v>
      </c>
      <c r="N27" s="439">
        <v>12</v>
      </c>
      <c r="O27" s="439">
        <v>5</v>
      </c>
      <c r="P27" s="439">
        <v>4</v>
      </c>
      <c r="Q27" s="439">
        <v>1</v>
      </c>
      <c r="R27" s="439">
        <v>21</v>
      </c>
      <c r="S27" s="440">
        <v>15</v>
      </c>
      <c r="T27" s="438">
        <v>32</v>
      </c>
      <c r="U27" s="439">
        <v>17</v>
      </c>
      <c r="V27" s="439">
        <v>40</v>
      </c>
      <c r="W27" s="439">
        <v>26</v>
      </c>
      <c r="X27" s="439">
        <v>30</v>
      </c>
      <c r="Y27" s="439">
        <v>21</v>
      </c>
      <c r="Z27" s="439">
        <v>16</v>
      </c>
      <c r="AA27" s="439">
        <v>8</v>
      </c>
      <c r="AB27" s="439">
        <v>20</v>
      </c>
      <c r="AC27" s="439">
        <v>14</v>
      </c>
      <c r="AD27" s="439">
        <v>26</v>
      </c>
      <c r="AE27" s="440">
        <v>15</v>
      </c>
      <c r="AF27" s="69">
        <f t="shared" si="4"/>
        <v>164</v>
      </c>
      <c r="AG27" s="68">
        <f t="shared" si="4"/>
        <v>101</v>
      </c>
    </row>
    <row r="28" spans="1:33" ht="24.75" customHeight="1">
      <c r="A28" s="72">
        <v>8</v>
      </c>
      <c r="B28" s="71" t="s">
        <v>4</v>
      </c>
      <c r="C28" s="70" t="s">
        <v>3</v>
      </c>
      <c r="D28" s="60">
        <f t="shared" si="3"/>
        <v>118</v>
      </c>
      <c r="E28" s="336">
        <f t="shared" si="3"/>
        <v>73</v>
      </c>
      <c r="F28" s="438">
        <v>16</v>
      </c>
      <c r="G28" s="439">
        <v>14</v>
      </c>
      <c r="H28" s="439">
        <v>28</v>
      </c>
      <c r="I28" s="439">
        <v>21</v>
      </c>
      <c r="J28" s="439">
        <v>26</v>
      </c>
      <c r="K28" s="439">
        <v>19</v>
      </c>
      <c r="L28" s="439">
        <v>20</v>
      </c>
      <c r="M28" s="439">
        <v>8</v>
      </c>
      <c r="N28" s="439">
        <v>12</v>
      </c>
      <c r="O28" s="439">
        <v>6</v>
      </c>
      <c r="P28" s="439">
        <v>6</v>
      </c>
      <c r="Q28" s="439">
        <v>1</v>
      </c>
      <c r="R28" s="439">
        <v>10</v>
      </c>
      <c r="S28" s="440">
        <v>4</v>
      </c>
      <c r="T28" s="438">
        <v>25</v>
      </c>
      <c r="U28" s="439">
        <v>13</v>
      </c>
      <c r="V28" s="439">
        <v>32</v>
      </c>
      <c r="W28" s="439">
        <v>18</v>
      </c>
      <c r="X28" s="439">
        <v>20</v>
      </c>
      <c r="Y28" s="439">
        <v>12</v>
      </c>
      <c r="Z28" s="439">
        <v>14</v>
      </c>
      <c r="AA28" s="439">
        <v>10</v>
      </c>
      <c r="AB28" s="439">
        <v>14</v>
      </c>
      <c r="AC28" s="439">
        <v>10</v>
      </c>
      <c r="AD28" s="439">
        <v>13</v>
      </c>
      <c r="AE28" s="440">
        <v>10</v>
      </c>
      <c r="AF28" s="69">
        <f t="shared" si="4"/>
        <v>118</v>
      </c>
      <c r="AG28" s="68">
        <f t="shared" si="4"/>
        <v>73</v>
      </c>
    </row>
    <row r="29" spans="1:33" ht="24.75" customHeight="1" thickBot="1">
      <c r="A29" s="67">
        <v>9</v>
      </c>
      <c r="B29" s="66" t="s">
        <v>2</v>
      </c>
      <c r="C29" s="65" t="s">
        <v>1</v>
      </c>
      <c r="D29" s="60">
        <f t="shared" si="3"/>
        <v>127</v>
      </c>
      <c r="E29" s="409">
        <f t="shared" si="3"/>
        <v>77</v>
      </c>
      <c r="F29" s="441">
        <v>22</v>
      </c>
      <c r="G29" s="442">
        <v>16</v>
      </c>
      <c r="H29" s="442">
        <v>34</v>
      </c>
      <c r="I29" s="442">
        <v>27</v>
      </c>
      <c r="J29" s="442">
        <v>24</v>
      </c>
      <c r="K29" s="442">
        <v>15</v>
      </c>
      <c r="L29" s="442">
        <v>19</v>
      </c>
      <c r="M29" s="442">
        <v>11</v>
      </c>
      <c r="N29" s="442">
        <v>13</v>
      </c>
      <c r="O29" s="442">
        <v>4</v>
      </c>
      <c r="P29" s="442">
        <v>8</v>
      </c>
      <c r="Q29" s="442">
        <v>0</v>
      </c>
      <c r="R29" s="442">
        <v>7</v>
      </c>
      <c r="S29" s="443">
        <v>4</v>
      </c>
      <c r="T29" s="441">
        <v>20</v>
      </c>
      <c r="U29" s="442">
        <v>7</v>
      </c>
      <c r="V29" s="442">
        <v>28</v>
      </c>
      <c r="W29" s="442">
        <v>15</v>
      </c>
      <c r="X29" s="442">
        <v>11</v>
      </c>
      <c r="Y29" s="442">
        <v>6</v>
      </c>
      <c r="Z29" s="442">
        <v>17</v>
      </c>
      <c r="AA29" s="442">
        <v>11</v>
      </c>
      <c r="AB29" s="442">
        <v>25</v>
      </c>
      <c r="AC29" s="442">
        <v>19</v>
      </c>
      <c r="AD29" s="442">
        <v>26</v>
      </c>
      <c r="AE29" s="443">
        <v>19</v>
      </c>
      <c r="AF29" s="74">
        <f t="shared" si="4"/>
        <v>127</v>
      </c>
      <c r="AG29" s="73">
        <f t="shared" si="4"/>
        <v>77</v>
      </c>
    </row>
    <row r="30" spans="1:33" ht="19.5" customHeight="1" thickBot="1">
      <c r="A30" s="62"/>
      <c r="B30" s="554" t="s">
        <v>54</v>
      </c>
      <c r="C30" s="555"/>
      <c r="D30" s="61">
        <f>D21+D22+D24+D23+D25+D26+D27+D28+D29</f>
        <v>1209</v>
      </c>
      <c r="E30" s="170">
        <f>SUM(G30+I30+K30+M30+O30+Q30+S30)</f>
        <v>749</v>
      </c>
      <c r="F30" s="59">
        <f aca="true" t="shared" si="5" ref="F30:AE30">F21+F22+F23+F24+F25+F26+F27+F28+F29</f>
        <v>175</v>
      </c>
      <c r="G30" s="56">
        <f t="shared" si="5"/>
        <v>126</v>
      </c>
      <c r="H30" s="56">
        <f t="shared" si="5"/>
        <v>339</v>
      </c>
      <c r="I30" s="56">
        <f t="shared" si="5"/>
        <v>245</v>
      </c>
      <c r="J30" s="56">
        <f t="shared" si="5"/>
        <v>209</v>
      </c>
      <c r="K30" s="56">
        <f t="shared" si="5"/>
        <v>135</v>
      </c>
      <c r="L30" s="56">
        <f t="shared" si="5"/>
        <v>201</v>
      </c>
      <c r="M30" s="56">
        <f t="shared" si="5"/>
        <v>112</v>
      </c>
      <c r="N30" s="56">
        <f t="shared" si="5"/>
        <v>122</v>
      </c>
      <c r="O30" s="56">
        <f t="shared" si="5"/>
        <v>54</v>
      </c>
      <c r="P30" s="56">
        <f t="shared" si="5"/>
        <v>66</v>
      </c>
      <c r="Q30" s="56">
        <f t="shared" si="5"/>
        <v>16</v>
      </c>
      <c r="R30" s="56">
        <f t="shared" si="5"/>
        <v>97</v>
      </c>
      <c r="S30" s="56">
        <f t="shared" si="5"/>
        <v>61</v>
      </c>
      <c r="T30" s="57">
        <f t="shared" si="5"/>
        <v>204</v>
      </c>
      <c r="U30" s="56">
        <f t="shared" si="5"/>
        <v>104</v>
      </c>
      <c r="V30" s="56">
        <f t="shared" si="5"/>
        <v>266</v>
      </c>
      <c r="W30" s="56">
        <f t="shared" si="5"/>
        <v>155</v>
      </c>
      <c r="X30" s="56">
        <f t="shared" si="5"/>
        <v>189</v>
      </c>
      <c r="Y30" s="56">
        <f t="shared" si="5"/>
        <v>123</v>
      </c>
      <c r="Z30" s="56">
        <f t="shared" si="5"/>
        <v>175</v>
      </c>
      <c r="AA30" s="56">
        <f t="shared" si="5"/>
        <v>111</v>
      </c>
      <c r="AB30" s="56">
        <f t="shared" si="5"/>
        <v>192</v>
      </c>
      <c r="AC30" s="56">
        <f t="shared" si="5"/>
        <v>129</v>
      </c>
      <c r="AD30" s="56">
        <f t="shared" si="5"/>
        <v>183</v>
      </c>
      <c r="AE30" s="55">
        <f t="shared" si="5"/>
        <v>127</v>
      </c>
      <c r="AF30" s="413">
        <f>AF21+AF22+AF24+AF23+AF25+AF26+AF27+AF28+AF29</f>
        <v>1209</v>
      </c>
      <c r="AG30" s="414">
        <f>AG21+AG22+AG24+AG23+AG25+AG26+AG27+AG28+AG29</f>
        <v>749</v>
      </c>
    </row>
  </sheetData>
  <sheetProtection/>
  <mergeCells count="38">
    <mergeCell ref="H5:I5"/>
    <mergeCell ref="J5:K5"/>
    <mergeCell ref="T19:U19"/>
    <mergeCell ref="V19:W19"/>
    <mergeCell ref="A1:E2"/>
    <mergeCell ref="F1:AC1"/>
    <mergeCell ref="F2:AC2"/>
    <mergeCell ref="D4:E5"/>
    <mergeCell ref="F4:Q4"/>
    <mergeCell ref="R4:AA4"/>
    <mergeCell ref="AB4:AC5"/>
    <mergeCell ref="F5:G5"/>
    <mergeCell ref="L5:M5"/>
    <mergeCell ref="N5:O5"/>
    <mergeCell ref="P5:Q5"/>
    <mergeCell ref="R5:S5"/>
    <mergeCell ref="T5:U5"/>
    <mergeCell ref="V5:W5"/>
    <mergeCell ref="X5:Y5"/>
    <mergeCell ref="Z5:AA5"/>
    <mergeCell ref="B16:C16"/>
    <mergeCell ref="C18:C20"/>
    <mergeCell ref="D18:E19"/>
    <mergeCell ref="F18:S18"/>
    <mergeCell ref="T18:AE18"/>
    <mergeCell ref="X19:Y19"/>
    <mergeCell ref="AD19:AE19"/>
    <mergeCell ref="Z19:AA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AB19:AC19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W7">
      <selection activeCell="F19" sqref="F19:U19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559" t="s">
        <v>86</v>
      </c>
      <c r="B2" s="559"/>
      <c r="C2" s="559"/>
      <c r="D2" s="560" t="s">
        <v>126</v>
      </c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 s="560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561"/>
      <c r="AH2" s="561"/>
      <c r="AI2" s="561"/>
      <c r="AJ2" s="561"/>
      <c r="AK2" s="561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2"/>
      <c r="AW2" s="132"/>
      <c r="AX2" s="132"/>
    </row>
    <row r="3" spans="1:50" ht="19.5" customHeight="1">
      <c r="A3" s="559"/>
      <c r="B3" s="559"/>
      <c r="C3" s="559"/>
      <c r="D3" s="562" t="str">
        <f>'ogolne (10)'!H3</f>
        <v>od 01 października 2021 roku</v>
      </c>
      <c r="E3" s="562"/>
      <c r="F3" s="562"/>
      <c r="G3" s="562"/>
      <c r="H3" s="562"/>
      <c r="I3" s="562"/>
      <c r="J3" s="562"/>
      <c r="K3" s="562"/>
      <c r="L3" s="562"/>
      <c r="M3" s="562"/>
      <c r="N3" s="562"/>
      <c r="O3" s="562"/>
      <c r="P3" s="562"/>
      <c r="Q3" s="562"/>
      <c r="R3" s="562"/>
      <c r="S3" s="563"/>
      <c r="T3" s="564" t="str">
        <f>'ogolne (10)'!T3</f>
        <v>do 31 października 2021 roku</v>
      </c>
      <c r="U3" s="564"/>
      <c r="V3" s="564"/>
      <c r="W3" s="564"/>
      <c r="X3" s="564"/>
      <c r="Y3" s="564"/>
      <c r="Z3" s="564"/>
      <c r="AA3" s="564"/>
      <c r="AB3" s="564"/>
      <c r="AC3" s="564"/>
      <c r="AD3" s="564"/>
      <c r="AE3" s="564"/>
      <c r="AF3" s="564"/>
      <c r="AG3" s="564"/>
      <c r="AH3" s="564"/>
      <c r="AI3" s="564"/>
      <c r="AJ3" s="564"/>
      <c r="AK3" s="565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2"/>
      <c r="AW3" s="132"/>
      <c r="AX3" s="132"/>
    </row>
    <row r="4" spans="1:47" ht="13.5" customHeight="1" thickBo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</row>
    <row r="5" spans="1:47" ht="22.5" customHeight="1">
      <c r="A5" s="566" t="s">
        <v>108</v>
      </c>
      <c r="B5" s="569" t="s">
        <v>107</v>
      </c>
      <c r="C5" s="570"/>
      <c r="D5" s="573" t="s">
        <v>125</v>
      </c>
      <c r="E5" s="574"/>
      <c r="F5" s="577" t="s">
        <v>106</v>
      </c>
      <c r="G5" s="578"/>
      <c r="H5" s="578"/>
      <c r="I5" s="578"/>
      <c r="J5" s="578"/>
      <c r="K5" s="578"/>
      <c r="L5" s="578"/>
      <c r="M5" s="578"/>
      <c r="N5" s="578"/>
      <c r="O5" s="578"/>
      <c r="P5" s="578"/>
      <c r="Q5" s="578"/>
      <c r="R5" s="578"/>
      <c r="S5" s="578"/>
      <c r="T5" s="578"/>
      <c r="U5" s="578"/>
      <c r="V5" s="578"/>
      <c r="W5" s="578"/>
      <c r="X5" s="578"/>
      <c r="Y5" s="578"/>
      <c r="Z5" s="578"/>
      <c r="AA5" s="578"/>
      <c r="AB5" s="578"/>
      <c r="AC5" s="578"/>
      <c r="AD5" s="578"/>
      <c r="AE5" s="578"/>
      <c r="AF5" s="578"/>
      <c r="AG5" s="578"/>
      <c r="AH5" s="578"/>
      <c r="AI5" s="578"/>
      <c r="AJ5" s="578"/>
      <c r="AK5" s="579"/>
      <c r="AL5" s="130"/>
      <c r="AM5" s="130"/>
      <c r="AN5" s="130"/>
      <c r="AO5" s="130"/>
      <c r="AP5" s="130"/>
      <c r="AQ5" s="130"/>
      <c r="AR5" s="130"/>
      <c r="AS5" s="130"/>
      <c r="AT5" s="130"/>
      <c r="AU5" s="130"/>
    </row>
    <row r="6" spans="1:47" ht="21.75" customHeight="1">
      <c r="A6" s="567"/>
      <c r="B6" s="571"/>
      <c r="C6" s="572"/>
      <c r="D6" s="575"/>
      <c r="E6" s="576"/>
      <c r="F6" s="580" t="s">
        <v>124</v>
      </c>
      <c r="G6" s="580"/>
      <c r="H6" s="582" t="s">
        <v>123</v>
      </c>
      <c r="I6" s="582"/>
      <c r="J6" s="583" t="s">
        <v>122</v>
      </c>
      <c r="K6" s="580"/>
      <c r="L6" s="582" t="s">
        <v>121</v>
      </c>
      <c r="M6" s="582"/>
      <c r="N6" s="585" t="s">
        <v>106</v>
      </c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586"/>
      <c r="AG6" s="586"/>
      <c r="AH6" s="586"/>
      <c r="AI6" s="586"/>
      <c r="AJ6" s="586"/>
      <c r="AK6" s="587"/>
      <c r="AL6" s="129"/>
      <c r="AM6" s="129"/>
      <c r="AN6" s="129"/>
      <c r="AO6" s="129"/>
      <c r="AP6" s="129"/>
      <c r="AQ6" s="129"/>
      <c r="AR6" s="129"/>
      <c r="AS6" s="129"/>
      <c r="AT6" s="129"/>
      <c r="AU6" s="129"/>
    </row>
    <row r="7" spans="1:47" ht="86.25" customHeight="1">
      <c r="A7" s="567"/>
      <c r="B7" s="571"/>
      <c r="C7" s="572"/>
      <c r="D7" s="575"/>
      <c r="E7" s="576"/>
      <c r="F7" s="581"/>
      <c r="G7" s="581"/>
      <c r="H7" s="582"/>
      <c r="I7" s="582"/>
      <c r="J7" s="584"/>
      <c r="K7" s="581"/>
      <c r="L7" s="582"/>
      <c r="M7" s="582"/>
      <c r="N7" s="588" t="s">
        <v>120</v>
      </c>
      <c r="O7" s="589"/>
      <c r="P7" s="588" t="s">
        <v>119</v>
      </c>
      <c r="Q7" s="589"/>
      <c r="R7" s="588" t="s">
        <v>118</v>
      </c>
      <c r="S7" s="589"/>
      <c r="T7" s="588" t="s">
        <v>117</v>
      </c>
      <c r="U7" s="589"/>
      <c r="V7" s="582" t="s">
        <v>116</v>
      </c>
      <c r="W7" s="582"/>
      <c r="X7" s="582" t="s">
        <v>115</v>
      </c>
      <c r="Y7" s="582"/>
      <c r="Z7" s="582" t="s">
        <v>114</v>
      </c>
      <c r="AA7" s="582"/>
      <c r="AB7" s="590" t="s">
        <v>113</v>
      </c>
      <c r="AC7" s="590"/>
      <c r="AD7" s="588" t="s">
        <v>112</v>
      </c>
      <c r="AE7" s="589"/>
      <c r="AF7" s="588" t="s">
        <v>111</v>
      </c>
      <c r="AG7" s="589"/>
      <c r="AH7" s="588" t="s">
        <v>110</v>
      </c>
      <c r="AI7" s="589"/>
      <c r="AJ7" s="588" t="s">
        <v>109</v>
      </c>
      <c r="AK7" s="591"/>
      <c r="AL7" s="129"/>
      <c r="AM7" s="129"/>
      <c r="AN7" s="129"/>
      <c r="AO7" s="129"/>
      <c r="AP7" s="129"/>
      <c r="AQ7" s="129"/>
      <c r="AR7" s="129"/>
      <c r="AS7" s="129"/>
      <c r="AT7" s="129"/>
      <c r="AU7" s="129"/>
    </row>
    <row r="8" spans="1:47" ht="19.5" customHeight="1" thickBot="1">
      <c r="A8" s="568"/>
      <c r="B8" s="128" t="s">
        <v>19</v>
      </c>
      <c r="C8" s="127" t="s">
        <v>18</v>
      </c>
      <c r="D8" s="111" t="s">
        <v>19</v>
      </c>
      <c r="E8" s="111" t="s">
        <v>18</v>
      </c>
      <c r="F8" s="111" t="s">
        <v>19</v>
      </c>
      <c r="G8" s="111" t="s">
        <v>18</v>
      </c>
      <c r="H8" s="454" t="s">
        <v>19</v>
      </c>
      <c r="I8" s="111" t="s">
        <v>18</v>
      </c>
      <c r="J8" s="115" t="s">
        <v>19</v>
      </c>
      <c r="K8" s="114" t="s">
        <v>18</v>
      </c>
      <c r="L8" s="454" t="s">
        <v>19</v>
      </c>
      <c r="M8" s="111" t="s">
        <v>18</v>
      </c>
      <c r="N8" s="115" t="s">
        <v>19</v>
      </c>
      <c r="O8" s="114" t="s">
        <v>18</v>
      </c>
      <c r="P8" s="115" t="s">
        <v>19</v>
      </c>
      <c r="Q8" s="114" t="s">
        <v>18</v>
      </c>
      <c r="R8" s="115" t="s">
        <v>19</v>
      </c>
      <c r="S8" s="114" t="s">
        <v>18</v>
      </c>
      <c r="T8" s="115" t="s">
        <v>19</v>
      </c>
      <c r="U8" s="114" t="s">
        <v>18</v>
      </c>
      <c r="V8" s="454" t="s">
        <v>19</v>
      </c>
      <c r="W8" s="111" t="s">
        <v>18</v>
      </c>
      <c r="X8" s="454" t="s">
        <v>19</v>
      </c>
      <c r="Y8" s="111" t="s">
        <v>18</v>
      </c>
      <c r="Z8" s="454" t="s">
        <v>19</v>
      </c>
      <c r="AA8" s="348" t="s">
        <v>18</v>
      </c>
      <c r="AB8" s="112" t="s">
        <v>19</v>
      </c>
      <c r="AC8" s="111" t="s">
        <v>18</v>
      </c>
      <c r="AD8" s="112" t="s">
        <v>19</v>
      </c>
      <c r="AE8" s="111" t="s">
        <v>18</v>
      </c>
      <c r="AF8" s="115" t="s">
        <v>19</v>
      </c>
      <c r="AG8" s="114" t="s">
        <v>18</v>
      </c>
      <c r="AH8" s="115" t="s">
        <v>19</v>
      </c>
      <c r="AI8" s="114" t="s">
        <v>18</v>
      </c>
      <c r="AJ8" s="115" t="s">
        <v>19</v>
      </c>
      <c r="AK8" s="127" t="s">
        <v>18</v>
      </c>
      <c r="AL8" s="124"/>
      <c r="AM8" s="124"/>
      <c r="AN8" s="124"/>
      <c r="AO8" s="124"/>
      <c r="AP8" s="124"/>
      <c r="AQ8" s="124"/>
      <c r="AR8" s="124"/>
      <c r="AS8" s="124"/>
      <c r="AT8" s="124"/>
      <c r="AU8" s="124"/>
    </row>
    <row r="9" spans="1:47" ht="21" customHeight="1">
      <c r="A9" s="123" t="s">
        <v>88</v>
      </c>
      <c r="B9" s="186">
        <f aca="true" t="shared" si="0" ref="B9:C17">SUM(D9+D24+H24+L24+R24+T24,V24,X24,Z24,AB24,AD24,AF24,AH24+AJ24)</f>
        <v>87</v>
      </c>
      <c r="C9" s="351">
        <f t="shared" si="0"/>
        <v>49</v>
      </c>
      <c r="D9" s="444">
        <v>46</v>
      </c>
      <c r="E9" s="445">
        <v>29</v>
      </c>
      <c r="F9" s="445">
        <v>40</v>
      </c>
      <c r="G9" s="445">
        <v>25</v>
      </c>
      <c r="H9" s="445">
        <v>0</v>
      </c>
      <c r="I9" s="445">
        <v>0</v>
      </c>
      <c r="J9" s="445">
        <v>0</v>
      </c>
      <c r="K9" s="445">
        <v>0</v>
      </c>
      <c r="L9" s="445">
        <v>6</v>
      </c>
      <c r="M9" s="445">
        <v>4</v>
      </c>
      <c r="N9" s="445">
        <v>3</v>
      </c>
      <c r="O9" s="445">
        <v>3</v>
      </c>
      <c r="P9" s="445">
        <v>0</v>
      </c>
      <c r="Q9" s="445">
        <v>0</v>
      </c>
      <c r="R9" s="445">
        <v>0</v>
      </c>
      <c r="S9" s="445">
        <v>0</v>
      </c>
      <c r="T9" s="445">
        <v>0</v>
      </c>
      <c r="U9" s="445">
        <v>0</v>
      </c>
      <c r="V9" s="445">
        <v>1</v>
      </c>
      <c r="W9" s="445">
        <v>0</v>
      </c>
      <c r="X9" s="445">
        <v>2</v>
      </c>
      <c r="Y9" s="445">
        <v>1</v>
      </c>
      <c r="Z9" s="445">
        <v>0</v>
      </c>
      <c r="AA9" s="445">
        <v>0</v>
      </c>
      <c r="AB9" s="445">
        <v>0</v>
      </c>
      <c r="AC9" s="445">
        <v>0</v>
      </c>
      <c r="AD9" s="445">
        <v>0</v>
      </c>
      <c r="AE9" s="445">
        <v>0</v>
      </c>
      <c r="AF9" s="445">
        <v>0</v>
      </c>
      <c r="AG9" s="445">
        <v>0</v>
      </c>
      <c r="AH9" s="445">
        <v>0</v>
      </c>
      <c r="AI9" s="445">
        <v>0</v>
      </c>
      <c r="AJ9" s="445">
        <v>0</v>
      </c>
      <c r="AK9" s="445">
        <v>0</v>
      </c>
      <c r="AL9" s="121"/>
      <c r="AM9" s="121"/>
      <c r="AN9" s="121"/>
      <c r="AO9" s="121"/>
      <c r="AP9" s="121"/>
      <c r="AQ9" s="121"/>
      <c r="AR9" s="121"/>
      <c r="AS9" s="121"/>
      <c r="AT9" s="121"/>
      <c r="AU9" s="121"/>
    </row>
    <row r="10" spans="1:47" ht="21" customHeight="1">
      <c r="A10" s="122" t="s">
        <v>16</v>
      </c>
      <c r="B10" s="186">
        <f t="shared" si="0"/>
        <v>19</v>
      </c>
      <c r="C10" s="351">
        <f t="shared" si="0"/>
        <v>7</v>
      </c>
      <c r="D10" s="444">
        <v>9</v>
      </c>
      <c r="E10" s="445">
        <v>2</v>
      </c>
      <c r="F10" s="445">
        <v>9</v>
      </c>
      <c r="G10" s="445">
        <v>2</v>
      </c>
      <c r="H10" s="445">
        <v>0</v>
      </c>
      <c r="I10" s="445">
        <v>0</v>
      </c>
      <c r="J10" s="445">
        <v>0</v>
      </c>
      <c r="K10" s="445">
        <v>0</v>
      </c>
      <c r="L10" s="445">
        <v>0</v>
      </c>
      <c r="M10" s="445">
        <v>0</v>
      </c>
      <c r="N10" s="445">
        <v>0</v>
      </c>
      <c r="O10" s="445">
        <v>0</v>
      </c>
      <c r="P10" s="445">
        <v>0</v>
      </c>
      <c r="Q10" s="445">
        <v>0</v>
      </c>
      <c r="R10" s="445">
        <v>0</v>
      </c>
      <c r="S10" s="445">
        <v>0</v>
      </c>
      <c r="T10" s="445">
        <v>0</v>
      </c>
      <c r="U10" s="445">
        <v>0</v>
      </c>
      <c r="V10" s="445">
        <v>0</v>
      </c>
      <c r="W10" s="445">
        <v>0</v>
      </c>
      <c r="X10" s="445">
        <v>0</v>
      </c>
      <c r="Y10" s="445">
        <v>0</v>
      </c>
      <c r="Z10" s="445">
        <v>0</v>
      </c>
      <c r="AA10" s="445">
        <v>0</v>
      </c>
      <c r="AB10" s="445">
        <v>0</v>
      </c>
      <c r="AC10" s="445">
        <v>0</v>
      </c>
      <c r="AD10" s="445">
        <v>0</v>
      </c>
      <c r="AE10" s="445">
        <v>0</v>
      </c>
      <c r="AF10" s="445">
        <v>0</v>
      </c>
      <c r="AG10" s="445">
        <v>0</v>
      </c>
      <c r="AH10" s="445">
        <v>0</v>
      </c>
      <c r="AI10" s="445">
        <v>0</v>
      </c>
      <c r="AJ10" s="445">
        <v>0</v>
      </c>
      <c r="AK10" s="445">
        <v>0</v>
      </c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</row>
    <row r="11" spans="1:47" ht="21" customHeight="1">
      <c r="A11" s="122" t="s">
        <v>14</v>
      </c>
      <c r="B11" s="186">
        <f t="shared" si="0"/>
        <v>19</v>
      </c>
      <c r="C11" s="351">
        <f t="shared" si="0"/>
        <v>11</v>
      </c>
      <c r="D11" s="444">
        <v>10</v>
      </c>
      <c r="E11" s="445">
        <v>5</v>
      </c>
      <c r="F11" s="445">
        <v>6</v>
      </c>
      <c r="G11" s="445">
        <v>3</v>
      </c>
      <c r="H11" s="445">
        <v>0</v>
      </c>
      <c r="I11" s="445">
        <v>0</v>
      </c>
      <c r="J11" s="445">
        <v>0</v>
      </c>
      <c r="K11" s="445">
        <v>0</v>
      </c>
      <c r="L11" s="445">
        <v>4</v>
      </c>
      <c r="M11" s="445">
        <v>2</v>
      </c>
      <c r="N11" s="445">
        <v>3</v>
      </c>
      <c r="O11" s="445">
        <v>2</v>
      </c>
      <c r="P11" s="445">
        <v>0</v>
      </c>
      <c r="Q11" s="445">
        <v>0</v>
      </c>
      <c r="R11" s="445">
        <v>1</v>
      </c>
      <c r="S11" s="445">
        <v>0</v>
      </c>
      <c r="T11" s="445">
        <v>0</v>
      </c>
      <c r="U11" s="445">
        <v>0</v>
      </c>
      <c r="V11" s="445">
        <v>0</v>
      </c>
      <c r="W11" s="445">
        <v>0</v>
      </c>
      <c r="X11" s="445">
        <v>0</v>
      </c>
      <c r="Y11" s="445">
        <v>0</v>
      </c>
      <c r="Z11" s="445">
        <v>0</v>
      </c>
      <c r="AA11" s="445">
        <v>0</v>
      </c>
      <c r="AB11" s="445">
        <v>0</v>
      </c>
      <c r="AC11" s="445">
        <v>0</v>
      </c>
      <c r="AD11" s="445">
        <v>0</v>
      </c>
      <c r="AE11" s="445">
        <v>0</v>
      </c>
      <c r="AF11" s="445">
        <v>0</v>
      </c>
      <c r="AG11" s="445">
        <v>0</v>
      </c>
      <c r="AH11" s="445">
        <v>0</v>
      </c>
      <c r="AI11" s="445">
        <v>0</v>
      </c>
      <c r="AJ11" s="445">
        <v>0</v>
      </c>
      <c r="AK11" s="445">
        <v>0</v>
      </c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</row>
    <row r="12" spans="1:47" ht="21" customHeight="1">
      <c r="A12" s="122" t="s">
        <v>12</v>
      </c>
      <c r="B12" s="186">
        <f t="shared" si="0"/>
        <v>18</v>
      </c>
      <c r="C12" s="351">
        <f t="shared" si="0"/>
        <v>11</v>
      </c>
      <c r="D12" s="444">
        <v>9</v>
      </c>
      <c r="E12" s="445">
        <v>6</v>
      </c>
      <c r="F12" s="445">
        <v>8</v>
      </c>
      <c r="G12" s="445">
        <v>6</v>
      </c>
      <c r="H12" s="445">
        <v>0</v>
      </c>
      <c r="I12" s="445">
        <v>0</v>
      </c>
      <c r="J12" s="445">
        <v>0</v>
      </c>
      <c r="K12" s="445">
        <v>0</v>
      </c>
      <c r="L12" s="445">
        <v>1</v>
      </c>
      <c r="M12" s="445">
        <v>0</v>
      </c>
      <c r="N12" s="445">
        <v>1</v>
      </c>
      <c r="O12" s="445">
        <v>0</v>
      </c>
      <c r="P12" s="445">
        <v>0</v>
      </c>
      <c r="Q12" s="445">
        <v>0</v>
      </c>
      <c r="R12" s="445">
        <v>0</v>
      </c>
      <c r="S12" s="445">
        <v>0</v>
      </c>
      <c r="T12" s="445">
        <v>0</v>
      </c>
      <c r="U12" s="445">
        <v>0</v>
      </c>
      <c r="V12" s="445">
        <v>0</v>
      </c>
      <c r="W12" s="445">
        <v>0</v>
      </c>
      <c r="X12" s="445">
        <v>0</v>
      </c>
      <c r="Y12" s="445">
        <v>0</v>
      </c>
      <c r="Z12" s="445">
        <v>0</v>
      </c>
      <c r="AA12" s="445">
        <v>0</v>
      </c>
      <c r="AB12" s="445">
        <v>0</v>
      </c>
      <c r="AC12" s="445">
        <v>0</v>
      </c>
      <c r="AD12" s="445">
        <v>0</v>
      </c>
      <c r="AE12" s="445">
        <v>0</v>
      </c>
      <c r="AF12" s="445">
        <v>0</v>
      </c>
      <c r="AG12" s="445">
        <v>0</v>
      </c>
      <c r="AH12" s="445">
        <v>0</v>
      </c>
      <c r="AI12" s="445">
        <v>0</v>
      </c>
      <c r="AJ12" s="445">
        <v>0</v>
      </c>
      <c r="AK12" s="445">
        <v>0</v>
      </c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</row>
    <row r="13" spans="1:47" ht="21" customHeight="1">
      <c r="A13" s="122" t="s">
        <v>10</v>
      </c>
      <c r="B13" s="186">
        <f t="shared" si="0"/>
        <v>38</v>
      </c>
      <c r="C13" s="351">
        <f t="shared" si="0"/>
        <v>23</v>
      </c>
      <c r="D13" s="444">
        <v>19</v>
      </c>
      <c r="E13" s="445">
        <v>12</v>
      </c>
      <c r="F13" s="445">
        <v>15</v>
      </c>
      <c r="G13" s="445">
        <v>12</v>
      </c>
      <c r="H13" s="445">
        <v>0</v>
      </c>
      <c r="I13" s="445">
        <v>0</v>
      </c>
      <c r="J13" s="445">
        <v>0</v>
      </c>
      <c r="K13" s="445">
        <v>0</v>
      </c>
      <c r="L13" s="445">
        <v>4</v>
      </c>
      <c r="M13" s="445">
        <v>0</v>
      </c>
      <c r="N13" s="445">
        <v>0</v>
      </c>
      <c r="O13" s="445">
        <v>0</v>
      </c>
      <c r="P13" s="445">
        <v>0</v>
      </c>
      <c r="Q13" s="445">
        <v>0</v>
      </c>
      <c r="R13" s="445">
        <v>0</v>
      </c>
      <c r="S13" s="445">
        <v>0</v>
      </c>
      <c r="T13" s="445">
        <v>0</v>
      </c>
      <c r="U13" s="445">
        <v>0</v>
      </c>
      <c r="V13" s="445">
        <v>2</v>
      </c>
      <c r="W13" s="445">
        <v>0</v>
      </c>
      <c r="X13" s="445">
        <v>2</v>
      </c>
      <c r="Y13" s="445">
        <v>0</v>
      </c>
      <c r="Z13" s="445">
        <v>0</v>
      </c>
      <c r="AA13" s="445">
        <v>0</v>
      </c>
      <c r="AB13" s="445">
        <v>0</v>
      </c>
      <c r="AC13" s="445">
        <v>0</v>
      </c>
      <c r="AD13" s="445">
        <v>0</v>
      </c>
      <c r="AE13" s="445">
        <v>0</v>
      </c>
      <c r="AF13" s="445">
        <v>0</v>
      </c>
      <c r="AG13" s="445">
        <v>0</v>
      </c>
      <c r="AH13" s="445">
        <v>0</v>
      </c>
      <c r="AI13" s="445">
        <v>0</v>
      </c>
      <c r="AJ13" s="445">
        <v>0</v>
      </c>
      <c r="AK13" s="445">
        <v>0</v>
      </c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</row>
    <row r="14" spans="1:47" ht="21" customHeight="1">
      <c r="A14" s="122" t="s">
        <v>8</v>
      </c>
      <c r="B14" s="186">
        <f t="shared" si="0"/>
        <v>16</v>
      </c>
      <c r="C14" s="351">
        <f t="shared" si="0"/>
        <v>8</v>
      </c>
      <c r="D14" s="444">
        <v>7</v>
      </c>
      <c r="E14" s="445">
        <v>2</v>
      </c>
      <c r="F14" s="445">
        <v>4</v>
      </c>
      <c r="G14" s="445">
        <v>2</v>
      </c>
      <c r="H14" s="445">
        <v>0</v>
      </c>
      <c r="I14" s="445">
        <v>0</v>
      </c>
      <c r="J14" s="445">
        <v>0</v>
      </c>
      <c r="K14" s="445">
        <v>0</v>
      </c>
      <c r="L14" s="445">
        <v>3</v>
      </c>
      <c r="M14" s="445">
        <v>0</v>
      </c>
      <c r="N14" s="445">
        <v>1</v>
      </c>
      <c r="O14" s="445">
        <v>0</v>
      </c>
      <c r="P14" s="445">
        <v>0</v>
      </c>
      <c r="Q14" s="445">
        <v>0</v>
      </c>
      <c r="R14" s="445">
        <v>0</v>
      </c>
      <c r="S14" s="445">
        <v>0</v>
      </c>
      <c r="T14" s="445">
        <v>0</v>
      </c>
      <c r="U14" s="445">
        <v>0</v>
      </c>
      <c r="V14" s="445">
        <v>0</v>
      </c>
      <c r="W14" s="445">
        <v>0</v>
      </c>
      <c r="X14" s="445">
        <v>2</v>
      </c>
      <c r="Y14" s="445">
        <v>0</v>
      </c>
      <c r="Z14" s="445">
        <v>0</v>
      </c>
      <c r="AA14" s="445">
        <v>0</v>
      </c>
      <c r="AB14" s="445">
        <v>0</v>
      </c>
      <c r="AC14" s="445">
        <v>0</v>
      </c>
      <c r="AD14" s="445">
        <v>0</v>
      </c>
      <c r="AE14" s="445">
        <v>0</v>
      </c>
      <c r="AF14" s="445">
        <v>0</v>
      </c>
      <c r="AG14" s="445">
        <v>0</v>
      </c>
      <c r="AH14" s="445">
        <v>0</v>
      </c>
      <c r="AI14" s="445">
        <v>0</v>
      </c>
      <c r="AJ14" s="445">
        <v>0</v>
      </c>
      <c r="AK14" s="445">
        <v>0</v>
      </c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</row>
    <row r="15" spans="1:47" ht="21" customHeight="1">
      <c r="A15" s="122" t="s">
        <v>6</v>
      </c>
      <c r="B15" s="186">
        <f t="shared" si="0"/>
        <v>58</v>
      </c>
      <c r="C15" s="351">
        <f t="shared" si="0"/>
        <v>34</v>
      </c>
      <c r="D15" s="444">
        <v>28</v>
      </c>
      <c r="E15" s="445">
        <v>19</v>
      </c>
      <c r="F15" s="445">
        <v>22</v>
      </c>
      <c r="G15" s="445">
        <v>17</v>
      </c>
      <c r="H15" s="445">
        <v>0</v>
      </c>
      <c r="I15" s="445">
        <v>0</v>
      </c>
      <c r="J15" s="445">
        <v>0</v>
      </c>
      <c r="K15" s="445">
        <v>0</v>
      </c>
      <c r="L15" s="445">
        <v>6</v>
      </c>
      <c r="M15" s="445">
        <v>2</v>
      </c>
      <c r="N15" s="445">
        <v>4</v>
      </c>
      <c r="O15" s="445">
        <v>1</v>
      </c>
      <c r="P15" s="445">
        <v>0</v>
      </c>
      <c r="Q15" s="445">
        <v>0</v>
      </c>
      <c r="R15" s="445">
        <v>1</v>
      </c>
      <c r="S15" s="445">
        <v>0</v>
      </c>
      <c r="T15" s="445">
        <v>0</v>
      </c>
      <c r="U15" s="445">
        <v>0</v>
      </c>
      <c r="V15" s="445">
        <v>0</v>
      </c>
      <c r="W15" s="445">
        <v>0</v>
      </c>
      <c r="X15" s="445">
        <v>1</v>
      </c>
      <c r="Y15" s="445">
        <v>1</v>
      </c>
      <c r="Z15" s="445">
        <v>0</v>
      </c>
      <c r="AA15" s="445">
        <v>0</v>
      </c>
      <c r="AB15" s="445">
        <v>0</v>
      </c>
      <c r="AC15" s="445">
        <v>0</v>
      </c>
      <c r="AD15" s="445">
        <v>0</v>
      </c>
      <c r="AE15" s="445">
        <v>0</v>
      </c>
      <c r="AF15" s="445">
        <v>0</v>
      </c>
      <c r="AG15" s="445">
        <v>0</v>
      </c>
      <c r="AH15" s="445">
        <v>0</v>
      </c>
      <c r="AI15" s="445">
        <v>0</v>
      </c>
      <c r="AJ15" s="445">
        <v>0</v>
      </c>
      <c r="AK15" s="445">
        <v>0</v>
      </c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</row>
    <row r="16" spans="1:47" ht="21" customHeight="1">
      <c r="A16" s="122" t="s">
        <v>87</v>
      </c>
      <c r="B16" s="186">
        <f t="shared" si="0"/>
        <v>38</v>
      </c>
      <c r="C16" s="351">
        <f t="shared" si="0"/>
        <v>22</v>
      </c>
      <c r="D16" s="444">
        <v>16</v>
      </c>
      <c r="E16" s="445">
        <v>11</v>
      </c>
      <c r="F16" s="445">
        <v>14</v>
      </c>
      <c r="G16" s="445">
        <v>10</v>
      </c>
      <c r="H16" s="445">
        <v>1</v>
      </c>
      <c r="I16" s="445">
        <v>1</v>
      </c>
      <c r="J16" s="445">
        <v>0</v>
      </c>
      <c r="K16" s="445">
        <v>0</v>
      </c>
      <c r="L16" s="445">
        <v>2</v>
      </c>
      <c r="M16" s="445">
        <v>1</v>
      </c>
      <c r="N16" s="445">
        <v>1</v>
      </c>
      <c r="O16" s="445">
        <v>1</v>
      </c>
      <c r="P16" s="445">
        <v>0</v>
      </c>
      <c r="Q16" s="445">
        <v>0</v>
      </c>
      <c r="R16" s="445">
        <v>0</v>
      </c>
      <c r="S16" s="445">
        <v>0</v>
      </c>
      <c r="T16" s="445">
        <v>0</v>
      </c>
      <c r="U16" s="445">
        <v>0</v>
      </c>
      <c r="V16" s="445">
        <v>1</v>
      </c>
      <c r="W16" s="445">
        <v>0</v>
      </c>
      <c r="X16" s="445">
        <v>0</v>
      </c>
      <c r="Y16" s="445">
        <v>0</v>
      </c>
      <c r="Z16" s="445">
        <v>0</v>
      </c>
      <c r="AA16" s="445">
        <v>0</v>
      </c>
      <c r="AB16" s="445">
        <v>0</v>
      </c>
      <c r="AC16" s="445">
        <v>0</v>
      </c>
      <c r="AD16" s="445">
        <v>0</v>
      </c>
      <c r="AE16" s="445">
        <v>0</v>
      </c>
      <c r="AF16" s="445">
        <v>0</v>
      </c>
      <c r="AG16" s="445">
        <v>0</v>
      </c>
      <c r="AH16" s="445">
        <v>0</v>
      </c>
      <c r="AI16" s="445">
        <v>0</v>
      </c>
      <c r="AJ16" s="445">
        <v>0</v>
      </c>
      <c r="AK16" s="445">
        <v>0</v>
      </c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</row>
    <row r="17" spans="1:47" ht="21" customHeight="1" thickBot="1">
      <c r="A17" s="122" t="s">
        <v>2</v>
      </c>
      <c r="B17" s="355">
        <f t="shared" si="0"/>
        <v>32</v>
      </c>
      <c r="C17" s="356">
        <f t="shared" si="0"/>
        <v>16</v>
      </c>
      <c r="D17" s="446">
        <v>18</v>
      </c>
      <c r="E17" s="447">
        <v>9</v>
      </c>
      <c r="F17" s="447">
        <v>12</v>
      </c>
      <c r="G17" s="447">
        <v>6</v>
      </c>
      <c r="H17" s="447">
        <v>0</v>
      </c>
      <c r="I17" s="447">
        <v>0</v>
      </c>
      <c r="J17" s="447">
        <v>0</v>
      </c>
      <c r="K17" s="447">
        <v>0</v>
      </c>
      <c r="L17" s="447">
        <v>6</v>
      </c>
      <c r="M17" s="447">
        <v>3</v>
      </c>
      <c r="N17" s="447">
        <v>3</v>
      </c>
      <c r="O17" s="447">
        <v>3</v>
      </c>
      <c r="P17" s="447">
        <v>0</v>
      </c>
      <c r="Q17" s="447">
        <v>0</v>
      </c>
      <c r="R17" s="447">
        <v>0</v>
      </c>
      <c r="S17" s="447">
        <v>0</v>
      </c>
      <c r="T17" s="447">
        <v>0</v>
      </c>
      <c r="U17" s="447">
        <v>0</v>
      </c>
      <c r="V17" s="447">
        <v>2</v>
      </c>
      <c r="W17" s="447">
        <v>0</v>
      </c>
      <c r="X17" s="447">
        <v>1</v>
      </c>
      <c r="Y17" s="447">
        <v>0</v>
      </c>
      <c r="Z17" s="447">
        <v>0</v>
      </c>
      <c r="AA17" s="447">
        <v>0</v>
      </c>
      <c r="AB17" s="447">
        <v>0</v>
      </c>
      <c r="AC17" s="447">
        <v>0</v>
      </c>
      <c r="AD17" s="447">
        <v>0</v>
      </c>
      <c r="AE17" s="447">
        <v>0</v>
      </c>
      <c r="AF17" s="447">
        <v>0</v>
      </c>
      <c r="AG17" s="447">
        <v>0</v>
      </c>
      <c r="AH17" s="447">
        <v>0</v>
      </c>
      <c r="AI17" s="447">
        <v>0</v>
      </c>
      <c r="AJ17" s="447">
        <v>0</v>
      </c>
      <c r="AK17" s="447">
        <v>0</v>
      </c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</row>
    <row r="18" spans="1:47" ht="30" customHeight="1" thickBot="1">
      <c r="A18" s="120" t="s">
        <v>0</v>
      </c>
      <c r="B18" s="360">
        <f aca="true" t="shared" si="1" ref="B18:AK18">B9+B10+B11+B12+B13+B14+B15+B16+B17</f>
        <v>325</v>
      </c>
      <c r="C18" s="361">
        <f t="shared" si="1"/>
        <v>181</v>
      </c>
      <c r="D18" s="361">
        <f t="shared" si="1"/>
        <v>162</v>
      </c>
      <c r="E18" s="361">
        <f t="shared" si="1"/>
        <v>95</v>
      </c>
      <c r="F18" s="361">
        <f t="shared" si="1"/>
        <v>130</v>
      </c>
      <c r="G18" s="361">
        <f t="shared" si="1"/>
        <v>83</v>
      </c>
      <c r="H18" s="361">
        <f t="shared" si="1"/>
        <v>1</v>
      </c>
      <c r="I18" s="361">
        <f t="shared" si="1"/>
        <v>1</v>
      </c>
      <c r="J18" s="361">
        <f t="shared" si="1"/>
        <v>0</v>
      </c>
      <c r="K18" s="361">
        <f t="shared" si="1"/>
        <v>0</v>
      </c>
      <c r="L18" s="361">
        <f t="shared" si="1"/>
        <v>32</v>
      </c>
      <c r="M18" s="361">
        <f t="shared" si="1"/>
        <v>12</v>
      </c>
      <c r="N18" s="361">
        <f t="shared" si="1"/>
        <v>16</v>
      </c>
      <c r="O18" s="361">
        <f t="shared" si="1"/>
        <v>10</v>
      </c>
      <c r="P18" s="361">
        <f t="shared" si="1"/>
        <v>0</v>
      </c>
      <c r="Q18" s="361">
        <f t="shared" si="1"/>
        <v>0</v>
      </c>
      <c r="R18" s="361">
        <f t="shared" si="1"/>
        <v>2</v>
      </c>
      <c r="S18" s="361">
        <f t="shared" si="1"/>
        <v>0</v>
      </c>
      <c r="T18" s="361">
        <f t="shared" si="1"/>
        <v>0</v>
      </c>
      <c r="U18" s="361">
        <f t="shared" si="1"/>
        <v>0</v>
      </c>
      <c r="V18" s="361">
        <f t="shared" si="1"/>
        <v>6</v>
      </c>
      <c r="W18" s="361">
        <f t="shared" si="1"/>
        <v>0</v>
      </c>
      <c r="X18" s="361">
        <f t="shared" si="1"/>
        <v>8</v>
      </c>
      <c r="Y18" s="361">
        <f t="shared" si="1"/>
        <v>2</v>
      </c>
      <c r="Z18" s="361">
        <f t="shared" si="1"/>
        <v>0</v>
      </c>
      <c r="AA18" s="361">
        <f t="shared" si="1"/>
        <v>0</v>
      </c>
      <c r="AB18" s="361">
        <f t="shared" si="1"/>
        <v>0</v>
      </c>
      <c r="AC18" s="361">
        <f t="shared" si="1"/>
        <v>0</v>
      </c>
      <c r="AD18" s="361">
        <f t="shared" si="1"/>
        <v>0</v>
      </c>
      <c r="AE18" s="361">
        <f t="shared" si="1"/>
        <v>0</v>
      </c>
      <c r="AF18" s="361">
        <f t="shared" si="1"/>
        <v>0</v>
      </c>
      <c r="AG18" s="361">
        <f t="shared" si="1"/>
        <v>0</v>
      </c>
      <c r="AH18" s="361">
        <f t="shared" si="1"/>
        <v>0</v>
      </c>
      <c r="AI18" s="361">
        <f t="shared" si="1"/>
        <v>0</v>
      </c>
      <c r="AJ18" s="361">
        <f t="shared" si="1"/>
        <v>0</v>
      </c>
      <c r="AK18" s="361">
        <f t="shared" si="1"/>
        <v>0</v>
      </c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</row>
    <row r="19" ht="41.25" customHeight="1" thickBot="1"/>
    <row r="20" spans="1:37" ht="13.5" customHeight="1">
      <c r="A20" s="592" t="s">
        <v>108</v>
      </c>
      <c r="B20" s="569" t="s">
        <v>107</v>
      </c>
      <c r="C20" s="595"/>
      <c r="D20" s="597" t="s">
        <v>106</v>
      </c>
      <c r="E20" s="578"/>
      <c r="F20" s="578"/>
      <c r="G20" s="578"/>
      <c r="H20" s="578"/>
      <c r="I20" s="578"/>
      <c r="J20" s="578"/>
      <c r="K20" s="578"/>
      <c r="L20" s="578"/>
      <c r="M20" s="578"/>
      <c r="N20" s="578"/>
      <c r="O20" s="578"/>
      <c r="P20" s="578"/>
      <c r="Q20" s="578"/>
      <c r="R20" s="578"/>
      <c r="S20" s="578"/>
      <c r="T20" s="578"/>
      <c r="U20" s="578"/>
      <c r="V20" s="578"/>
      <c r="W20" s="578"/>
      <c r="X20" s="578"/>
      <c r="Y20" s="578"/>
      <c r="Z20" s="578"/>
      <c r="AA20" s="578"/>
      <c r="AB20" s="578"/>
      <c r="AC20" s="578"/>
      <c r="AD20" s="578"/>
      <c r="AE20" s="578"/>
      <c r="AF20" s="578"/>
      <c r="AG20" s="578"/>
      <c r="AH20" s="578"/>
      <c r="AI20" s="578"/>
      <c r="AJ20" s="578"/>
      <c r="AK20" s="579"/>
    </row>
    <row r="21" spans="1:37" ht="13.5" customHeight="1">
      <c r="A21" s="593"/>
      <c r="B21" s="571"/>
      <c r="C21" s="596"/>
      <c r="D21" s="598" t="s">
        <v>105</v>
      </c>
      <c r="E21" s="580"/>
      <c r="F21" s="601" t="s">
        <v>46</v>
      </c>
      <c r="G21" s="601"/>
      <c r="H21" s="606" t="s">
        <v>104</v>
      </c>
      <c r="I21" s="606"/>
      <c r="J21" s="607" t="s">
        <v>46</v>
      </c>
      <c r="K21" s="608"/>
      <c r="L21" s="602" t="s">
        <v>103</v>
      </c>
      <c r="M21" s="609"/>
      <c r="N21" s="606" t="s">
        <v>102</v>
      </c>
      <c r="O21" s="606"/>
      <c r="P21" s="611" t="s">
        <v>46</v>
      </c>
      <c r="Q21" s="611"/>
      <c r="R21" s="602" t="s">
        <v>101</v>
      </c>
      <c r="S21" s="603"/>
      <c r="T21" s="606" t="s">
        <v>100</v>
      </c>
      <c r="U21" s="606"/>
      <c r="V21" s="602" t="s">
        <v>99</v>
      </c>
      <c r="W21" s="603"/>
      <c r="X21" s="606" t="s">
        <v>98</v>
      </c>
      <c r="Y21" s="606"/>
      <c r="Z21" s="606" t="s">
        <v>97</v>
      </c>
      <c r="AA21" s="606"/>
      <c r="AB21" s="602" t="s">
        <v>96</v>
      </c>
      <c r="AC21" s="603"/>
      <c r="AD21" s="606" t="s">
        <v>95</v>
      </c>
      <c r="AE21" s="606"/>
      <c r="AF21" s="606" t="s">
        <v>94</v>
      </c>
      <c r="AG21" s="606"/>
      <c r="AH21" s="606" t="s">
        <v>93</v>
      </c>
      <c r="AI21" s="606"/>
      <c r="AJ21" s="606" t="s">
        <v>92</v>
      </c>
      <c r="AK21" s="614"/>
    </row>
    <row r="22" spans="1:37" ht="67.5" customHeight="1">
      <c r="A22" s="593"/>
      <c r="B22" s="571"/>
      <c r="C22" s="596"/>
      <c r="D22" s="599"/>
      <c r="E22" s="600"/>
      <c r="F22" s="582" t="s">
        <v>91</v>
      </c>
      <c r="G22" s="582"/>
      <c r="H22" s="606"/>
      <c r="I22" s="606"/>
      <c r="J22" s="615" t="s">
        <v>90</v>
      </c>
      <c r="K22" s="582"/>
      <c r="L22" s="604"/>
      <c r="M22" s="610"/>
      <c r="N22" s="606"/>
      <c r="O22" s="606"/>
      <c r="P22" s="616" t="s">
        <v>89</v>
      </c>
      <c r="Q22" s="589"/>
      <c r="R22" s="612"/>
      <c r="S22" s="613"/>
      <c r="T22" s="606"/>
      <c r="U22" s="606"/>
      <c r="V22" s="604"/>
      <c r="W22" s="605"/>
      <c r="X22" s="606"/>
      <c r="Y22" s="606"/>
      <c r="Z22" s="606"/>
      <c r="AA22" s="606"/>
      <c r="AB22" s="604"/>
      <c r="AC22" s="605"/>
      <c r="AD22" s="606"/>
      <c r="AE22" s="606"/>
      <c r="AF22" s="606"/>
      <c r="AG22" s="606"/>
      <c r="AH22" s="606"/>
      <c r="AI22" s="606"/>
      <c r="AJ22" s="606"/>
      <c r="AK22" s="614"/>
    </row>
    <row r="23" spans="1:37" ht="15" customHeight="1" thickBot="1">
      <c r="A23" s="594"/>
      <c r="B23" s="43" t="s">
        <v>19</v>
      </c>
      <c r="C23" s="44" t="s">
        <v>18</v>
      </c>
      <c r="D23" s="453" t="s">
        <v>19</v>
      </c>
      <c r="E23" s="111" t="s">
        <v>18</v>
      </c>
      <c r="F23" s="454" t="s">
        <v>19</v>
      </c>
      <c r="G23" s="111" t="s">
        <v>18</v>
      </c>
      <c r="H23" s="454" t="s">
        <v>19</v>
      </c>
      <c r="I23" s="111" t="s">
        <v>18</v>
      </c>
      <c r="J23" s="454" t="s">
        <v>19</v>
      </c>
      <c r="K23" s="111" t="s">
        <v>18</v>
      </c>
      <c r="L23" s="454" t="s">
        <v>19</v>
      </c>
      <c r="M23" s="111" t="s">
        <v>18</v>
      </c>
      <c r="N23" s="454" t="s">
        <v>19</v>
      </c>
      <c r="O23" s="111" t="s">
        <v>18</v>
      </c>
      <c r="P23" s="115" t="s">
        <v>19</v>
      </c>
      <c r="Q23" s="114" t="s">
        <v>18</v>
      </c>
      <c r="R23" s="115" t="s">
        <v>19</v>
      </c>
      <c r="S23" s="114" t="s">
        <v>18</v>
      </c>
      <c r="T23" s="454" t="s">
        <v>19</v>
      </c>
      <c r="U23" s="111" t="s">
        <v>18</v>
      </c>
      <c r="V23" s="454" t="s">
        <v>19</v>
      </c>
      <c r="W23" s="111" t="s">
        <v>18</v>
      </c>
      <c r="X23" s="454" t="s">
        <v>19</v>
      </c>
      <c r="Y23" s="111" t="s">
        <v>18</v>
      </c>
      <c r="Z23" s="454" t="s">
        <v>19</v>
      </c>
      <c r="AA23" s="113" t="s">
        <v>18</v>
      </c>
      <c r="AB23" s="112" t="s">
        <v>19</v>
      </c>
      <c r="AC23" s="111" t="s">
        <v>18</v>
      </c>
      <c r="AD23" s="454" t="s">
        <v>19</v>
      </c>
      <c r="AE23" s="111" t="s">
        <v>18</v>
      </c>
      <c r="AF23" s="454" t="s">
        <v>19</v>
      </c>
      <c r="AG23" s="111" t="s">
        <v>18</v>
      </c>
      <c r="AH23" s="454" t="s">
        <v>19</v>
      </c>
      <c r="AI23" s="111" t="s">
        <v>18</v>
      </c>
      <c r="AJ23" s="454" t="s">
        <v>19</v>
      </c>
      <c r="AK23" s="109" t="s">
        <v>18</v>
      </c>
    </row>
    <row r="24" spans="1:37" ht="21" customHeight="1" thickBot="1">
      <c r="A24" s="108" t="s">
        <v>88</v>
      </c>
      <c r="B24" s="106">
        <f aca="true" t="shared" si="2" ref="B24:C32">B9</f>
        <v>87</v>
      </c>
      <c r="C24" s="353">
        <f t="shared" si="2"/>
        <v>49</v>
      </c>
      <c r="D24" s="444">
        <v>3</v>
      </c>
      <c r="E24" s="445">
        <v>1</v>
      </c>
      <c r="F24" s="445">
        <v>0</v>
      </c>
      <c r="G24" s="445">
        <v>0</v>
      </c>
      <c r="H24" s="445">
        <v>4</v>
      </c>
      <c r="I24" s="445">
        <v>3</v>
      </c>
      <c r="J24" s="445">
        <v>0</v>
      </c>
      <c r="K24" s="445">
        <v>0</v>
      </c>
      <c r="L24" s="445">
        <v>0</v>
      </c>
      <c r="M24" s="445">
        <v>0</v>
      </c>
      <c r="N24" s="445">
        <v>0</v>
      </c>
      <c r="O24" s="445">
        <v>0</v>
      </c>
      <c r="P24" s="445">
        <v>0</v>
      </c>
      <c r="Q24" s="445">
        <v>0</v>
      </c>
      <c r="R24" s="445">
        <v>0</v>
      </c>
      <c r="S24" s="445">
        <v>0</v>
      </c>
      <c r="T24" s="445">
        <v>15</v>
      </c>
      <c r="U24" s="445">
        <v>7</v>
      </c>
      <c r="V24" s="445">
        <v>0</v>
      </c>
      <c r="W24" s="445">
        <v>0</v>
      </c>
      <c r="X24" s="445">
        <v>5</v>
      </c>
      <c r="Y24" s="445">
        <v>2</v>
      </c>
      <c r="Z24" s="445">
        <v>5</v>
      </c>
      <c r="AA24" s="445">
        <v>2</v>
      </c>
      <c r="AB24" s="445">
        <v>2</v>
      </c>
      <c r="AC24" s="445">
        <v>1</v>
      </c>
      <c r="AD24" s="445">
        <v>0</v>
      </c>
      <c r="AE24" s="445">
        <v>0</v>
      </c>
      <c r="AF24" s="445">
        <v>0</v>
      </c>
      <c r="AG24" s="445">
        <v>0</v>
      </c>
      <c r="AH24" s="445">
        <v>1</v>
      </c>
      <c r="AI24" s="445">
        <v>0</v>
      </c>
      <c r="AJ24" s="445">
        <v>6</v>
      </c>
      <c r="AK24" s="448">
        <v>4</v>
      </c>
    </row>
    <row r="25" spans="1:37" ht="21" customHeight="1" thickBot="1">
      <c r="A25" s="107" t="s">
        <v>16</v>
      </c>
      <c r="B25" s="106">
        <f t="shared" si="2"/>
        <v>19</v>
      </c>
      <c r="C25" s="353">
        <f t="shared" si="2"/>
        <v>7</v>
      </c>
      <c r="D25" s="444">
        <v>2</v>
      </c>
      <c r="E25" s="445">
        <v>1</v>
      </c>
      <c r="F25" s="445">
        <v>0</v>
      </c>
      <c r="G25" s="445">
        <v>0</v>
      </c>
      <c r="H25" s="445">
        <v>6</v>
      </c>
      <c r="I25" s="445">
        <v>4</v>
      </c>
      <c r="J25" s="445">
        <v>0</v>
      </c>
      <c r="K25" s="445">
        <v>0</v>
      </c>
      <c r="L25" s="445">
        <v>0</v>
      </c>
      <c r="M25" s="445">
        <v>0</v>
      </c>
      <c r="N25" s="445">
        <v>0</v>
      </c>
      <c r="O25" s="445">
        <v>0</v>
      </c>
      <c r="P25" s="445">
        <v>0</v>
      </c>
      <c r="Q25" s="445">
        <v>0</v>
      </c>
      <c r="R25" s="445">
        <v>0</v>
      </c>
      <c r="S25" s="445">
        <v>0</v>
      </c>
      <c r="T25" s="445">
        <v>1</v>
      </c>
      <c r="U25" s="445">
        <v>0</v>
      </c>
      <c r="V25" s="445">
        <v>0</v>
      </c>
      <c r="W25" s="445">
        <v>0</v>
      </c>
      <c r="X25" s="445">
        <v>0</v>
      </c>
      <c r="Y25" s="445">
        <v>0</v>
      </c>
      <c r="Z25" s="445">
        <v>0</v>
      </c>
      <c r="AA25" s="445">
        <v>0</v>
      </c>
      <c r="AB25" s="445">
        <v>0</v>
      </c>
      <c r="AC25" s="445">
        <v>0</v>
      </c>
      <c r="AD25" s="445">
        <v>0</v>
      </c>
      <c r="AE25" s="445">
        <v>0</v>
      </c>
      <c r="AF25" s="445">
        <v>0</v>
      </c>
      <c r="AG25" s="445">
        <v>0</v>
      </c>
      <c r="AH25" s="445">
        <v>0</v>
      </c>
      <c r="AI25" s="445">
        <v>0</v>
      </c>
      <c r="AJ25" s="445">
        <v>1</v>
      </c>
      <c r="AK25" s="448">
        <v>0</v>
      </c>
    </row>
    <row r="26" spans="1:37" ht="21" customHeight="1" thickBot="1">
      <c r="A26" s="107" t="s">
        <v>14</v>
      </c>
      <c r="B26" s="106">
        <f t="shared" si="2"/>
        <v>19</v>
      </c>
      <c r="C26" s="353">
        <f t="shared" si="2"/>
        <v>11</v>
      </c>
      <c r="D26" s="444">
        <v>0</v>
      </c>
      <c r="E26" s="445">
        <v>0</v>
      </c>
      <c r="F26" s="445">
        <v>0</v>
      </c>
      <c r="G26" s="445">
        <v>0</v>
      </c>
      <c r="H26" s="445">
        <v>4</v>
      </c>
      <c r="I26" s="445">
        <v>3</v>
      </c>
      <c r="J26" s="445">
        <v>0</v>
      </c>
      <c r="K26" s="445">
        <v>0</v>
      </c>
      <c r="L26" s="445">
        <v>0</v>
      </c>
      <c r="M26" s="445">
        <v>0</v>
      </c>
      <c r="N26" s="445">
        <v>0</v>
      </c>
      <c r="O26" s="445">
        <v>0</v>
      </c>
      <c r="P26" s="445">
        <v>0</v>
      </c>
      <c r="Q26" s="445">
        <v>0</v>
      </c>
      <c r="R26" s="445">
        <v>0</v>
      </c>
      <c r="S26" s="445">
        <v>0</v>
      </c>
      <c r="T26" s="445">
        <v>1</v>
      </c>
      <c r="U26" s="445">
        <v>1</v>
      </c>
      <c r="V26" s="445">
        <v>0</v>
      </c>
      <c r="W26" s="445">
        <v>0</v>
      </c>
      <c r="X26" s="445">
        <v>0</v>
      </c>
      <c r="Y26" s="445">
        <v>0</v>
      </c>
      <c r="Z26" s="445">
        <v>0</v>
      </c>
      <c r="AA26" s="445">
        <v>0</v>
      </c>
      <c r="AB26" s="445">
        <v>0</v>
      </c>
      <c r="AC26" s="445">
        <v>0</v>
      </c>
      <c r="AD26" s="445">
        <v>0</v>
      </c>
      <c r="AE26" s="445">
        <v>0</v>
      </c>
      <c r="AF26" s="445">
        <v>0</v>
      </c>
      <c r="AG26" s="445">
        <v>0</v>
      </c>
      <c r="AH26" s="445">
        <v>1</v>
      </c>
      <c r="AI26" s="445">
        <v>0</v>
      </c>
      <c r="AJ26" s="445">
        <v>3</v>
      </c>
      <c r="AK26" s="448">
        <v>2</v>
      </c>
    </row>
    <row r="27" spans="1:37" ht="21" customHeight="1" thickBot="1">
      <c r="A27" s="107" t="s">
        <v>12</v>
      </c>
      <c r="B27" s="106">
        <f t="shared" si="2"/>
        <v>18</v>
      </c>
      <c r="C27" s="353">
        <f t="shared" si="2"/>
        <v>11</v>
      </c>
      <c r="D27" s="444">
        <v>0</v>
      </c>
      <c r="E27" s="445">
        <v>0</v>
      </c>
      <c r="F27" s="445">
        <v>0</v>
      </c>
      <c r="G27" s="445">
        <v>0</v>
      </c>
      <c r="H27" s="445">
        <v>3</v>
      </c>
      <c r="I27" s="445">
        <v>3</v>
      </c>
      <c r="J27" s="445">
        <v>0</v>
      </c>
      <c r="K27" s="445">
        <v>0</v>
      </c>
      <c r="L27" s="445">
        <v>0</v>
      </c>
      <c r="M27" s="445">
        <v>0</v>
      </c>
      <c r="N27" s="445">
        <v>0</v>
      </c>
      <c r="O27" s="445">
        <v>0</v>
      </c>
      <c r="P27" s="445">
        <v>0</v>
      </c>
      <c r="Q27" s="445">
        <v>0</v>
      </c>
      <c r="R27" s="445">
        <v>0</v>
      </c>
      <c r="S27" s="445">
        <v>0</v>
      </c>
      <c r="T27" s="445">
        <v>1</v>
      </c>
      <c r="U27" s="445">
        <v>0</v>
      </c>
      <c r="V27" s="445">
        <v>0</v>
      </c>
      <c r="W27" s="445">
        <v>0</v>
      </c>
      <c r="X27" s="445">
        <v>2</v>
      </c>
      <c r="Y27" s="445">
        <v>0</v>
      </c>
      <c r="Z27" s="445">
        <v>1</v>
      </c>
      <c r="AA27" s="445">
        <v>1</v>
      </c>
      <c r="AB27" s="445">
        <v>1</v>
      </c>
      <c r="AC27" s="445">
        <v>0</v>
      </c>
      <c r="AD27" s="445">
        <v>0</v>
      </c>
      <c r="AE27" s="445">
        <v>0</v>
      </c>
      <c r="AF27" s="445">
        <v>0</v>
      </c>
      <c r="AG27" s="445">
        <v>0</v>
      </c>
      <c r="AH27" s="445">
        <v>0</v>
      </c>
      <c r="AI27" s="445">
        <v>0</v>
      </c>
      <c r="AJ27" s="445">
        <v>1</v>
      </c>
      <c r="AK27" s="448">
        <v>1</v>
      </c>
    </row>
    <row r="28" spans="1:37" ht="21" customHeight="1" thickBot="1">
      <c r="A28" s="107" t="s">
        <v>10</v>
      </c>
      <c r="B28" s="106">
        <f t="shared" si="2"/>
        <v>38</v>
      </c>
      <c r="C28" s="353">
        <f t="shared" si="2"/>
        <v>23</v>
      </c>
      <c r="D28" s="444">
        <v>3</v>
      </c>
      <c r="E28" s="445">
        <v>1</v>
      </c>
      <c r="F28" s="445">
        <v>0</v>
      </c>
      <c r="G28" s="445">
        <v>0</v>
      </c>
      <c r="H28" s="445">
        <v>7</v>
      </c>
      <c r="I28" s="445">
        <v>5</v>
      </c>
      <c r="J28" s="445">
        <v>0</v>
      </c>
      <c r="K28" s="445">
        <v>0</v>
      </c>
      <c r="L28" s="445">
        <v>0</v>
      </c>
      <c r="M28" s="445">
        <v>0</v>
      </c>
      <c r="N28" s="445">
        <v>0</v>
      </c>
      <c r="O28" s="445">
        <v>0</v>
      </c>
      <c r="P28" s="445">
        <v>0</v>
      </c>
      <c r="Q28" s="445">
        <v>0</v>
      </c>
      <c r="R28" s="445">
        <v>0</v>
      </c>
      <c r="S28" s="445">
        <v>0</v>
      </c>
      <c r="T28" s="445">
        <v>1</v>
      </c>
      <c r="U28" s="445">
        <v>0</v>
      </c>
      <c r="V28" s="445">
        <v>0</v>
      </c>
      <c r="W28" s="445">
        <v>0</v>
      </c>
      <c r="X28" s="445">
        <v>3</v>
      </c>
      <c r="Y28" s="445">
        <v>2</v>
      </c>
      <c r="Z28" s="445">
        <v>2</v>
      </c>
      <c r="AA28" s="445">
        <v>1</v>
      </c>
      <c r="AB28" s="445">
        <v>0</v>
      </c>
      <c r="AC28" s="445">
        <v>0</v>
      </c>
      <c r="AD28" s="445">
        <v>0</v>
      </c>
      <c r="AE28" s="445">
        <v>0</v>
      </c>
      <c r="AF28" s="445">
        <v>0</v>
      </c>
      <c r="AG28" s="445">
        <v>0</v>
      </c>
      <c r="AH28" s="445">
        <v>0</v>
      </c>
      <c r="AI28" s="445">
        <v>0</v>
      </c>
      <c r="AJ28" s="445">
        <v>3</v>
      </c>
      <c r="AK28" s="448">
        <v>2</v>
      </c>
    </row>
    <row r="29" spans="1:37" ht="21" customHeight="1" thickBot="1">
      <c r="A29" s="107" t="s">
        <v>8</v>
      </c>
      <c r="B29" s="106">
        <f t="shared" si="2"/>
        <v>16</v>
      </c>
      <c r="C29" s="353">
        <f t="shared" si="2"/>
        <v>8</v>
      </c>
      <c r="D29" s="444">
        <v>1</v>
      </c>
      <c r="E29" s="445">
        <v>0</v>
      </c>
      <c r="F29" s="445">
        <v>0</v>
      </c>
      <c r="G29" s="445">
        <v>0</v>
      </c>
      <c r="H29" s="445">
        <v>4</v>
      </c>
      <c r="I29" s="445">
        <v>3</v>
      </c>
      <c r="J29" s="445">
        <v>0</v>
      </c>
      <c r="K29" s="445">
        <v>0</v>
      </c>
      <c r="L29" s="445">
        <v>0</v>
      </c>
      <c r="M29" s="445">
        <v>0</v>
      </c>
      <c r="N29" s="445">
        <v>0</v>
      </c>
      <c r="O29" s="445">
        <v>0</v>
      </c>
      <c r="P29" s="445">
        <v>0</v>
      </c>
      <c r="Q29" s="445">
        <v>0</v>
      </c>
      <c r="R29" s="445">
        <v>0</v>
      </c>
      <c r="S29" s="445">
        <v>0</v>
      </c>
      <c r="T29" s="445">
        <v>0</v>
      </c>
      <c r="U29" s="445">
        <v>0</v>
      </c>
      <c r="V29" s="445">
        <v>0</v>
      </c>
      <c r="W29" s="445">
        <v>0</v>
      </c>
      <c r="X29" s="445">
        <v>0</v>
      </c>
      <c r="Y29" s="445">
        <v>0</v>
      </c>
      <c r="Z29" s="445">
        <v>1</v>
      </c>
      <c r="AA29" s="445">
        <v>1</v>
      </c>
      <c r="AB29" s="445">
        <v>1</v>
      </c>
      <c r="AC29" s="445">
        <v>1</v>
      </c>
      <c r="AD29" s="445">
        <v>0</v>
      </c>
      <c r="AE29" s="445">
        <v>0</v>
      </c>
      <c r="AF29" s="445">
        <v>1</v>
      </c>
      <c r="AG29" s="445">
        <v>0</v>
      </c>
      <c r="AH29" s="445">
        <v>0</v>
      </c>
      <c r="AI29" s="445">
        <v>0</v>
      </c>
      <c r="AJ29" s="445">
        <v>1</v>
      </c>
      <c r="AK29" s="448">
        <v>1</v>
      </c>
    </row>
    <row r="30" spans="1:37" ht="21" customHeight="1" thickBot="1">
      <c r="A30" s="107" t="s">
        <v>6</v>
      </c>
      <c r="B30" s="106">
        <f t="shared" si="2"/>
        <v>58</v>
      </c>
      <c r="C30" s="353">
        <f t="shared" si="2"/>
        <v>34</v>
      </c>
      <c r="D30" s="444">
        <v>5</v>
      </c>
      <c r="E30" s="445">
        <v>4</v>
      </c>
      <c r="F30" s="445">
        <v>0</v>
      </c>
      <c r="G30" s="445">
        <v>0</v>
      </c>
      <c r="H30" s="445">
        <v>10</v>
      </c>
      <c r="I30" s="445">
        <v>2</v>
      </c>
      <c r="J30" s="445">
        <v>0</v>
      </c>
      <c r="K30" s="445">
        <v>0</v>
      </c>
      <c r="L30" s="445">
        <v>0</v>
      </c>
      <c r="M30" s="445">
        <v>0</v>
      </c>
      <c r="N30" s="445">
        <v>0</v>
      </c>
      <c r="O30" s="445">
        <v>0</v>
      </c>
      <c r="P30" s="445">
        <v>0</v>
      </c>
      <c r="Q30" s="445">
        <v>0</v>
      </c>
      <c r="R30" s="445">
        <v>0</v>
      </c>
      <c r="S30" s="445">
        <v>0</v>
      </c>
      <c r="T30" s="445">
        <v>8</v>
      </c>
      <c r="U30" s="445">
        <v>4</v>
      </c>
      <c r="V30" s="445">
        <v>0</v>
      </c>
      <c r="W30" s="445">
        <v>0</v>
      </c>
      <c r="X30" s="445">
        <v>2</v>
      </c>
      <c r="Y30" s="445">
        <v>1</v>
      </c>
      <c r="Z30" s="445">
        <v>2</v>
      </c>
      <c r="AA30" s="445">
        <v>2</v>
      </c>
      <c r="AB30" s="445">
        <v>0</v>
      </c>
      <c r="AC30" s="445">
        <v>0</v>
      </c>
      <c r="AD30" s="445">
        <v>0</v>
      </c>
      <c r="AE30" s="445">
        <v>0</v>
      </c>
      <c r="AF30" s="445">
        <v>0</v>
      </c>
      <c r="AG30" s="445">
        <v>0</v>
      </c>
      <c r="AH30" s="445">
        <v>0</v>
      </c>
      <c r="AI30" s="445">
        <v>0</v>
      </c>
      <c r="AJ30" s="445">
        <v>3</v>
      </c>
      <c r="AK30" s="448">
        <v>2</v>
      </c>
    </row>
    <row r="31" spans="1:37" ht="21" customHeight="1" thickBot="1">
      <c r="A31" s="107" t="s">
        <v>87</v>
      </c>
      <c r="B31" s="106">
        <f t="shared" si="2"/>
        <v>38</v>
      </c>
      <c r="C31" s="353">
        <f t="shared" si="2"/>
        <v>22</v>
      </c>
      <c r="D31" s="444">
        <v>3</v>
      </c>
      <c r="E31" s="445">
        <v>1</v>
      </c>
      <c r="F31" s="445">
        <v>0</v>
      </c>
      <c r="G31" s="445">
        <v>0</v>
      </c>
      <c r="H31" s="445">
        <v>6</v>
      </c>
      <c r="I31" s="445">
        <v>5</v>
      </c>
      <c r="J31" s="445">
        <v>0</v>
      </c>
      <c r="K31" s="445">
        <v>0</v>
      </c>
      <c r="L31" s="445">
        <v>0</v>
      </c>
      <c r="M31" s="445">
        <v>0</v>
      </c>
      <c r="N31" s="445">
        <v>0</v>
      </c>
      <c r="O31" s="445">
        <v>0</v>
      </c>
      <c r="P31" s="445">
        <v>0</v>
      </c>
      <c r="Q31" s="445">
        <v>0</v>
      </c>
      <c r="R31" s="445">
        <v>0</v>
      </c>
      <c r="S31" s="445">
        <v>0</v>
      </c>
      <c r="T31" s="445">
        <v>3</v>
      </c>
      <c r="U31" s="445">
        <v>1</v>
      </c>
      <c r="V31" s="445">
        <v>0</v>
      </c>
      <c r="W31" s="445">
        <v>0</v>
      </c>
      <c r="X31" s="445">
        <v>1</v>
      </c>
      <c r="Y31" s="445">
        <v>0</v>
      </c>
      <c r="Z31" s="445">
        <v>1</v>
      </c>
      <c r="AA31" s="445">
        <v>1</v>
      </c>
      <c r="AB31" s="445">
        <v>2</v>
      </c>
      <c r="AC31" s="445">
        <v>0</v>
      </c>
      <c r="AD31" s="445">
        <v>1</v>
      </c>
      <c r="AE31" s="445">
        <v>0</v>
      </c>
      <c r="AF31" s="445">
        <v>0</v>
      </c>
      <c r="AG31" s="445">
        <v>0</v>
      </c>
      <c r="AH31" s="445">
        <v>0</v>
      </c>
      <c r="AI31" s="445">
        <v>0</v>
      </c>
      <c r="AJ31" s="445">
        <v>5</v>
      </c>
      <c r="AK31" s="448">
        <v>3</v>
      </c>
    </row>
    <row r="32" spans="1:37" ht="21" customHeight="1">
      <c r="A32" s="107" t="s">
        <v>2</v>
      </c>
      <c r="B32" s="106">
        <f t="shared" si="2"/>
        <v>32</v>
      </c>
      <c r="C32" s="421">
        <f t="shared" si="2"/>
        <v>16</v>
      </c>
      <c r="D32" s="444">
        <v>1</v>
      </c>
      <c r="E32" s="445">
        <v>0</v>
      </c>
      <c r="F32" s="445">
        <v>0</v>
      </c>
      <c r="G32" s="445">
        <v>0</v>
      </c>
      <c r="H32" s="445">
        <v>8</v>
      </c>
      <c r="I32" s="445">
        <v>5</v>
      </c>
      <c r="J32" s="445">
        <v>0</v>
      </c>
      <c r="K32" s="445">
        <v>0</v>
      </c>
      <c r="L32" s="445">
        <v>0</v>
      </c>
      <c r="M32" s="445">
        <v>0</v>
      </c>
      <c r="N32" s="445">
        <v>0</v>
      </c>
      <c r="O32" s="445">
        <v>0</v>
      </c>
      <c r="P32" s="445">
        <v>0</v>
      </c>
      <c r="Q32" s="445">
        <v>0</v>
      </c>
      <c r="R32" s="445">
        <v>0</v>
      </c>
      <c r="S32" s="445">
        <v>0</v>
      </c>
      <c r="T32" s="445">
        <v>1</v>
      </c>
      <c r="U32" s="445">
        <v>0</v>
      </c>
      <c r="V32" s="445">
        <v>0</v>
      </c>
      <c r="W32" s="445">
        <v>0</v>
      </c>
      <c r="X32" s="445">
        <v>1</v>
      </c>
      <c r="Y32" s="445">
        <v>0</v>
      </c>
      <c r="Z32" s="445">
        <v>0</v>
      </c>
      <c r="AA32" s="445">
        <v>0</v>
      </c>
      <c r="AB32" s="445">
        <v>0</v>
      </c>
      <c r="AC32" s="445">
        <v>0</v>
      </c>
      <c r="AD32" s="445">
        <v>0</v>
      </c>
      <c r="AE32" s="445">
        <v>0</v>
      </c>
      <c r="AF32" s="445">
        <v>0</v>
      </c>
      <c r="AG32" s="445">
        <v>0</v>
      </c>
      <c r="AH32" s="445">
        <v>0</v>
      </c>
      <c r="AI32" s="445">
        <v>0</v>
      </c>
      <c r="AJ32" s="445">
        <v>3</v>
      </c>
      <c r="AK32" s="448">
        <v>2</v>
      </c>
    </row>
    <row r="33" spans="1:37" ht="31.5" customHeight="1" thickBot="1">
      <c r="A33" s="105" t="s">
        <v>0</v>
      </c>
      <c r="B33" s="103">
        <f>B24+B25+B26+B27+B28+B29+B30+B31+B32</f>
        <v>325</v>
      </c>
      <c r="C33" s="104">
        <f>C24+C25+C26+C27+C28+C29+C30+C31+C32</f>
        <v>181</v>
      </c>
      <c r="D33" s="103">
        <f aca="true" t="shared" si="3" ref="D33:AK33">SUM(D24:D32)</f>
        <v>18</v>
      </c>
      <c r="E33" s="102">
        <f t="shared" si="3"/>
        <v>8</v>
      </c>
      <c r="F33" s="102">
        <f t="shared" si="3"/>
        <v>0</v>
      </c>
      <c r="G33" s="102">
        <f t="shared" si="3"/>
        <v>0</v>
      </c>
      <c r="H33" s="102">
        <f t="shared" si="3"/>
        <v>52</v>
      </c>
      <c r="I33" s="102">
        <f t="shared" si="3"/>
        <v>33</v>
      </c>
      <c r="J33" s="102">
        <f t="shared" si="3"/>
        <v>0</v>
      </c>
      <c r="K33" s="102">
        <f t="shared" si="3"/>
        <v>0</v>
      </c>
      <c r="L33" s="102">
        <f t="shared" si="3"/>
        <v>0</v>
      </c>
      <c r="M33" s="102">
        <f t="shared" si="3"/>
        <v>0</v>
      </c>
      <c r="N33" s="102">
        <f t="shared" si="3"/>
        <v>0</v>
      </c>
      <c r="O33" s="102">
        <f t="shared" si="3"/>
        <v>0</v>
      </c>
      <c r="P33" s="102">
        <f t="shared" si="3"/>
        <v>0</v>
      </c>
      <c r="Q33" s="102">
        <f t="shared" si="3"/>
        <v>0</v>
      </c>
      <c r="R33" s="102">
        <f t="shared" si="3"/>
        <v>0</v>
      </c>
      <c r="S33" s="102">
        <f t="shared" si="3"/>
        <v>0</v>
      </c>
      <c r="T33" s="102">
        <f t="shared" si="3"/>
        <v>31</v>
      </c>
      <c r="U33" s="102">
        <f t="shared" si="3"/>
        <v>13</v>
      </c>
      <c r="V33" s="102">
        <f t="shared" si="3"/>
        <v>0</v>
      </c>
      <c r="W33" s="102">
        <f t="shared" si="3"/>
        <v>0</v>
      </c>
      <c r="X33" s="102">
        <f t="shared" si="3"/>
        <v>14</v>
      </c>
      <c r="Y33" s="102">
        <f t="shared" si="3"/>
        <v>5</v>
      </c>
      <c r="Z33" s="102">
        <f t="shared" si="3"/>
        <v>12</v>
      </c>
      <c r="AA33" s="102">
        <f t="shared" si="3"/>
        <v>8</v>
      </c>
      <c r="AB33" s="102">
        <f t="shared" si="3"/>
        <v>6</v>
      </c>
      <c r="AC33" s="102">
        <f t="shared" si="3"/>
        <v>2</v>
      </c>
      <c r="AD33" s="102">
        <f t="shared" si="3"/>
        <v>1</v>
      </c>
      <c r="AE33" s="102">
        <f t="shared" si="3"/>
        <v>0</v>
      </c>
      <c r="AF33" s="102">
        <f t="shared" si="3"/>
        <v>1</v>
      </c>
      <c r="AG33" s="102">
        <f t="shared" si="3"/>
        <v>0</v>
      </c>
      <c r="AH33" s="102">
        <f t="shared" si="3"/>
        <v>2</v>
      </c>
      <c r="AI33" s="102">
        <f t="shared" si="3"/>
        <v>0</v>
      </c>
      <c r="AJ33" s="102">
        <f t="shared" si="3"/>
        <v>26</v>
      </c>
      <c r="AK33" s="102">
        <f t="shared" si="3"/>
        <v>17</v>
      </c>
    </row>
  </sheetData>
  <sheetProtection/>
  <mergeCells count="48"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AB21:AC22"/>
    <mergeCell ref="AD21:AE22"/>
    <mergeCell ref="H21:I22"/>
    <mergeCell ref="J21:K21"/>
    <mergeCell ref="L21:M22"/>
    <mergeCell ref="N21:O22"/>
    <mergeCell ref="P21:Q21"/>
    <mergeCell ref="R21:S22"/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H13">
      <selection activeCell="F19" sqref="F19:U19"/>
    </sheetView>
  </sheetViews>
  <sheetFormatPr defaultColWidth="9.00390625" defaultRowHeight="12.75"/>
  <cols>
    <col min="1" max="1" width="3.625" style="135" customWidth="1"/>
    <col min="2" max="2" width="14.25390625" style="135" customWidth="1"/>
    <col min="3" max="3" width="8.125" style="135" customWidth="1"/>
    <col min="4" max="31" width="5.875" style="135" customWidth="1"/>
    <col min="32" max="16384" width="9.125" style="135" customWidth="1"/>
  </cols>
  <sheetData>
    <row r="1" spans="1:27" ht="19.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</row>
    <row r="2" spans="1:31" ht="25.5" customHeight="1">
      <c r="A2" s="617" t="s">
        <v>156</v>
      </c>
      <c r="B2" s="617"/>
      <c r="C2" s="617"/>
      <c r="D2" s="617"/>
      <c r="E2" s="617"/>
      <c r="F2" s="618" t="s">
        <v>155</v>
      </c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</row>
    <row r="3" spans="1:31" ht="15" customHeight="1">
      <c r="A3" s="617"/>
      <c r="B3" s="617"/>
      <c r="C3" s="617"/>
      <c r="D3" s="617"/>
      <c r="E3" s="617"/>
      <c r="F3" s="619" t="str">
        <f>'ogolne (10)'!H3</f>
        <v>od 01 października 2021 roku</v>
      </c>
      <c r="G3" s="619"/>
      <c r="H3" s="619"/>
      <c r="I3" s="619"/>
      <c r="J3" s="619"/>
      <c r="K3" s="619"/>
      <c r="L3" s="619"/>
      <c r="M3" s="619"/>
      <c r="N3" s="619"/>
      <c r="O3" s="619"/>
      <c r="P3" s="619"/>
      <c r="Q3" s="620"/>
      <c r="R3" s="621" t="str">
        <f>'ogolne (10)'!T3</f>
        <v>do 31 października 2021 roku</v>
      </c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</row>
    <row r="4" spans="1:27" ht="12.75" customHeight="1" thickBot="1">
      <c r="A4" s="623" t="s">
        <v>154</v>
      </c>
      <c r="B4" s="623"/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3"/>
      <c r="R4" s="623"/>
      <c r="S4" s="623"/>
      <c r="T4" s="623"/>
      <c r="U4" s="623"/>
      <c r="V4" s="623"/>
      <c r="W4" s="623"/>
      <c r="X4" s="623"/>
      <c r="Y4" s="623"/>
      <c r="Z4" s="623"/>
      <c r="AA4" s="623"/>
    </row>
    <row r="5" spans="1:31" ht="25.5" customHeight="1" thickBot="1">
      <c r="A5" s="624" t="s">
        <v>29</v>
      </c>
      <c r="B5" s="627" t="s">
        <v>33</v>
      </c>
      <c r="C5" s="630" t="s">
        <v>32</v>
      </c>
      <c r="D5" s="486" t="s">
        <v>82</v>
      </c>
      <c r="E5" s="487"/>
      <c r="F5" s="633" t="s">
        <v>153</v>
      </c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  <c r="S5" s="634"/>
      <c r="T5" s="634"/>
      <c r="U5" s="634"/>
      <c r="V5" s="634"/>
      <c r="W5" s="634"/>
      <c r="X5" s="634"/>
      <c r="Y5" s="634"/>
      <c r="Z5" s="634"/>
      <c r="AA5" s="634"/>
      <c r="AB5" s="634"/>
      <c r="AC5" s="634"/>
      <c r="AD5" s="634"/>
      <c r="AE5" s="635"/>
    </row>
    <row r="6" spans="1:31" ht="52.5" customHeight="1">
      <c r="A6" s="625"/>
      <c r="B6" s="628"/>
      <c r="C6" s="631"/>
      <c r="D6" s="488"/>
      <c r="E6" s="489"/>
      <c r="F6" s="636" t="s">
        <v>152</v>
      </c>
      <c r="G6" s="637"/>
      <c r="H6" s="638" t="s">
        <v>151</v>
      </c>
      <c r="I6" s="637"/>
      <c r="J6" s="638" t="s">
        <v>150</v>
      </c>
      <c r="K6" s="637"/>
      <c r="L6" s="638" t="s">
        <v>149</v>
      </c>
      <c r="M6" s="637"/>
      <c r="N6" s="638" t="s">
        <v>148</v>
      </c>
      <c r="O6" s="637"/>
      <c r="P6" s="638" t="s">
        <v>147</v>
      </c>
      <c r="Q6" s="637"/>
      <c r="R6" s="638" t="s">
        <v>146</v>
      </c>
      <c r="S6" s="637"/>
      <c r="T6" s="638" t="s">
        <v>145</v>
      </c>
      <c r="U6" s="637"/>
      <c r="V6" s="638" t="s">
        <v>144</v>
      </c>
      <c r="W6" s="637"/>
      <c r="X6" s="638" t="s">
        <v>143</v>
      </c>
      <c r="Y6" s="637"/>
      <c r="Z6" s="638" t="s">
        <v>142</v>
      </c>
      <c r="AA6" s="637"/>
      <c r="AB6" s="638" t="s">
        <v>141</v>
      </c>
      <c r="AC6" s="637"/>
      <c r="AD6" s="638" t="s">
        <v>140</v>
      </c>
      <c r="AE6" s="641"/>
    </row>
    <row r="7" spans="1:31" ht="13.5" customHeight="1" thickBot="1">
      <c r="A7" s="626"/>
      <c r="B7" s="629"/>
      <c r="C7" s="632"/>
      <c r="D7" s="338" t="s">
        <v>19</v>
      </c>
      <c r="E7" s="339" t="s">
        <v>18</v>
      </c>
      <c r="F7" s="338" t="s">
        <v>19</v>
      </c>
      <c r="G7" s="164" t="s">
        <v>18</v>
      </c>
      <c r="H7" s="165" t="s">
        <v>19</v>
      </c>
      <c r="I7" s="164" t="s">
        <v>18</v>
      </c>
      <c r="J7" s="165" t="s">
        <v>19</v>
      </c>
      <c r="K7" s="164" t="s">
        <v>18</v>
      </c>
      <c r="L7" s="165" t="s">
        <v>19</v>
      </c>
      <c r="M7" s="164" t="s">
        <v>18</v>
      </c>
      <c r="N7" s="165" t="s">
        <v>19</v>
      </c>
      <c r="O7" s="164" t="s">
        <v>18</v>
      </c>
      <c r="P7" s="165" t="s">
        <v>19</v>
      </c>
      <c r="Q7" s="164" t="s">
        <v>18</v>
      </c>
      <c r="R7" s="165" t="s">
        <v>19</v>
      </c>
      <c r="S7" s="164" t="s">
        <v>18</v>
      </c>
      <c r="T7" s="165" t="s">
        <v>19</v>
      </c>
      <c r="U7" s="164" t="s">
        <v>18</v>
      </c>
      <c r="V7" s="165" t="s">
        <v>19</v>
      </c>
      <c r="W7" s="164" t="s">
        <v>18</v>
      </c>
      <c r="X7" s="165" t="s">
        <v>19</v>
      </c>
      <c r="Y7" s="164" t="s">
        <v>18</v>
      </c>
      <c r="Z7" s="165" t="s">
        <v>19</v>
      </c>
      <c r="AA7" s="340" t="s">
        <v>18</v>
      </c>
      <c r="AB7" s="341" t="s">
        <v>19</v>
      </c>
      <c r="AC7" s="340" t="s">
        <v>18</v>
      </c>
      <c r="AD7" s="341" t="s">
        <v>19</v>
      </c>
      <c r="AE7" s="339" t="s">
        <v>18</v>
      </c>
    </row>
    <row r="8" spans="1:31" ht="21.75" customHeight="1">
      <c r="A8" s="147">
        <v>1</v>
      </c>
      <c r="B8" s="146" t="s">
        <v>4</v>
      </c>
      <c r="C8" s="371" t="s">
        <v>17</v>
      </c>
      <c r="D8" s="444">
        <v>66</v>
      </c>
      <c r="E8" s="448">
        <v>32</v>
      </c>
      <c r="F8" s="444">
        <v>10</v>
      </c>
      <c r="G8" s="445">
        <v>6</v>
      </c>
      <c r="H8" s="445">
        <v>0</v>
      </c>
      <c r="I8" s="445">
        <v>0</v>
      </c>
      <c r="J8" s="445">
        <v>4</v>
      </c>
      <c r="K8" s="445">
        <v>2</v>
      </c>
      <c r="L8" s="445">
        <v>0</v>
      </c>
      <c r="M8" s="445">
        <v>0</v>
      </c>
      <c r="N8" s="445">
        <v>0</v>
      </c>
      <c r="O8" s="445">
        <v>0</v>
      </c>
      <c r="P8" s="445">
        <v>6</v>
      </c>
      <c r="Q8" s="445">
        <v>3</v>
      </c>
      <c r="R8" s="445">
        <v>0</v>
      </c>
      <c r="S8" s="445">
        <v>0</v>
      </c>
      <c r="T8" s="445">
        <v>3</v>
      </c>
      <c r="U8" s="445">
        <v>1</v>
      </c>
      <c r="V8" s="445">
        <v>0</v>
      </c>
      <c r="W8" s="445">
        <v>0</v>
      </c>
      <c r="X8" s="445">
        <v>1</v>
      </c>
      <c r="Y8" s="445">
        <v>1</v>
      </c>
      <c r="Z8" s="445">
        <v>3</v>
      </c>
      <c r="AA8" s="445">
        <v>2</v>
      </c>
      <c r="AB8" s="445">
        <v>13</v>
      </c>
      <c r="AC8" s="445">
        <v>4</v>
      </c>
      <c r="AD8" s="445">
        <v>29</v>
      </c>
      <c r="AE8" s="448">
        <v>15</v>
      </c>
    </row>
    <row r="9" spans="1:31" ht="21.75" customHeight="1">
      <c r="A9" s="158">
        <v>2</v>
      </c>
      <c r="B9" s="157" t="s">
        <v>16</v>
      </c>
      <c r="C9" s="372" t="s">
        <v>15</v>
      </c>
      <c r="D9" s="444">
        <v>19</v>
      </c>
      <c r="E9" s="448">
        <v>7</v>
      </c>
      <c r="F9" s="444">
        <v>0</v>
      </c>
      <c r="G9" s="445">
        <v>0</v>
      </c>
      <c r="H9" s="445">
        <v>2</v>
      </c>
      <c r="I9" s="445">
        <v>2</v>
      </c>
      <c r="J9" s="445">
        <v>2</v>
      </c>
      <c r="K9" s="445">
        <v>1</v>
      </c>
      <c r="L9" s="445">
        <v>0</v>
      </c>
      <c r="M9" s="445">
        <v>0</v>
      </c>
      <c r="N9" s="445">
        <v>0</v>
      </c>
      <c r="O9" s="445">
        <v>0</v>
      </c>
      <c r="P9" s="445">
        <v>1</v>
      </c>
      <c r="Q9" s="445">
        <v>0</v>
      </c>
      <c r="R9" s="445">
        <v>0</v>
      </c>
      <c r="S9" s="445">
        <v>0</v>
      </c>
      <c r="T9" s="445">
        <v>1</v>
      </c>
      <c r="U9" s="445">
        <v>0</v>
      </c>
      <c r="V9" s="445">
        <v>0</v>
      </c>
      <c r="W9" s="445">
        <v>0</v>
      </c>
      <c r="X9" s="445">
        <v>0</v>
      </c>
      <c r="Y9" s="445">
        <v>0</v>
      </c>
      <c r="Z9" s="445">
        <v>0</v>
      </c>
      <c r="AA9" s="445">
        <v>0</v>
      </c>
      <c r="AB9" s="445">
        <v>4</v>
      </c>
      <c r="AC9" s="445">
        <v>2</v>
      </c>
      <c r="AD9" s="445">
        <v>9</v>
      </c>
      <c r="AE9" s="448">
        <v>2</v>
      </c>
    </row>
    <row r="10" spans="1:31" ht="21.75" customHeight="1">
      <c r="A10" s="158">
        <v>3</v>
      </c>
      <c r="B10" s="157" t="s">
        <v>14</v>
      </c>
      <c r="C10" s="372" t="s">
        <v>13</v>
      </c>
      <c r="D10" s="444">
        <v>13</v>
      </c>
      <c r="E10" s="448">
        <v>8</v>
      </c>
      <c r="F10" s="444">
        <v>2</v>
      </c>
      <c r="G10" s="445">
        <v>0</v>
      </c>
      <c r="H10" s="445">
        <v>0</v>
      </c>
      <c r="I10" s="445">
        <v>0</v>
      </c>
      <c r="J10" s="445">
        <v>2</v>
      </c>
      <c r="K10" s="445">
        <v>2</v>
      </c>
      <c r="L10" s="445">
        <v>0</v>
      </c>
      <c r="M10" s="445">
        <v>0</v>
      </c>
      <c r="N10" s="445">
        <v>0</v>
      </c>
      <c r="O10" s="445">
        <v>0</v>
      </c>
      <c r="P10" s="445">
        <v>1</v>
      </c>
      <c r="Q10" s="445">
        <v>1</v>
      </c>
      <c r="R10" s="445">
        <v>0</v>
      </c>
      <c r="S10" s="445">
        <v>0</v>
      </c>
      <c r="T10" s="445">
        <v>1</v>
      </c>
      <c r="U10" s="445">
        <v>0</v>
      </c>
      <c r="V10" s="445">
        <v>0</v>
      </c>
      <c r="W10" s="445">
        <v>0</v>
      </c>
      <c r="X10" s="445">
        <v>0</v>
      </c>
      <c r="Y10" s="445">
        <v>0</v>
      </c>
      <c r="Z10" s="445">
        <v>0</v>
      </c>
      <c r="AA10" s="445">
        <v>0</v>
      </c>
      <c r="AB10" s="445">
        <v>2</v>
      </c>
      <c r="AC10" s="445">
        <v>1</v>
      </c>
      <c r="AD10" s="445">
        <v>6</v>
      </c>
      <c r="AE10" s="448">
        <v>4</v>
      </c>
    </row>
    <row r="11" spans="1:31" ht="21.75" customHeight="1">
      <c r="A11" s="158">
        <v>4</v>
      </c>
      <c r="B11" s="157" t="s">
        <v>12</v>
      </c>
      <c r="C11" s="372" t="s">
        <v>11</v>
      </c>
      <c r="D11" s="444">
        <v>19</v>
      </c>
      <c r="E11" s="448">
        <v>14</v>
      </c>
      <c r="F11" s="444">
        <v>3</v>
      </c>
      <c r="G11" s="445">
        <v>2</v>
      </c>
      <c r="H11" s="445">
        <v>1</v>
      </c>
      <c r="I11" s="445">
        <v>1</v>
      </c>
      <c r="J11" s="445">
        <v>0</v>
      </c>
      <c r="K11" s="445">
        <v>0</v>
      </c>
      <c r="L11" s="445">
        <v>0</v>
      </c>
      <c r="M11" s="445">
        <v>0</v>
      </c>
      <c r="N11" s="445">
        <v>0</v>
      </c>
      <c r="O11" s="445">
        <v>0</v>
      </c>
      <c r="P11" s="445">
        <v>3</v>
      </c>
      <c r="Q11" s="445">
        <v>3</v>
      </c>
      <c r="R11" s="445">
        <v>0</v>
      </c>
      <c r="S11" s="445">
        <v>0</v>
      </c>
      <c r="T11" s="445">
        <v>0</v>
      </c>
      <c r="U11" s="445">
        <v>0</v>
      </c>
      <c r="V11" s="445">
        <v>0</v>
      </c>
      <c r="W11" s="445">
        <v>0</v>
      </c>
      <c r="X11" s="445">
        <v>0</v>
      </c>
      <c r="Y11" s="445">
        <v>0</v>
      </c>
      <c r="Z11" s="445">
        <v>0</v>
      </c>
      <c r="AA11" s="445">
        <v>0</v>
      </c>
      <c r="AB11" s="445">
        <v>5</v>
      </c>
      <c r="AC11" s="445">
        <v>4</v>
      </c>
      <c r="AD11" s="445">
        <v>7</v>
      </c>
      <c r="AE11" s="448">
        <v>4</v>
      </c>
    </row>
    <row r="12" spans="1:31" ht="21.75" customHeight="1">
      <c r="A12" s="158">
        <v>5</v>
      </c>
      <c r="B12" s="157" t="s">
        <v>10</v>
      </c>
      <c r="C12" s="372" t="s">
        <v>9</v>
      </c>
      <c r="D12" s="444">
        <v>22</v>
      </c>
      <c r="E12" s="448">
        <v>12</v>
      </c>
      <c r="F12" s="444">
        <v>4</v>
      </c>
      <c r="G12" s="445">
        <v>1</v>
      </c>
      <c r="H12" s="445">
        <v>1</v>
      </c>
      <c r="I12" s="445">
        <v>0</v>
      </c>
      <c r="J12" s="445">
        <v>3</v>
      </c>
      <c r="K12" s="445">
        <v>3</v>
      </c>
      <c r="L12" s="445">
        <v>0</v>
      </c>
      <c r="M12" s="445">
        <v>0</v>
      </c>
      <c r="N12" s="445">
        <v>0</v>
      </c>
      <c r="O12" s="445">
        <v>0</v>
      </c>
      <c r="P12" s="445">
        <v>2</v>
      </c>
      <c r="Q12" s="445">
        <v>1</v>
      </c>
      <c r="R12" s="445">
        <v>0</v>
      </c>
      <c r="S12" s="445">
        <v>0</v>
      </c>
      <c r="T12" s="445">
        <v>2</v>
      </c>
      <c r="U12" s="445">
        <v>1</v>
      </c>
      <c r="V12" s="445">
        <v>0</v>
      </c>
      <c r="W12" s="445">
        <v>0</v>
      </c>
      <c r="X12" s="445">
        <v>0</v>
      </c>
      <c r="Y12" s="445">
        <v>0</v>
      </c>
      <c r="Z12" s="445">
        <v>0</v>
      </c>
      <c r="AA12" s="445">
        <v>0</v>
      </c>
      <c r="AB12" s="445">
        <v>4</v>
      </c>
      <c r="AC12" s="445">
        <v>3</v>
      </c>
      <c r="AD12" s="445">
        <v>6</v>
      </c>
      <c r="AE12" s="448">
        <v>3</v>
      </c>
    </row>
    <row r="13" spans="1:31" ht="21.75" customHeight="1">
      <c r="A13" s="158">
        <v>6</v>
      </c>
      <c r="B13" s="157" t="s">
        <v>8</v>
      </c>
      <c r="C13" s="372" t="s">
        <v>7</v>
      </c>
      <c r="D13" s="444">
        <v>21</v>
      </c>
      <c r="E13" s="448">
        <v>13</v>
      </c>
      <c r="F13" s="444">
        <v>3</v>
      </c>
      <c r="G13" s="445">
        <v>2</v>
      </c>
      <c r="H13" s="445">
        <v>2</v>
      </c>
      <c r="I13" s="445">
        <v>1</v>
      </c>
      <c r="J13" s="445">
        <v>1</v>
      </c>
      <c r="K13" s="445">
        <v>1</v>
      </c>
      <c r="L13" s="445">
        <v>0</v>
      </c>
      <c r="M13" s="445">
        <v>0</v>
      </c>
      <c r="N13" s="445">
        <v>0</v>
      </c>
      <c r="O13" s="445">
        <v>0</v>
      </c>
      <c r="P13" s="445">
        <v>1</v>
      </c>
      <c r="Q13" s="445">
        <v>1</v>
      </c>
      <c r="R13" s="445">
        <v>0</v>
      </c>
      <c r="S13" s="445">
        <v>0</v>
      </c>
      <c r="T13" s="445">
        <v>0</v>
      </c>
      <c r="U13" s="445">
        <v>0</v>
      </c>
      <c r="V13" s="445">
        <v>0</v>
      </c>
      <c r="W13" s="445">
        <v>0</v>
      </c>
      <c r="X13" s="445">
        <v>0</v>
      </c>
      <c r="Y13" s="445">
        <v>0</v>
      </c>
      <c r="Z13" s="445">
        <v>2</v>
      </c>
      <c r="AA13" s="445">
        <v>0</v>
      </c>
      <c r="AB13" s="445">
        <v>4</v>
      </c>
      <c r="AC13" s="445">
        <v>2</v>
      </c>
      <c r="AD13" s="445">
        <v>8</v>
      </c>
      <c r="AE13" s="448">
        <v>6</v>
      </c>
    </row>
    <row r="14" spans="1:31" ht="21.75" customHeight="1">
      <c r="A14" s="158">
        <v>7</v>
      </c>
      <c r="B14" s="157" t="s">
        <v>6</v>
      </c>
      <c r="C14" s="372" t="s">
        <v>5</v>
      </c>
      <c r="D14" s="444">
        <v>47</v>
      </c>
      <c r="E14" s="448">
        <v>24</v>
      </c>
      <c r="F14" s="444">
        <v>4</v>
      </c>
      <c r="G14" s="445">
        <v>4</v>
      </c>
      <c r="H14" s="445">
        <v>6</v>
      </c>
      <c r="I14" s="445">
        <v>1</v>
      </c>
      <c r="J14" s="445">
        <v>0</v>
      </c>
      <c r="K14" s="445">
        <v>0</v>
      </c>
      <c r="L14" s="445">
        <v>0</v>
      </c>
      <c r="M14" s="445">
        <v>0</v>
      </c>
      <c r="N14" s="445">
        <v>0</v>
      </c>
      <c r="O14" s="445">
        <v>0</v>
      </c>
      <c r="P14" s="445">
        <v>5</v>
      </c>
      <c r="Q14" s="445">
        <v>3</v>
      </c>
      <c r="R14" s="445">
        <v>0</v>
      </c>
      <c r="S14" s="445">
        <v>0</v>
      </c>
      <c r="T14" s="445">
        <v>3</v>
      </c>
      <c r="U14" s="445">
        <v>2</v>
      </c>
      <c r="V14" s="445">
        <v>0</v>
      </c>
      <c r="W14" s="445">
        <v>0</v>
      </c>
      <c r="X14" s="445">
        <v>0</v>
      </c>
      <c r="Y14" s="445">
        <v>0</v>
      </c>
      <c r="Z14" s="445">
        <v>2</v>
      </c>
      <c r="AA14" s="445">
        <v>1</v>
      </c>
      <c r="AB14" s="445">
        <v>10</v>
      </c>
      <c r="AC14" s="445">
        <v>3</v>
      </c>
      <c r="AD14" s="445">
        <v>19</v>
      </c>
      <c r="AE14" s="448">
        <v>11</v>
      </c>
    </row>
    <row r="15" spans="1:31" ht="21.75" customHeight="1">
      <c r="A15" s="158">
        <v>8</v>
      </c>
      <c r="B15" s="157" t="s">
        <v>4</v>
      </c>
      <c r="C15" s="372" t="s">
        <v>3</v>
      </c>
      <c r="D15" s="444">
        <v>31</v>
      </c>
      <c r="E15" s="448">
        <v>17</v>
      </c>
      <c r="F15" s="444">
        <v>3</v>
      </c>
      <c r="G15" s="445">
        <v>2</v>
      </c>
      <c r="H15" s="445">
        <v>0</v>
      </c>
      <c r="I15" s="445">
        <v>0</v>
      </c>
      <c r="J15" s="445">
        <v>3</v>
      </c>
      <c r="K15" s="445">
        <v>2</v>
      </c>
      <c r="L15" s="445">
        <v>0</v>
      </c>
      <c r="M15" s="445">
        <v>0</v>
      </c>
      <c r="N15" s="445">
        <v>0</v>
      </c>
      <c r="O15" s="445">
        <v>0</v>
      </c>
      <c r="P15" s="445">
        <v>2</v>
      </c>
      <c r="Q15" s="445">
        <v>2</v>
      </c>
      <c r="R15" s="445">
        <v>0</v>
      </c>
      <c r="S15" s="445">
        <v>0</v>
      </c>
      <c r="T15" s="445">
        <v>2</v>
      </c>
      <c r="U15" s="445">
        <v>1</v>
      </c>
      <c r="V15" s="445">
        <v>0</v>
      </c>
      <c r="W15" s="445">
        <v>0</v>
      </c>
      <c r="X15" s="445">
        <v>0</v>
      </c>
      <c r="Y15" s="445">
        <v>0</v>
      </c>
      <c r="Z15" s="445">
        <v>2</v>
      </c>
      <c r="AA15" s="445">
        <v>1</v>
      </c>
      <c r="AB15" s="445">
        <v>7</v>
      </c>
      <c r="AC15" s="445">
        <v>3</v>
      </c>
      <c r="AD15" s="445">
        <v>13</v>
      </c>
      <c r="AE15" s="448">
        <v>7</v>
      </c>
    </row>
    <row r="16" spans="1:31" ht="21.75" customHeight="1">
      <c r="A16" s="154">
        <v>9</v>
      </c>
      <c r="B16" s="153" t="s">
        <v>2</v>
      </c>
      <c r="C16" s="373" t="s">
        <v>1</v>
      </c>
      <c r="D16" s="444">
        <v>24</v>
      </c>
      <c r="E16" s="448">
        <v>9</v>
      </c>
      <c r="F16" s="444">
        <v>3</v>
      </c>
      <c r="G16" s="445">
        <v>0</v>
      </c>
      <c r="H16" s="445">
        <v>0</v>
      </c>
      <c r="I16" s="445">
        <v>0</v>
      </c>
      <c r="J16" s="445">
        <v>2</v>
      </c>
      <c r="K16" s="445">
        <v>1</v>
      </c>
      <c r="L16" s="445">
        <v>0</v>
      </c>
      <c r="M16" s="445">
        <v>0</v>
      </c>
      <c r="N16" s="445">
        <v>0</v>
      </c>
      <c r="O16" s="445">
        <v>0</v>
      </c>
      <c r="P16" s="445">
        <v>1</v>
      </c>
      <c r="Q16" s="445">
        <v>0</v>
      </c>
      <c r="R16" s="445">
        <v>0</v>
      </c>
      <c r="S16" s="445">
        <v>0</v>
      </c>
      <c r="T16" s="445">
        <v>1</v>
      </c>
      <c r="U16" s="445">
        <v>0</v>
      </c>
      <c r="V16" s="445">
        <v>0</v>
      </c>
      <c r="W16" s="445">
        <v>0</v>
      </c>
      <c r="X16" s="445">
        <v>0</v>
      </c>
      <c r="Y16" s="445">
        <v>0</v>
      </c>
      <c r="Z16" s="445">
        <v>0</v>
      </c>
      <c r="AA16" s="445">
        <v>0</v>
      </c>
      <c r="AB16" s="445">
        <v>6</v>
      </c>
      <c r="AC16" s="445">
        <v>3</v>
      </c>
      <c r="AD16" s="445">
        <v>12</v>
      </c>
      <c r="AE16" s="448">
        <v>5</v>
      </c>
    </row>
    <row r="17" spans="1:31" ht="21.75" customHeight="1" thickBot="1">
      <c r="A17" s="642" t="s">
        <v>139</v>
      </c>
      <c r="B17" s="643"/>
      <c r="C17" s="643"/>
      <c r="D17" s="342">
        <f>D8+D9+D10+D11+D12+D13+D14+D15+D16</f>
        <v>262</v>
      </c>
      <c r="E17" s="343">
        <f>E8+E9+E10+E11+E12+E13+E14+E15+E16</f>
        <v>136</v>
      </c>
      <c r="F17" s="344">
        <f aca="true" t="shared" si="0" ref="F17:AE17">SUM(F8:F16)</f>
        <v>32</v>
      </c>
      <c r="G17" s="345">
        <f t="shared" si="0"/>
        <v>17</v>
      </c>
      <c r="H17" s="345">
        <f t="shared" si="0"/>
        <v>12</v>
      </c>
      <c r="I17" s="345">
        <f t="shared" si="0"/>
        <v>5</v>
      </c>
      <c r="J17" s="345">
        <f t="shared" si="0"/>
        <v>17</v>
      </c>
      <c r="K17" s="345">
        <f t="shared" si="0"/>
        <v>12</v>
      </c>
      <c r="L17" s="345">
        <f t="shared" si="0"/>
        <v>0</v>
      </c>
      <c r="M17" s="345">
        <f t="shared" si="0"/>
        <v>0</v>
      </c>
      <c r="N17" s="345">
        <f t="shared" si="0"/>
        <v>0</v>
      </c>
      <c r="O17" s="345">
        <f t="shared" si="0"/>
        <v>0</v>
      </c>
      <c r="P17" s="345">
        <f t="shared" si="0"/>
        <v>22</v>
      </c>
      <c r="Q17" s="345">
        <f t="shared" si="0"/>
        <v>14</v>
      </c>
      <c r="R17" s="345">
        <f t="shared" si="0"/>
        <v>0</v>
      </c>
      <c r="S17" s="345">
        <f t="shared" si="0"/>
        <v>0</v>
      </c>
      <c r="T17" s="345">
        <f t="shared" si="0"/>
        <v>13</v>
      </c>
      <c r="U17" s="345">
        <f t="shared" si="0"/>
        <v>5</v>
      </c>
      <c r="V17" s="345">
        <f t="shared" si="0"/>
        <v>0</v>
      </c>
      <c r="W17" s="345">
        <f t="shared" si="0"/>
        <v>0</v>
      </c>
      <c r="X17" s="345">
        <f t="shared" si="0"/>
        <v>1</v>
      </c>
      <c r="Y17" s="345">
        <f t="shared" si="0"/>
        <v>1</v>
      </c>
      <c r="Z17" s="345">
        <f t="shared" si="0"/>
        <v>9</v>
      </c>
      <c r="AA17" s="345">
        <f t="shared" si="0"/>
        <v>4</v>
      </c>
      <c r="AB17" s="345">
        <f t="shared" si="0"/>
        <v>55</v>
      </c>
      <c r="AC17" s="345">
        <f t="shared" si="0"/>
        <v>25</v>
      </c>
      <c r="AD17" s="345">
        <f t="shared" si="0"/>
        <v>109</v>
      </c>
      <c r="AE17" s="345">
        <f t="shared" si="0"/>
        <v>57</v>
      </c>
    </row>
    <row r="18" ht="30.75" customHeight="1" thickBot="1"/>
    <row r="19" spans="1:23" ht="28.5" customHeight="1">
      <c r="A19" s="644" t="s">
        <v>29</v>
      </c>
      <c r="B19" s="647" t="s">
        <v>33</v>
      </c>
      <c r="C19" s="650" t="s">
        <v>32</v>
      </c>
      <c r="D19" s="653" t="s">
        <v>138</v>
      </c>
      <c r="E19" s="654"/>
      <c r="F19" s="654"/>
      <c r="G19" s="654"/>
      <c r="H19" s="654"/>
      <c r="I19" s="654"/>
      <c r="J19" s="654"/>
      <c r="K19" s="654"/>
      <c r="L19" s="654"/>
      <c r="M19" s="654"/>
      <c r="N19" s="654"/>
      <c r="O19" s="654"/>
      <c r="P19" s="654"/>
      <c r="Q19" s="654"/>
      <c r="R19" s="654"/>
      <c r="S19" s="654"/>
      <c r="T19" s="654"/>
      <c r="U19" s="654"/>
      <c r="V19" s="654"/>
      <c r="W19" s="655"/>
    </row>
    <row r="20" spans="1:23" ht="41.25" customHeight="1">
      <c r="A20" s="645"/>
      <c r="B20" s="648"/>
      <c r="C20" s="651"/>
      <c r="D20" s="656" t="s">
        <v>137</v>
      </c>
      <c r="E20" s="657"/>
      <c r="F20" s="639" t="s">
        <v>136</v>
      </c>
      <c r="G20" s="639"/>
      <c r="H20" s="658" t="s">
        <v>135</v>
      </c>
      <c r="I20" s="657"/>
      <c r="J20" s="639" t="s">
        <v>134</v>
      </c>
      <c r="K20" s="639"/>
      <c r="L20" s="639" t="s">
        <v>133</v>
      </c>
      <c r="M20" s="639"/>
      <c r="N20" s="639" t="s">
        <v>132</v>
      </c>
      <c r="O20" s="639"/>
      <c r="P20" s="639" t="s">
        <v>131</v>
      </c>
      <c r="Q20" s="639"/>
      <c r="R20" s="639" t="s">
        <v>130</v>
      </c>
      <c r="S20" s="639"/>
      <c r="T20" s="639" t="s">
        <v>129</v>
      </c>
      <c r="U20" s="662"/>
      <c r="V20" s="639" t="s">
        <v>128</v>
      </c>
      <c r="W20" s="640"/>
    </row>
    <row r="21" spans="1:23" ht="14.25" customHeight="1" thickBot="1">
      <c r="A21" s="646"/>
      <c r="B21" s="649"/>
      <c r="C21" s="652"/>
      <c r="D21" s="309" t="s">
        <v>127</v>
      </c>
      <c r="E21" s="310" t="s">
        <v>18</v>
      </c>
      <c r="F21" s="82" t="s">
        <v>19</v>
      </c>
      <c r="G21" s="310" t="s">
        <v>18</v>
      </c>
      <c r="H21" s="82" t="s">
        <v>19</v>
      </c>
      <c r="I21" s="310" t="s">
        <v>18</v>
      </c>
      <c r="J21" s="82" t="s">
        <v>19</v>
      </c>
      <c r="K21" s="310" t="s">
        <v>18</v>
      </c>
      <c r="L21" s="82" t="s">
        <v>19</v>
      </c>
      <c r="M21" s="310" t="s">
        <v>18</v>
      </c>
      <c r="N21" s="82" t="s">
        <v>19</v>
      </c>
      <c r="O21" s="310" t="s">
        <v>18</v>
      </c>
      <c r="P21" s="82" t="s">
        <v>19</v>
      </c>
      <c r="Q21" s="310" t="s">
        <v>18</v>
      </c>
      <c r="R21" s="82" t="s">
        <v>19</v>
      </c>
      <c r="S21" s="310" t="s">
        <v>18</v>
      </c>
      <c r="T21" s="82" t="s">
        <v>19</v>
      </c>
      <c r="U21" s="310" t="s">
        <v>18</v>
      </c>
      <c r="V21" s="82" t="s">
        <v>19</v>
      </c>
      <c r="W21" s="311" t="s">
        <v>18</v>
      </c>
    </row>
    <row r="22" spans="1:23" ht="21" customHeight="1">
      <c r="A22" s="147">
        <v>1</v>
      </c>
      <c r="B22" s="146" t="s">
        <v>4</v>
      </c>
      <c r="C22" s="368" t="s">
        <v>17</v>
      </c>
      <c r="D22" s="444">
        <v>14</v>
      </c>
      <c r="E22" s="445">
        <v>8</v>
      </c>
      <c r="F22" s="445">
        <v>13</v>
      </c>
      <c r="G22" s="445">
        <v>6</v>
      </c>
      <c r="H22" s="445">
        <v>53</v>
      </c>
      <c r="I22" s="445">
        <v>26</v>
      </c>
      <c r="J22" s="445">
        <v>61</v>
      </c>
      <c r="K22" s="445">
        <v>27</v>
      </c>
      <c r="L22" s="445">
        <v>5</v>
      </c>
      <c r="M22" s="445">
        <v>5</v>
      </c>
      <c r="N22" s="445">
        <v>2</v>
      </c>
      <c r="O22" s="445">
        <v>0</v>
      </c>
      <c r="P22" s="445">
        <v>10</v>
      </c>
      <c r="Q22" s="445">
        <v>7</v>
      </c>
      <c r="R22" s="445">
        <v>4</v>
      </c>
      <c r="S22" s="445">
        <v>2</v>
      </c>
      <c r="T22" s="445">
        <v>4</v>
      </c>
      <c r="U22" s="445">
        <v>0</v>
      </c>
      <c r="V22" s="445">
        <v>4</v>
      </c>
      <c r="W22" s="448">
        <v>1</v>
      </c>
    </row>
    <row r="23" spans="1:23" ht="21" customHeight="1">
      <c r="A23" s="144">
        <v>2</v>
      </c>
      <c r="B23" s="143" t="s">
        <v>16</v>
      </c>
      <c r="C23" s="369" t="s">
        <v>15</v>
      </c>
      <c r="D23" s="444">
        <v>2</v>
      </c>
      <c r="E23" s="445">
        <v>2</v>
      </c>
      <c r="F23" s="445">
        <v>6</v>
      </c>
      <c r="G23" s="445">
        <v>2</v>
      </c>
      <c r="H23" s="445">
        <v>13</v>
      </c>
      <c r="I23" s="445">
        <v>5</v>
      </c>
      <c r="J23" s="445">
        <v>17</v>
      </c>
      <c r="K23" s="445">
        <v>7</v>
      </c>
      <c r="L23" s="445">
        <v>2</v>
      </c>
      <c r="M23" s="445">
        <v>0</v>
      </c>
      <c r="N23" s="445">
        <v>0</v>
      </c>
      <c r="O23" s="445">
        <v>0</v>
      </c>
      <c r="P23" s="445">
        <v>3</v>
      </c>
      <c r="Q23" s="445">
        <v>2</v>
      </c>
      <c r="R23" s="445">
        <v>2</v>
      </c>
      <c r="S23" s="445">
        <v>0</v>
      </c>
      <c r="T23" s="445">
        <v>1</v>
      </c>
      <c r="U23" s="445">
        <v>0</v>
      </c>
      <c r="V23" s="445">
        <v>2</v>
      </c>
      <c r="W23" s="448">
        <v>0</v>
      </c>
    </row>
    <row r="24" spans="1:23" ht="21" customHeight="1">
      <c r="A24" s="144">
        <v>3</v>
      </c>
      <c r="B24" s="143" t="s">
        <v>14</v>
      </c>
      <c r="C24" s="369" t="s">
        <v>13</v>
      </c>
      <c r="D24" s="444">
        <v>3</v>
      </c>
      <c r="E24" s="445">
        <v>1</v>
      </c>
      <c r="F24" s="445">
        <v>0</v>
      </c>
      <c r="G24" s="445">
        <v>0</v>
      </c>
      <c r="H24" s="445">
        <v>13</v>
      </c>
      <c r="I24" s="445">
        <v>8</v>
      </c>
      <c r="J24" s="445">
        <v>11</v>
      </c>
      <c r="K24" s="445">
        <v>6</v>
      </c>
      <c r="L24" s="445">
        <v>2</v>
      </c>
      <c r="M24" s="445">
        <v>2</v>
      </c>
      <c r="N24" s="445">
        <v>0</v>
      </c>
      <c r="O24" s="445">
        <v>0</v>
      </c>
      <c r="P24" s="445">
        <v>1</v>
      </c>
      <c r="Q24" s="445">
        <v>1</v>
      </c>
      <c r="R24" s="445">
        <v>2</v>
      </c>
      <c r="S24" s="445">
        <v>1</v>
      </c>
      <c r="T24" s="445">
        <v>1</v>
      </c>
      <c r="U24" s="445">
        <v>0</v>
      </c>
      <c r="V24" s="445">
        <v>0</v>
      </c>
      <c r="W24" s="448">
        <v>0</v>
      </c>
    </row>
    <row r="25" spans="1:23" ht="21" customHeight="1">
      <c r="A25" s="144">
        <v>4</v>
      </c>
      <c r="B25" s="143" t="s">
        <v>12</v>
      </c>
      <c r="C25" s="369" t="s">
        <v>11</v>
      </c>
      <c r="D25" s="444">
        <v>3</v>
      </c>
      <c r="E25" s="445">
        <v>2</v>
      </c>
      <c r="F25" s="445">
        <v>9</v>
      </c>
      <c r="G25" s="445">
        <v>7</v>
      </c>
      <c r="H25" s="445">
        <v>10</v>
      </c>
      <c r="I25" s="445">
        <v>7</v>
      </c>
      <c r="J25" s="445">
        <v>13</v>
      </c>
      <c r="K25" s="445">
        <v>10</v>
      </c>
      <c r="L25" s="445">
        <v>6</v>
      </c>
      <c r="M25" s="445">
        <v>4</v>
      </c>
      <c r="N25" s="445">
        <v>1</v>
      </c>
      <c r="O25" s="445">
        <v>1</v>
      </c>
      <c r="P25" s="445">
        <v>6</v>
      </c>
      <c r="Q25" s="445">
        <v>4</v>
      </c>
      <c r="R25" s="445">
        <v>2</v>
      </c>
      <c r="S25" s="445">
        <v>1</v>
      </c>
      <c r="T25" s="445">
        <v>1</v>
      </c>
      <c r="U25" s="445">
        <v>1</v>
      </c>
      <c r="V25" s="445">
        <v>0</v>
      </c>
      <c r="W25" s="448">
        <v>0</v>
      </c>
    </row>
    <row r="26" spans="1:23" ht="21" customHeight="1">
      <c r="A26" s="144">
        <v>5</v>
      </c>
      <c r="B26" s="143" t="s">
        <v>10</v>
      </c>
      <c r="C26" s="369" t="s">
        <v>9</v>
      </c>
      <c r="D26" s="444">
        <v>7</v>
      </c>
      <c r="E26" s="445">
        <v>4</v>
      </c>
      <c r="F26" s="445">
        <v>7</v>
      </c>
      <c r="G26" s="445">
        <v>3</v>
      </c>
      <c r="H26" s="445">
        <v>15</v>
      </c>
      <c r="I26" s="445">
        <v>9</v>
      </c>
      <c r="J26" s="445">
        <v>20</v>
      </c>
      <c r="K26" s="445">
        <v>10</v>
      </c>
      <c r="L26" s="445">
        <v>2</v>
      </c>
      <c r="M26" s="445">
        <v>2</v>
      </c>
      <c r="N26" s="445">
        <v>0</v>
      </c>
      <c r="O26" s="445">
        <v>0</v>
      </c>
      <c r="P26" s="445">
        <v>3</v>
      </c>
      <c r="Q26" s="445">
        <v>2</v>
      </c>
      <c r="R26" s="445">
        <v>1</v>
      </c>
      <c r="S26" s="445">
        <v>0</v>
      </c>
      <c r="T26" s="445">
        <v>1</v>
      </c>
      <c r="U26" s="445">
        <v>1</v>
      </c>
      <c r="V26" s="445">
        <v>2</v>
      </c>
      <c r="W26" s="448">
        <v>1</v>
      </c>
    </row>
    <row r="27" spans="1:23" ht="21" customHeight="1">
      <c r="A27" s="144">
        <v>6</v>
      </c>
      <c r="B27" s="143" t="s">
        <v>8</v>
      </c>
      <c r="C27" s="369" t="s">
        <v>7</v>
      </c>
      <c r="D27" s="444">
        <v>6</v>
      </c>
      <c r="E27" s="445">
        <v>4</v>
      </c>
      <c r="F27" s="445">
        <v>3</v>
      </c>
      <c r="G27" s="445">
        <v>2</v>
      </c>
      <c r="H27" s="445">
        <v>18</v>
      </c>
      <c r="I27" s="445">
        <v>11</v>
      </c>
      <c r="J27" s="445">
        <v>19</v>
      </c>
      <c r="K27" s="445">
        <v>11</v>
      </c>
      <c r="L27" s="445">
        <v>2</v>
      </c>
      <c r="M27" s="445">
        <v>2</v>
      </c>
      <c r="N27" s="445">
        <v>1</v>
      </c>
      <c r="O27" s="445">
        <v>0</v>
      </c>
      <c r="P27" s="445">
        <v>1</v>
      </c>
      <c r="Q27" s="445">
        <v>0</v>
      </c>
      <c r="R27" s="445">
        <v>4</v>
      </c>
      <c r="S27" s="445">
        <v>3</v>
      </c>
      <c r="T27" s="445">
        <v>2</v>
      </c>
      <c r="U27" s="445">
        <v>1</v>
      </c>
      <c r="V27" s="445">
        <v>1</v>
      </c>
      <c r="W27" s="448">
        <v>1</v>
      </c>
    </row>
    <row r="28" spans="1:23" ht="21" customHeight="1">
      <c r="A28" s="144">
        <v>7</v>
      </c>
      <c r="B28" s="143" t="s">
        <v>6</v>
      </c>
      <c r="C28" s="369" t="s">
        <v>5</v>
      </c>
      <c r="D28" s="444">
        <v>4</v>
      </c>
      <c r="E28" s="445">
        <v>4</v>
      </c>
      <c r="F28" s="445">
        <v>12</v>
      </c>
      <c r="G28" s="445">
        <v>8</v>
      </c>
      <c r="H28" s="445">
        <v>35</v>
      </c>
      <c r="I28" s="445">
        <v>16</v>
      </c>
      <c r="J28" s="445">
        <v>42</v>
      </c>
      <c r="K28" s="445">
        <v>20</v>
      </c>
      <c r="L28" s="445">
        <v>5</v>
      </c>
      <c r="M28" s="445">
        <v>4</v>
      </c>
      <c r="N28" s="445">
        <v>0</v>
      </c>
      <c r="O28" s="445">
        <v>0</v>
      </c>
      <c r="P28" s="445">
        <v>6</v>
      </c>
      <c r="Q28" s="445">
        <v>5</v>
      </c>
      <c r="R28" s="445">
        <v>4</v>
      </c>
      <c r="S28" s="445">
        <v>3</v>
      </c>
      <c r="T28" s="445">
        <v>3</v>
      </c>
      <c r="U28" s="445">
        <v>0</v>
      </c>
      <c r="V28" s="445">
        <v>4</v>
      </c>
      <c r="W28" s="448">
        <v>2</v>
      </c>
    </row>
    <row r="29" spans="1:23" ht="21" customHeight="1">
      <c r="A29" s="144">
        <v>8</v>
      </c>
      <c r="B29" s="143" t="s">
        <v>4</v>
      </c>
      <c r="C29" s="369" t="s">
        <v>3</v>
      </c>
      <c r="D29" s="444">
        <v>4</v>
      </c>
      <c r="E29" s="445">
        <v>2</v>
      </c>
      <c r="F29" s="445">
        <v>11</v>
      </c>
      <c r="G29" s="445">
        <v>6</v>
      </c>
      <c r="H29" s="445">
        <v>20</v>
      </c>
      <c r="I29" s="445">
        <v>11</v>
      </c>
      <c r="J29" s="445">
        <v>26</v>
      </c>
      <c r="K29" s="445">
        <v>15</v>
      </c>
      <c r="L29" s="445">
        <v>5</v>
      </c>
      <c r="M29" s="445">
        <v>2</v>
      </c>
      <c r="N29" s="445">
        <v>2</v>
      </c>
      <c r="O29" s="445">
        <v>1</v>
      </c>
      <c r="P29" s="445">
        <v>5</v>
      </c>
      <c r="Q29" s="445">
        <v>2</v>
      </c>
      <c r="R29" s="445">
        <v>1</v>
      </c>
      <c r="S29" s="445">
        <v>0</v>
      </c>
      <c r="T29" s="445">
        <v>2</v>
      </c>
      <c r="U29" s="445">
        <v>0</v>
      </c>
      <c r="V29" s="445">
        <v>1</v>
      </c>
      <c r="W29" s="448">
        <v>0</v>
      </c>
    </row>
    <row r="30" spans="1:23" ht="21" customHeight="1" thickBot="1">
      <c r="A30" s="141">
        <v>9</v>
      </c>
      <c r="B30" s="140" t="s">
        <v>2</v>
      </c>
      <c r="C30" s="370" t="s">
        <v>1</v>
      </c>
      <c r="D30" s="444">
        <v>4</v>
      </c>
      <c r="E30" s="445">
        <v>1</v>
      </c>
      <c r="F30" s="445">
        <v>3</v>
      </c>
      <c r="G30" s="445">
        <v>0</v>
      </c>
      <c r="H30" s="445">
        <v>21</v>
      </c>
      <c r="I30" s="445">
        <v>9</v>
      </c>
      <c r="J30" s="445">
        <v>22</v>
      </c>
      <c r="K30" s="445">
        <v>9</v>
      </c>
      <c r="L30" s="445">
        <v>2</v>
      </c>
      <c r="M30" s="445">
        <v>0</v>
      </c>
      <c r="N30" s="445">
        <v>0</v>
      </c>
      <c r="O30" s="445">
        <v>0</v>
      </c>
      <c r="P30" s="445">
        <v>2</v>
      </c>
      <c r="Q30" s="445">
        <v>0</v>
      </c>
      <c r="R30" s="445">
        <v>2</v>
      </c>
      <c r="S30" s="445">
        <v>0</v>
      </c>
      <c r="T30" s="445">
        <v>3</v>
      </c>
      <c r="U30" s="445">
        <v>1</v>
      </c>
      <c r="V30" s="445">
        <v>2</v>
      </c>
      <c r="W30" s="448">
        <v>0</v>
      </c>
    </row>
    <row r="31" spans="1:23" ht="21" customHeight="1" thickBot="1">
      <c r="A31" s="659" t="s">
        <v>68</v>
      </c>
      <c r="B31" s="660"/>
      <c r="C31" s="661"/>
      <c r="D31" s="344">
        <f aca="true" t="shared" si="1" ref="D31:W31">D22+D23+D24+D25+D26+D27+D28+D29+D30</f>
        <v>47</v>
      </c>
      <c r="E31" s="346">
        <f t="shared" si="1"/>
        <v>28</v>
      </c>
      <c r="F31" s="346">
        <f t="shared" si="1"/>
        <v>64</v>
      </c>
      <c r="G31" s="346">
        <f t="shared" si="1"/>
        <v>34</v>
      </c>
      <c r="H31" s="346">
        <f t="shared" si="1"/>
        <v>198</v>
      </c>
      <c r="I31" s="346">
        <f t="shared" si="1"/>
        <v>102</v>
      </c>
      <c r="J31" s="346">
        <f t="shared" si="1"/>
        <v>231</v>
      </c>
      <c r="K31" s="346">
        <f t="shared" si="1"/>
        <v>115</v>
      </c>
      <c r="L31" s="346">
        <f t="shared" si="1"/>
        <v>31</v>
      </c>
      <c r="M31" s="346">
        <f t="shared" si="1"/>
        <v>21</v>
      </c>
      <c r="N31" s="346">
        <f t="shared" si="1"/>
        <v>6</v>
      </c>
      <c r="O31" s="346">
        <f t="shared" si="1"/>
        <v>2</v>
      </c>
      <c r="P31" s="346">
        <f t="shared" si="1"/>
        <v>37</v>
      </c>
      <c r="Q31" s="346">
        <f t="shared" si="1"/>
        <v>23</v>
      </c>
      <c r="R31" s="346">
        <f t="shared" si="1"/>
        <v>22</v>
      </c>
      <c r="S31" s="346">
        <f t="shared" si="1"/>
        <v>10</v>
      </c>
      <c r="T31" s="346">
        <f t="shared" si="1"/>
        <v>18</v>
      </c>
      <c r="U31" s="346">
        <f t="shared" si="1"/>
        <v>4</v>
      </c>
      <c r="V31" s="346">
        <f t="shared" si="1"/>
        <v>16</v>
      </c>
      <c r="W31" s="347">
        <f t="shared" si="1"/>
        <v>5</v>
      </c>
    </row>
    <row r="33" spans="6:11" ht="12.75">
      <c r="F33" s="135">
        <f>F31+H31</f>
        <v>262</v>
      </c>
      <c r="G33" s="135">
        <f>G31+I31</f>
        <v>136</v>
      </c>
      <c r="J33" s="135">
        <f>J31+L31</f>
        <v>262</v>
      </c>
      <c r="K33" s="135">
        <f>K31+M31</f>
        <v>136</v>
      </c>
    </row>
  </sheetData>
  <sheetProtection/>
  <mergeCells count="39"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A31:C31"/>
    <mergeCell ref="L20:M20"/>
    <mergeCell ref="N20:O20"/>
    <mergeCell ref="P20:Q20"/>
    <mergeCell ref="R20:S20"/>
    <mergeCell ref="T20:U20"/>
    <mergeCell ref="J20:K20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2020-02-26T11:16:25Z</dcterms:created>
  <dcterms:modified xsi:type="dcterms:W3CDTF">2022-01-18T08:52:55Z</dcterms:modified>
  <cp:category/>
  <cp:version/>
  <cp:contentType/>
  <cp:contentStatus/>
</cp:coreProperties>
</file>