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Dane-02.2005" sheetId="1" r:id="rId1"/>
    <sheet name="wiek,wyksz,czas,staz-02.2005" sheetId="2" r:id="rId2"/>
    <sheet name="miesięczne-02.2005" sheetId="3" r:id="rId3"/>
  </sheets>
  <definedNames>
    <definedName name="_xlnm.Print_Area" localSheetId="0">'Dane-02.2005'!$A$1:$T$21</definedName>
    <definedName name="_xlnm.Print_Area" localSheetId="1">'wiek,wyksz,czas,staz-02.2005'!$A$1:$O$47</definedName>
  </definedNames>
  <calcPr fullCalcOnLoad="1"/>
</workbook>
</file>

<file path=xl/sharedStrings.xml><?xml version="1.0" encoding="utf-8"?>
<sst xmlns="http://schemas.openxmlformats.org/spreadsheetml/2006/main" count="179" uniqueCount="93">
  <si>
    <t>Bezrobotni według wieku i wykształcenia wg. stanu na dzień 28.02.2005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</si>
  <si>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</si>
  <si>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</si>
  <si>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</si>
  <si>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</si>
  <si>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</si>
  <si>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</si>
  <si>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</si>
  <si>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</si>
  <si>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lat i więcej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</si>
  <si>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</si>
  <si>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</si>
  <si>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</si>
  <si>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</si>
  <si>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</si>
  <si>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</si>
  <si>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</si>
  <si>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</si>
  <si>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</si>
  <si>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</si>
  <si>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</si>
  <si>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</si>
  <si>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</si>
  <si>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</si>
  <si>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</si>
  <si>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</si>
  <si>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Bezrobotni według stażu pracy i czasu pozostawania bez pracy. stan na dzień 31.01.2005 r.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</si>
  <si>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</si>
  <si>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</si>
  <si>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</si>
  <si>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</si>
  <si>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</si>
  <si>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</si>
  <si>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</si>
  <si>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</si>
  <si>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</si>
  <si>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</si>
  <si>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</si>
  <si>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</si>
  <si>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</si>
  <si>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</si>
  <si>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</si>
  <si>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Gmina</t>
  </si>
  <si>
    <r>
      <t xml:space="preserve">Liczba mieszkańców
</t>
    </r>
    <r>
      <rPr>
        <i/>
        <sz val="10"/>
        <rFont val="Arial CE"/>
        <family val="2"/>
      </rPr>
      <t>dane telefoniczne z UG</t>
    </r>
  </si>
  <si>
    <t>Liczba bezrobo-tnych w przeliczeniu na 1000 mieszkań-ców</t>
  </si>
  <si>
    <t xml:space="preserve">Liczba bezrobotnych </t>
  </si>
  <si>
    <t>w tym:</t>
  </si>
  <si>
    <t>Wzrost / spadek 
liczby bezrobo-tnych 
w stosunku 
do 
pop. m-ca</t>
  </si>
  <si>
    <t xml:space="preserve">Zarejestrowani w urzędzie (poza ewidencją bezrobotnych) poszukujące pracy </t>
  </si>
  <si>
    <t>z prawem 
do zasiłku</t>
  </si>
  <si>
    <t>bezrobotni do 25 roku życia</t>
  </si>
  <si>
    <t>niepełnosprawni</t>
  </si>
  <si>
    <t>niepełno-
sprawni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</si>
  <si>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</si>
  <si>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</si>
  <si>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</si>
  <si>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</si>
  <si>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</si>
  <si>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</si>
  <si>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</si>
  <si>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</si>
  <si>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</si>
  <si>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</si>
  <si>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</si>
  <si>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</si>
  <si>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</si>
  <si>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</si>
  <si>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wzrost / spadek</t>
  </si>
  <si>
    <t>Polska</t>
  </si>
  <si>
    <t>Województwo Wielkopolskie</t>
  </si>
  <si>
    <t>Powiat Turecki</t>
  </si>
  <si>
    <t>Bezrobotni zarejestrowani</t>
  </si>
  <si>
    <t>Bezrobotni
wyrejestrowani</t>
  </si>
  <si>
    <t>Liczba bezrobotnych</t>
  </si>
  <si>
    <t>Liczba ofert pracy</t>
  </si>
  <si>
    <t>Podjęli pracę</t>
  </si>
  <si>
    <t>Przyg. Zawod</t>
  </si>
  <si>
    <t>staż</t>
  </si>
  <si>
    <t>szkolenie</t>
  </si>
  <si>
    <t>niesubsydio-wanej</t>
  </si>
  <si>
    <t>interwencyjną</t>
  </si>
  <si>
    <t>publiczną</t>
  </si>
  <si>
    <t>Pożyczki</t>
  </si>
  <si>
    <t>program specjalny</t>
  </si>
  <si>
    <t>niepełnosp</t>
  </si>
  <si>
    <t>Niesub-sydiowane</t>
  </si>
  <si>
    <t>o</t>
  </si>
  <si>
    <t>k</t>
  </si>
  <si>
    <t>Oferty  z poza naszego powiatu</t>
  </si>
  <si>
    <t>SYTUACJA BEZROBOCIA W POWIECIE TURECKIM STAN NA KONIEC LUTEGO 2005 R.</t>
  </si>
  <si>
    <t>DANE ZA LUTY 2005</t>
  </si>
  <si>
    <t>31.12.2004</t>
  </si>
  <si>
    <t>01.01.2005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</si>
</sst>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16">
    <font>
      <sz val="10"/>
      <name val="Arial CE"/>
      <family val="0"/>
    </font>
    <font>
      <b/>
      <i/>
      <sz val="16"/>
      <name val="Arial CE"/>
      <family val="2"/>
    </font>
    <font>
      <i/>
      <sz val="1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17">
      <alignment/>
      <protection/>
    </xf>
    <xf numFmtId="0" fontId="0" fillId="0" borderId="1" xfId="17" applyFont="1" applyFill="1" applyBorder="1" applyAlignment="1">
      <alignment horizontal="center" vertical="center" wrapText="1"/>
      <protection/>
    </xf>
    <xf numFmtId="0" fontId="0" fillId="0" borderId="2" xfId="17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3" xfId="17" applyFill="1" applyBorder="1" applyAlignment="1">
      <alignment horizontal="center" vertical="center" wrapText="1"/>
      <protection/>
    </xf>
    <xf numFmtId="0" fontId="0" fillId="0" borderId="4" xfId="17" applyFill="1" applyBorder="1" applyAlignment="1">
      <alignment horizontal="center" vertical="center"/>
      <protection/>
    </xf>
    <xf numFmtId="0" fontId="0" fillId="0" borderId="2" xfId="17" applyFill="1" applyBorder="1" applyAlignment="1">
      <alignment horizontal="center" vertical="center" wrapText="1"/>
      <protection/>
    </xf>
    <xf numFmtId="0" fontId="4" fillId="0" borderId="2" xfId="17" applyFont="1" applyFill="1" applyBorder="1" applyAlignment="1">
      <alignment horizontal="center" vertical="center" wrapText="1"/>
      <protection/>
    </xf>
    <xf numFmtId="0" fontId="3" fillId="0" borderId="5" xfId="17" applyFont="1" applyBorder="1" applyAlignment="1">
      <alignment horizontal="left" vertical="center"/>
      <protection/>
    </xf>
    <xf numFmtId="0" fontId="3" fillId="0" borderId="6" xfId="17" applyFont="1" applyFill="1" applyBorder="1" applyAlignment="1" applyProtection="1">
      <alignment horizontal="center" vertical="center"/>
      <protection/>
    </xf>
    <xf numFmtId="0" fontId="3" fillId="0" borderId="1" xfId="17" applyFont="1" applyBorder="1" applyAlignment="1" applyProtection="1">
      <alignment horizontal="center" vertical="center"/>
      <protection locked="0"/>
    </xf>
    <xf numFmtId="0" fontId="3" fillId="0" borderId="2" xfId="17" applyFont="1" applyBorder="1" applyAlignment="1" applyProtection="1">
      <alignment horizontal="center" vertical="center"/>
      <protection locked="0"/>
    </xf>
    <xf numFmtId="0" fontId="3" fillId="0" borderId="3" xfId="17" applyFont="1" applyBorder="1" applyAlignment="1" applyProtection="1">
      <alignment horizontal="center" vertical="center"/>
      <protection locked="0"/>
    </xf>
    <xf numFmtId="0" fontId="3" fillId="0" borderId="4" xfId="17" applyFont="1" applyBorder="1" applyAlignment="1" applyProtection="1">
      <alignment horizontal="center" vertical="center"/>
      <protection locked="0"/>
    </xf>
    <xf numFmtId="0" fontId="5" fillId="2" borderId="5" xfId="17" applyFont="1" applyFill="1" applyBorder="1" applyAlignment="1">
      <alignment horizontal="left" vertical="center"/>
      <protection/>
    </xf>
    <xf numFmtId="0" fontId="6" fillId="0" borderId="6" xfId="17" applyFont="1" applyFill="1" applyBorder="1" applyAlignment="1" applyProtection="1">
      <alignment horizontal="center" vertical="center"/>
      <protection/>
    </xf>
    <xf numFmtId="0" fontId="6" fillId="2" borderId="1" xfId="17" applyFont="1" applyFill="1" applyBorder="1" applyAlignment="1" applyProtection="1">
      <alignment horizontal="center" vertical="center"/>
      <protection locked="0"/>
    </xf>
    <xf numFmtId="0" fontId="6" fillId="2" borderId="2" xfId="17" applyFont="1" applyFill="1" applyBorder="1" applyAlignment="1" applyProtection="1">
      <alignment horizontal="center" vertical="center"/>
      <protection locked="0"/>
    </xf>
    <xf numFmtId="0" fontId="6" fillId="2" borderId="3" xfId="17" applyFont="1" applyFill="1" applyBorder="1" applyAlignment="1" applyProtection="1">
      <alignment horizontal="center" vertical="center"/>
      <protection locked="0"/>
    </xf>
    <xf numFmtId="0" fontId="6" fillId="2" borderId="4" xfId="17" applyFont="1" applyFill="1" applyBorder="1" applyAlignment="1" applyProtection="1">
      <alignment horizontal="center" vertical="center"/>
      <protection locked="0"/>
    </xf>
    <xf numFmtId="0" fontId="5" fillId="2" borderId="7" xfId="17" applyFont="1" applyFill="1" applyBorder="1" applyAlignment="1">
      <alignment horizontal="left" vertical="center"/>
      <protection/>
    </xf>
    <xf numFmtId="0" fontId="6" fillId="0" borderId="8" xfId="17" applyFont="1" applyFill="1" applyBorder="1" applyAlignment="1" applyProtection="1">
      <alignment horizontal="center" vertical="center"/>
      <protection/>
    </xf>
    <xf numFmtId="0" fontId="6" fillId="2" borderId="9" xfId="17" applyFont="1" applyFill="1" applyBorder="1" applyAlignment="1" applyProtection="1">
      <alignment horizontal="center" vertical="center"/>
      <protection locked="0"/>
    </xf>
    <xf numFmtId="0" fontId="6" fillId="2" borderId="10" xfId="17" applyFont="1" applyFill="1" applyBorder="1" applyAlignment="1" applyProtection="1">
      <alignment horizontal="center" vertical="center"/>
      <protection locked="0"/>
    </xf>
    <xf numFmtId="0" fontId="6" fillId="2" borderId="11" xfId="17" applyFont="1" applyFill="1" applyBorder="1" applyAlignment="1" applyProtection="1">
      <alignment horizontal="center" vertical="center"/>
      <protection locked="0"/>
    </xf>
    <xf numFmtId="0" fontId="6" fillId="2" borderId="12" xfId="17" applyFont="1" applyFill="1" applyBorder="1" applyAlignment="1" applyProtection="1">
      <alignment horizontal="center" vertical="center"/>
      <protection locked="0"/>
    </xf>
    <xf numFmtId="0" fontId="3" fillId="3" borderId="13" xfId="17" applyFont="1" applyFill="1" applyBorder="1" applyAlignment="1">
      <alignment horizontal="left" vertical="center" wrapText="1"/>
      <protection/>
    </xf>
    <xf numFmtId="3" fontId="3" fillId="3" borderId="14" xfId="17" applyNumberFormat="1" applyFont="1" applyFill="1" applyBorder="1" applyAlignment="1">
      <alignment horizontal="center" vertical="center"/>
      <protection/>
    </xf>
    <xf numFmtId="3" fontId="3" fillId="3" borderId="15" xfId="17" applyNumberFormat="1" applyFont="1" applyFill="1" applyBorder="1" applyAlignment="1">
      <alignment horizontal="center" vertical="center"/>
      <protection/>
    </xf>
    <xf numFmtId="3" fontId="3" fillId="3" borderId="16" xfId="17" applyNumberFormat="1" applyFont="1" applyFill="1" applyBorder="1" applyAlignment="1">
      <alignment horizontal="center" vertical="center"/>
      <protection/>
    </xf>
    <xf numFmtId="3" fontId="3" fillId="3" borderId="17" xfId="17" applyNumberFormat="1" applyFont="1" applyFill="1" applyBorder="1" applyAlignment="1">
      <alignment horizontal="center" vertical="center"/>
      <protection/>
    </xf>
    <xf numFmtId="3" fontId="3" fillId="3" borderId="18" xfId="17" applyNumberFormat="1" applyFont="1" applyFill="1" applyBorder="1" applyAlignment="1">
      <alignment horizontal="center" vertical="center"/>
      <protection/>
    </xf>
    <xf numFmtId="0" fontId="5" fillId="2" borderId="19" xfId="17" applyFont="1" applyFill="1" applyBorder="1" applyAlignment="1">
      <alignment horizontal="left" vertical="center"/>
      <protection/>
    </xf>
    <xf numFmtId="0" fontId="5" fillId="0" borderId="20" xfId="17" applyFont="1" applyFill="1" applyBorder="1" applyAlignment="1">
      <alignment horizontal="center" vertical="center"/>
      <protection/>
    </xf>
    <xf numFmtId="0" fontId="5" fillId="0" borderId="21" xfId="17" applyFont="1" applyBorder="1" applyAlignment="1">
      <alignment horizontal="center" vertical="center"/>
      <protection/>
    </xf>
    <xf numFmtId="0" fontId="5" fillId="0" borderId="22" xfId="17" applyFont="1" applyBorder="1" applyAlignment="1">
      <alignment horizontal="center" vertical="center"/>
      <protection/>
    </xf>
    <xf numFmtId="0" fontId="5" fillId="0" borderId="23" xfId="17" applyFont="1" applyBorder="1" applyAlignment="1">
      <alignment horizontal="center" vertical="center"/>
      <protection/>
    </xf>
    <xf numFmtId="0" fontId="5" fillId="0" borderId="15" xfId="17" applyFont="1" applyBorder="1" applyAlignment="1">
      <alignment horizontal="center" vertical="center"/>
      <protection/>
    </xf>
    <xf numFmtId="0" fontId="5" fillId="0" borderId="16" xfId="17" applyFont="1" applyBorder="1" applyAlignment="1">
      <alignment horizontal="center" vertical="center"/>
      <protection/>
    </xf>
    <xf numFmtId="0" fontId="5" fillId="0" borderId="17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vertical="top"/>
      <protection/>
    </xf>
    <xf numFmtId="0" fontId="8" fillId="0" borderId="0" xfId="17" applyFont="1" applyBorder="1" applyAlignment="1">
      <alignment vertical="top"/>
      <protection/>
    </xf>
    <xf numFmtId="0" fontId="3" fillId="0" borderId="24" xfId="17" applyFont="1" applyFill="1" applyBorder="1" applyAlignment="1">
      <alignment horizontal="center" vertical="center" wrapText="1"/>
      <protection/>
    </xf>
    <xf numFmtId="0" fontId="3" fillId="0" borderId="25" xfId="17" applyFont="1" applyFill="1" applyBorder="1" applyAlignment="1">
      <alignment horizontal="center" vertical="center" wrapText="1"/>
      <protection/>
    </xf>
    <xf numFmtId="0" fontId="3" fillId="0" borderId="26" xfId="17" applyFont="1" applyFill="1" applyBorder="1" applyAlignment="1">
      <alignment horizontal="center" vertical="center" wrapText="1"/>
      <protection/>
    </xf>
    <xf numFmtId="49" fontId="3" fillId="0" borderId="24" xfId="17" applyNumberFormat="1" applyFont="1" applyFill="1" applyBorder="1" applyAlignment="1">
      <alignment horizontal="center" vertical="center" wrapText="1"/>
      <protection/>
    </xf>
    <xf numFmtId="49" fontId="3" fillId="0" borderId="25" xfId="17" applyNumberFormat="1" applyFont="1" applyFill="1" applyBorder="1" applyAlignment="1">
      <alignment horizontal="center" vertical="center" wrapText="1"/>
      <protection/>
    </xf>
    <xf numFmtId="49" fontId="3" fillId="0" borderId="26" xfId="17" applyNumberFormat="1" applyFont="1" applyFill="1" applyBorder="1" applyAlignment="1">
      <alignment horizontal="center" vertical="center" wrapText="1"/>
      <protection/>
    </xf>
    <xf numFmtId="0" fontId="3" fillId="0" borderId="27" xfId="17" applyFont="1" applyBorder="1" applyAlignment="1">
      <alignment horizontal="left" vertical="center"/>
      <protection/>
    </xf>
    <xf numFmtId="0" fontId="3" fillId="0" borderId="28" xfId="17" applyFont="1" applyBorder="1" applyAlignment="1" applyProtection="1">
      <alignment horizontal="center" vertical="center"/>
      <protection/>
    </xf>
    <xf numFmtId="0" fontId="3" fillId="0" borderId="29" xfId="17" applyFont="1" applyFill="1" applyBorder="1" applyAlignment="1" applyProtection="1">
      <alignment horizontal="center" vertical="center"/>
      <protection locked="0"/>
    </xf>
    <xf numFmtId="0" fontId="3" fillId="0" borderId="30" xfId="17" applyFont="1" applyFill="1" applyBorder="1" applyAlignment="1" applyProtection="1">
      <alignment horizontal="center" vertical="center"/>
      <protection locked="0"/>
    </xf>
    <xf numFmtId="0" fontId="3" fillId="0" borderId="31" xfId="17" applyFont="1" applyFill="1" applyBorder="1" applyAlignment="1" applyProtection="1">
      <alignment horizontal="center" vertical="center"/>
      <protection locked="0"/>
    </xf>
    <xf numFmtId="0" fontId="3" fillId="0" borderId="32" xfId="17" applyFont="1" applyFill="1" applyBorder="1" applyAlignment="1" applyProtection="1">
      <alignment horizontal="center" vertical="center"/>
      <protection locked="0"/>
    </xf>
    <xf numFmtId="0" fontId="3" fillId="0" borderId="33" xfId="17" applyFont="1" applyFill="1" applyBorder="1" applyAlignment="1" applyProtection="1">
      <alignment horizontal="center" vertical="center"/>
      <protection locked="0"/>
    </xf>
    <xf numFmtId="0" fontId="3" fillId="0" borderId="34" xfId="17" applyFont="1" applyFill="1" applyBorder="1" applyAlignment="1" applyProtection="1">
      <alignment horizontal="center" vertical="center"/>
      <protection locked="0"/>
    </xf>
    <xf numFmtId="3" fontId="0" fillId="0" borderId="0" xfId="17" applyNumberFormat="1">
      <alignment/>
      <protection/>
    </xf>
    <xf numFmtId="0" fontId="6" fillId="0" borderId="28" xfId="17" applyFont="1" applyBorder="1" applyAlignment="1" applyProtection="1">
      <alignment horizontal="center" vertical="center"/>
      <protection/>
    </xf>
    <xf numFmtId="0" fontId="6" fillId="0" borderId="1" xfId="17" applyFont="1" applyFill="1" applyBorder="1" applyAlignment="1" applyProtection="1">
      <alignment horizontal="center" vertical="center"/>
      <protection locked="0"/>
    </xf>
    <xf numFmtId="0" fontId="6" fillId="0" borderId="2" xfId="17" applyFont="1" applyFill="1" applyBorder="1" applyAlignment="1" applyProtection="1">
      <alignment horizontal="center" vertical="center"/>
      <protection locked="0"/>
    </xf>
    <xf numFmtId="0" fontId="6" fillId="0" borderId="35" xfId="17" applyFont="1" applyFill="1" applyBorder="1" applyAlignment="1" applyProtection="1">
      <alignment horizontal="center" vertical="center"/>
      <protection locked="0"/>
    </xf>
    <xf numFmtId="0" fontId="6" fillId="0" borderId="3" xfId="17" applyFont="1" applyFill="1" applyBorder="1" applyAlignment="1" applyProtection="1">
      <alignment horizontal="center" vertical="center"/>
      <protection locked="0"/>
    </xf>
    <xf numFmtId="0" fontId="3" fillId="0" borderId="1" xfId="17" applyFont="1" applyFill="1" applyBorder="1" applyAlignment="1" applyProtection="1">
      <alignment horizontal="center" vertical="center"/>
      <protection locked="0"/>
    </xf>
    <xf numFmtId="0" fontId="3" fillId="0" borderId="2" xfId="17" applyFont="1" applyFill="1" applyBorder="1" applyAlignment="1" applyProtection="1">
      <alignment horizontal="center" vertical="center"/>
      <protection locked="0"/>
    </xf>
    <xf numFmtId="0" fontId="3" fillId="0" borderId="35" xfId="17" applyFont="1" applyFill="1" applyBorder="1" applyAlignment="1" applyProtection="1">
      <alignment horizontal="center" vertical="center"/>
      <protection locked="0"/>
    </xf>
    <xf numFmtId="0" fontId="3" fillId="0" borderId="3" xfId="17" applyFont="1" applyFill="1" applyBorder="1" applyAlignment="1" applyProtection="1">
      <alignment horizontal="center" vertical="center"/>
      <protection locked="0"/>
    </xf>
    <xf numFmtId="0" fontId="3" fillId="3" borderId="5" xfId="17" applyFont="1" applyFill="1" applyBorder="1" applyAlignment="1">
      <alignment horizontal="left" vertical="center" wrapText="1"/>
      <protection/>
    </xf>
    <xf numFmtId="3" fontId="3" fillId="3" borderId="6" xfId="17" applyNumberFormat="1" applyFont="1" applyFill="1" applyBorder="1" applyAlignment="1">
      <alignment horizontal="center" vertical="center"/>
      <protection/>
    </xf>
    <xf numFmtId="3" fontId="3" fillId="3" borderId="5" xfId="17" applyNumberFormat="1" applyFont="1" applyFill="1" applyBorder="1" applyAlignment="1">
      <alignment horizontal="center" vertical="center"/>
      <protection/>
    </xf>
    <xf numFmtId="3" fontId="3" fillId="3" borderId="2" xfId="17" applyNumberFormat="1" applyFont="1" applyFill="1" applyBorder="1" applyAlignment="1">
      <alignment horizontal="center" vertical="center"/>
      <protection/>
    </xf>
    <xf numFmtId="3" fontId="3" fillId="3" borderId="36" xfId="17" applyNumberFormat="1" applyFont="1" applyFill="1" applyBorder="1" applyAlignment="1">
      <alignment horizontal="center" vertical="center"/>
      <protection/>
    </xf>
    <xf numFmtId="3" fontId="3" fillId="3" borderId="37" xfId="17" applyNumberFormat="1" applyFont="1" applyFill="1" applyBorder="1" applyAlignment="1">
      <alignment horizontal="center" vertical="center"/>
      <protection/>
    </xf>
    <xf numFmtId="0" fontId="5" fillId="2" borderId="38" xfId="17" applyFont="1" applyFill="1" applyBorder="1" applyAlignment="1">
      <alignment horizontal="left" vertical="center"/>
      <protection/>
    </xf>
    <xf numFmtId="0" fontId="5" fillId="0" borderId="39" xfId="17" applyFont="1" applyBorder="1" applyAlignment="1">
      <alignment horizontal="center" vertical="center"/>
      <protection/>
    </xf>
    <xf numFmtId="0" fontId="5" fillId="0" borderId="38" xfId="17" applyFont="1" applyBorder="1" applyAlignment="1">
      <alignment horizontal="center" vertical="center"/>
      <protection/>
    </xf>
    <xf numFmtId="0" fontId="5" fillId="0" borderId="25" xfId="17" applyFont="1" applyBorder="1" applyAlignment="1">
      <alignment horizontal="center" vertical="center"/>
      <protection/>
    </xf>
    <xf numFmtId="0" fontId="5" fillId="0" borderId="40" xfId="17" applyFont="1" applyBorder="1" applyAlignment="1">
      <alignment horizontal="center" vertical="center"/>
      <protection/>
    </xf>
    <xf numFmtId="0" fontId="5" fillId="0" borderId="24" xfId="17" applyFont="1" applyBorder="1" applyAlignment="1">
      <alignment horizontal="center" vertical="center"/>
      <protection/>
    </xf>
    <xf numFmtId="0" fontId="5" fillId="0" borderId="41" xfId="17" applyFont="1" applyBorder="1" applyAlignment="1">
      <alignment horizontal="center" vertical="center"/>
      <protection/>
    </xf>
    <xf numFmtId="0" fontId="3" fillId="0" borderId="42" xfId="17" applyFont="1" applyFill="1" applyBorder="1" applyAlignment="1">
      <alignment horizontal="center" vertical="center"/>
      <protection/>
    </xf>
    <xf numFmtId="0" fontId="3" fillId="0" borderId="43" xfId="17" applyFont="1" applyFill="1" applyBorder="1" applyAlignment="1">
      <alignment horizontal="center" vertical="center"/>
      <protection/>
    </xf>
    <xf numFmtId="0" fontId="3" fillId="0" borderId="44" xfId="17" applyFont="1" applyFill="1" applyBorder="1" applyAlignment="1">
      <alignment horizontal="center" vertical="center"/>
      <protection/>
    </xf>
    <xf numFmtId="0" fontId="1" fillId="0" borderId="45" xfId="17" applyFont="1" applyBorder="1" applyAlignment="1">
      <alignment horizontal="left" vertical="center"/>
      <protection/>
    </xf>
    <xf numFmtId="0" fontId="3" fillId="0" borderId="38" xfId="17" applyFont="1" applyFill="1" applyBorder="1" applyAlignment="1">
      <alignment horizontal="center" vertical="center"/>
      <protection/>
    </xf>
    <xf numFmtId="0" fontId="3" fillId="0" borderId="46" xfId="17" applyFont="1" applyFill="1" applyBorder="1" applyAlignment="1">
      <alignment horizontal="center" vertical="center"/>
      <protection/>
    </xf>
    <xf numFmtId="0" fontId="3" fillId="0" borderId="39" xfId="17" applyFont="1" applyFill="1" applyBorder="1" applyAlignment="1">
      <alignment horizontal="center" vertical="center"/>
      <protection/>
    </xf>
    <xf numFmtId="0" fontId="2" fillId="0" borderId="45" xfId="17" applyFont="1" applyBorder="1" applyAlignment="1">
      <alignment/>
      <protection/>
    </xf>
    <xf numFmtId="0" fontId="3" fillId="0" borderId="47" xfId="17" applyFont="1" applyFill="1" applyBorder="1" applyAlignment="1">
      <alignment horizontal="center" vertical="center"/>
      <protection/>
    </xf>
    <xf numFmtId="0" fontId="3" fillId="0" borderId="33" xfId="17" applyFont="1" applyFill="1" applyBorder="1" applyAlignment="1">
      <alignment horizontal="center" vertical="center"/>
      <protection/>
    </xf>
    <xf numFmtId="0" fontId="3" fillId="0" borderId="34" xfId="17" applyFont="1" applyFill="1" applyBorder="1" applyAlignment="1">
      <alignment horizontal="center" vertical="center"/>
      <protection/>
    </xf>
    <xf numFmtId="0" fontId="3" fillId="0" borderId="5" xfId="17" applyFont="1" applyFill="1" applyBorder="1" applyAlignment="1">
      <alignment horizontal="center" vertical="center"/>
      <protection/>
    </xf>
    <xf numFmtId="0" fontId="0" fillId="0" borderId="46" xfId="17" applyFont="1" applyFill="1" applyBorder="1" applyAlignment="1">
      <alignment horizontal="center" vertical="center"/>
      <protection/>
    </xf>
    <xf numFmtId="0" fontId="0" fillId="0" borderId="6" xfId="17" applyFont="1" applyFill="1" applyBorder="1" applyAlignment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32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12" xfId="0" applyBorder="1" applyAlignment="1">
      <alignment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wrapText="1"/>
    </xf>
    <xf numFmtId="0" fontId="0" fillId="0" borderId="54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0" fillId="0" borderId="31" xfId="0" applyBorder="1" applyAlignment="1">
      <alignment/>
    </xf>
    <xf numFmtId="0" fontId="0" fillId="0" borderId="63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wrapText="1"/>
    </xf>
    <xf numFmtId="3" fontId="3" fillId="0" borderId="63" xfId="0" applyNumberFormat="1" applyFont="1" applyFill="1" applyBorder="1" applyAlignment="1" applyProtection="1">
      <alignment horizontal="center" vertical="center"/>
      <protection locked="0"/>
    </xf>
    <xf numFmtId="164" fontId="3" fillId="0" borderId="31" xfId="0" applyNumberFormat="1" applyFont="1" applyFill="1" applyBorder="1" applyAlignment="1">
      <alignment horizontal="center" vertical="center"/>
    </xf>
    <xf numFmtId="3" fontId="3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3" borderId="67" xfId="0" applyNumberFormat="1" applyFont="1" applyFill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3" fontId="12" fillId="0" borderId="31" xfId="0" applyNumberFormat="1" applyFont="1" applyBorder="1" applyAlignment="1">
      <alignment horizontal="center" vertical="center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3" fontId="12" fillId="0" borderId="35" xfId="0" applyNumberFormat="1" applyFont="1" applyBorder="1" applyAlignment="1">
      <alignment horizontal="center" vertical="center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3" fillId="3" borderId="24" xfId="0" applyFont="1" applyFill="1" applyBorder="1" applyAlignment="1">
      <alignment horizontal="center" vertical="center" wrapText="1"/>
    </xf>
    <xf numFmtId="3" fontId="3" fillId="3" borderId="65" xfId="0" applyNumberFormat="1" applyFont="1" applyFill="1" applyBorder="1" applyAlignment="1">
      <alignment horizontal="center" vertical="center"/>
    </xf>
    <xf numFmtId="164" fontId="3" fillId="3" borderId="64" xfId="0" applyNumberFormat="1" applyFont="1" applyFill="1" applyBorder="1" applyAlignment="1">
      <alignment horizontal="center" vertical="center"/>
    </xf>
    <xf numFmtId="3" fontId="3" fillId="3" borderId="24" xfId="0" applyNumberFormat="1" applyFont="1" applyFill="1" applyBorder="1" applyAlignment="1">
      <alignment horizontal="center" vertical="center"/>
    </xf>
    <xf numFmtId="3" fontId="3" fillId="3" borderId="26" xfId="0" applyNumberFormat="1" applyFont="1" applyFill="1" applyBorder="1" applyAlignment="1">
      <alignment horizontal="center" vertical="center"/>
    </xf>
    <xf numFmtId="3" fontId="3" fillId="3" borderId="25" xfId="0" applyNumberFormat="1" applyFont="1" applyFill="1" applyBorder="1" applyAlignment="1">
      <alignment horizontal="center" vertical="center"/>
    </xf>
    <xf numFmtId="3" fontId="3" fillId="3" borderId="66" xfId="0" applyNumberFormat="1" applyFont="1" applyFill="1" applyBorder="1" applyAlignment="1">
      <alignment horizontal="center" vertical="center"/>
    </xf>
    <xf numFmtId="3" fontId="3" fillId="3" borderId="41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3" fillId="4" borderId="35" xfId="0" applyFont="1" applyFill="1" applyBorder="1" applyAlignment="1">
      <alignment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4" borderId="35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68" fontId="0" fillId="0" borderId="2" xfId="0" applyNumberFormat="1" applyBorder="1" applyAlignment="1" applyProtection="1">
      <alignment horizontal="center" vertical="center"/>
      <protection locked="0"/>
    </xf>
    <xf numFmtId="168" fontId="10" fillId="0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168" fontId="10" fillId="4" borderId="2" xfId="0" applyNumberFormat="1" applyFont="1" applyFill="1" applyBorder="1" applyAlignment="1">
      <alignment horizontal="center" vertical="center"/>
    </xf>
    <xf numFmtId="168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Dane_statystyczn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="75" zoomScaleNormal="75" workbookViewId="0" topLeftCell="A1">
      <selection activeCell="P6" sqref="P6"/>
    </sheetView>
  </sheetViews>
  <sheetFormatPr defaultColWidth="9.00390625" defaultRowHeight="12.75"/>
  <cols>
    <col min="1" max="1" width="24.25390625" style="0" customWidth="1"/>
    <col min="2" max="2" width="13.875" style="0" customWidth="1"/>
    <col min="3" max="3" width="12.625" style="0" customWidth="1"/>
    <col min="4" max="4" width="8.125" style="0" customWidth="1"/>
    <col min="5" max="5" width="8.625" style="0" customWidth="1"/>
    <col min="6" max="15" width="7.75390625" style="0" customWidth="1"/>
    <col min="16" max="16" width="11.625" style="0" customWidth="1"/>
    <col min="17" max="20" width="7.75390625" style="0" customWidth="1"/>
  </cols>
  <sheetData>
    <row r="1" spans="1:20" ht="40.5" customHeight="1" thickBot="1">
      <c r="A1" s="94" t="s">
        <v>89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  <c r="R1" s="96"/>
      <c r="S1" s="96"/>
      <c r="T1" s="96"/>
    </row>
    <row r="2" spans="1:20" ht="27" customHeight="1">
      <c r="A2" s="97" t="s">
        <v>42</v>
      </c>
      <c r="B2" s="98" t="s">
        <v>43</v>
      </c>
      <c r="C2" s="99" t="s">
        <v>44</v>
      </c>
      <c r="D2" s="100" t="s">
        <v>45</v>
      </c>
      <c r="E2" s="101"/>
      <c r="F2" s="102" t="s">
        <v>46</v>
      </c>
      <c r="G2" s="102"/>
      <c r="H2" s="102"/>
      <c r="I2" s="102"/>
      <c r="J2" s="102"/>
      <c r="K2" s="102"/>
      <c r="L2" s="102"/>
      <c r="M2" s="102"/>
      <c r="N2" s="102"/>
      <c r="O2" s="103"/>
      <c r="P2" s="98" t="s">
        <v>47</v>
      </c>
      <c r="Q2" s="99" t="s">
        <v>48</v>
      </c>
      <c r="R2" s="104"/>
      <c r="S2" s="105" t="s">
        <v>46</v>
      </c>
      <c r="T2" s="106"/>
    </row>
    <row r="3" spans="1:20" ht="41.25" customHeight="1">
      <c r="A3" s="107"/>
      <c r="B3" s="108"/>
      <c r="C3" s="109"/>
      <c r="D3" s="110"/>
      <c r="E3" s="111"/>
      <c r="F3" s="112" t="s">
        <v>49</v>
      </c>
      <c r="G3" s="113"/>
      <c r="H3" s="114" t="s">
        <v>50</v>
      </c>
      <c r="I3" s="115"/>
      <c r="J3" s="115"/>
      <c r="K3" s="116"/>
      <c r="L3" s="117" t="s">
        <v>51</v>
      </c>
      <c r="M3" s="118"/>
      <c r="N3" s="118"/>
      <c r="O3" s="119"/>
      <c r="P3" s="120"/>
      <c r="Q3" s="121"/>
      <c r="R3" s="122"/>
      <c r="S3" s="123" t="s">
        <v>52</v>
      </c>
      <c r="T3" s="124"/>
    </row>
    <row r="4" spans="1:20" ht="28.5" customHeight="1">
      <c r="A4" s="125"/>
      <c r="B4" s="108"/>
      <c r="C4" s="109"/>
      <c r="D4" s="126"/>
      <c r="E4" s="127"/>
      <c r="F4" s="128"/>
      <c r="G4" s="129"/>
      <c r="H4" s="130" t="s">
        <v>2</v>
      </c>
      <c r="I4" s="131"/>
      <c r="J4" s="132" t="s">
        <v>49</v>
      </c>
      <c r="K4" s="133"/>
      <c r="L4" s="132" t="s">
        <v>2</v>
      </c>
      <c r="M4" s="133"/>
      <c r="N4" s="134" t="s">
        <v>49</v>
      </c>
      <c r="O4" s="135"/>
      <c r="P4" s="120"/>
      <c r="Q4" s="136"/>
      <c r="R4" s="137"/>
      <c r="S4" s="138"/>
      <c r="T4" s="139"/>
    </row>
    <row r="5" spans="1:20" ht="24" customHeight="1" thickBot="1">
      <c r="A5" s="140"/>
      <c r="B5" s="141"/>
      <c r="C5" s="142"/>
      <c r="D5" s="143" t="s">
        <v>53</v>
      </c>
      <c r="E5" s="144" t="s">
        <v>54</v>
      </c>
      <c r="F5" s="145" t="s">
        <v>53</v>
      </c>
      <c r="G5" s="146" t="s">
        <v>54</v>
      </c>
      <c r="H5" s="147" t="s">
        <v>53</v>
      </c>
      <c r="I5" s="148" t="s">
        <v>54</v>
      </c>
      <c r="J5" s="147" t="s">
        <v>53</v>
      </c>
      <c r="K5" s="148" t="s">
        <v>54</v>
      </c>
      <c r="L5" s="149" t="s">
        <v>53</v>
      </c>
      <c r="M5" s="150" t="s">
        <v>54</v>
      </c>
      <c r="N5" s="148" t="s">
        <v>53</v>
      </c>
      <c r="O5" s="150" t="s">
        <v>54</v>
      </c>
      <c r="P5" s="151"/>
      <c r="Q5" s="152" t="s">
        <v>53</v>
      </c>
      <c r="R5" s="153" t="s">
        <v>54</v>
      </c>
      <c r="S5" s="152" t="s">
        <v>53</v>
      </c>
      <c r="T5" s="154" t="s">
        <v>54</v>
      </c>
    </row>
    <row r="6" spans="1:20" ht="30.75" customHeight="1">
      <c r="A6" s="155" t="s">
        <v>55</v>
      </c>
      <c r="B6" s="156">
        <v>30859</v>
      </c>
      <c r="C6" s="157">
        <f aca="true" t="shared" si="0" ref="C6:C15">D6*1000/B6</f>
        <v>94.98039469846722</v>
      </c>
      <c r="D6" s="158">
        <v>2931</v>
      </c>
      <c r="E6" s="159">
        <v>1655</v>
      </c>
      <c r="F6" s="160">
        <v>352</v>
      </c>
      <c r="G6" s="161">
        <v>135</v>
      </c>
      <c r="H6" s="161">
        <v>693</v>
      </c>
      <c r="I6" s="162">
        <v>366</v>
      </c>
      <c r="J6" s="162">
        <v>68</v>
      </c>
      <c r="K6" s="162">
        <v>19</v>
      </c>
      <c r="L6" s="162">
        <v>97</v>
      </c>
      <c r="M6" s="163">
        <v>49</v>
      </c>
      <c r="N6" s="162">
        <v>15</v>
      </c>
      <c r="O6" s="163">
        <v>6</v>
      </c>
      <c r="P6" s="164">
        <v>-8</v>
      </c>
      <c r="Q6" s="162">
        <v>83</v>
      </c>
      <c r="R6" s="165">
        <v>41</v>
      </c>
      <c r="S6" s="161">
        <v>54</v>
      </c>
      <c r="T6" s="166">
        <v>24</v>
      </c>
    </row>
    <row r="7" spans="1:20" ht="30" customHeight="1">
      <c r="A7" s="167" t="s">
        <v>56</v>
      </c>
      <c r="B7" s="168">
        <v>6277</v>
      </c>
      <c r="C7" s="157">
        <f t="shared" si="0"/>
        <v>103.71196431416281</v>
      </c>
      <c r="D7" s="169">
        <v>651</v>
      </c>
      <c r="E7" s="170">
        <v>341</v>
      </c>
      <c r="F7" s="171">
        <v>90</v>
      </c>
      <c r="G7" s="172">
        <v>23</v>
      </c>
      <c r="H7" s="172">
        <v>172</v>
      </c>
      <c r="I7" s="173">
        <v>93</v>
      </c>
      <c r="J7" s="173">
        <v>22</v>
      </c>
      <c r="K7" s="173">
        <v>6</v>
      </c>
      <c r="L7" s="173">
        <v>10</v>
      </c>
      <c r="M7" s="174">
        <v>3</v>
      </c>
      <c r="N7" s="173">
        <v>1</v>
      </c>
      <c r="O7" s="174">
        <v>0</v>
      </c>
      <c r="P7" s="175">
        <v>5</v>
      </c>
      <c r="Q7" s="173">
        <v>16</v>
      </c>
      <c r="R7" s="176">
        <v>10</v>
      </c>
      <c r="S7" s="172">
        <v>8</v>
      </c>
      <c r="T7" s="177">
        <v>4</v>
      </c>
    </row>
    <row r="8" spans="1:20" ht="30" customHeight="1">
      <c r="A8" s="167" t="s">
        <v>57</v>
      </c>
      <c r="B8" s="168">
        <v>6549</v>
      </c>
      <c r="C8" s="157">
        <f t="shared" si="0"/>
        <v>94.97633226446786</v>
      </c>
      <c r="D8" s="169">
        <v>622</v>
      </c>
      <c r="E8" s="170">
        <v>313</v>
      </c>
      <c r="F8" s="171">
        <v>68</v>
      </c>
      <c r="G8" s="172">
        <v>17</v>
      </c>
      <c r="H8" s="172">
        <v>181</v>
      </c>
      <c r="I8" s="173">
        <v>103</v>
      </c>
      <c r="J8" s="173">
        <v>15</v>
      </c>
      <c r="K8" s="173">
        <v>1</v>
      </c>
      <c r="L8" s="173">
        <v>13</v>
      </c>
      <c r="M8" s="174">
        <v>7</v>
      </c>
      <c r="N8" s="173">
        <v>2</v>
      </c>
      <c r="O8" s="174">
        <v>1</v>
      </c>
      <c r="P8" s="175">
        <v>0</v>
      </c>
      <c r="Q8" s="173">
        <v>16</v>
      </c>
      <c r="R8" s="176">
        <v>8</v>
      </c>
      <c r="S8" s="172">
        <v>4</v>
      </c>
      <c r="T8" s="177">
        <v>1</v>
      </c>
    </row>
    <row r="9" spans="1:20" ht="30" customHeight="1">
      <c r="A9" s="167" t="s">
        <v>58</v>
      </c>
      <c r="B9" s="168">
        <v>5436</v>
      </c>
      <c r="C9" s="157">
        <f t="shared" si="0"/>
        <v>90.32376747608535</v>
      </c>
      <c r="D9" s="169">
        <v>491</v>
      </c>
      <c r="E9" s="170">
        <v>248</v>
      </c>
      <c r="F9" s="171">
        <v>56</v>
      </c>
      <c r="G9" s="172">
        <v>22</v>
      </c>
      <c r="H9" s="172">
        <v>168</v>
      </c>
      <c r="I9" s="173">
        <v>97</v>
      </c>
      <c r="J9" s="173">
        <v>15</v>
      </c>
      <c r="K9" s="173">
        <v>6</v>
      </c>
      <c r="L9" s="173">
        <v>2</v>
      </c>
      <c r="M9" s="174">
        <v>0</v>
      </c>
      <c r="N9" s="173">
        <v>0</v>
      </c>
      <c r="O9" s="174">
        <v>0</v>
      </c>
      <c r="P9" s="175">
        <v>10</v>
      </c>
      <c r="Q9" s="173">
        <v>23</v>
      </c>
      <c r="R9" s="176">
        <v>14</v>
      </c>
      <c r="S9" s="172">
        <v>6</v>
      </c>
      <c r="T9" s="177">
        <v>2</v>
      </c>
    </row>
    <row r="10" spans="1:20" ht="30" customHeight="1">
      <c r="A10" s="167" t="s">
        <v>59</v>
      </c>
      <c r="B10" s="168">
        <v>6505</v>
      </c>
      <c r="C10" s="157">
        <f t="shared" si="0"/>
        <v>82.85933897002306</v>
      </c>
      <c r="D10" s="169">
        <v>539</v>
      </c>
      <c r="E10" s="170">
        <v>234</v>
      </c>
      <c r="F10" s="171">
        <v>88</v>
      </c>
      <c r="G10" s="172">
        <v>24</v>
      </c>
      <c r="H10" s="172">
        <v>162</v>
      </c>
      <c r="I10" s="173">
        <v>67</v>
      </c>
      <c r="J10" s="173">
        <v>22</v>
      </c>
      <c r="K10" s="173">
        <v>4</v>
      </c>
      <c r="L10" s="173">
        <v>7</v>
      </c>
      <c r="M10" s="174">
        <v>3</v>
      </c>
      <c r="N10" s="173">
        <v>1</v>
      </c>
      <c r="O10" s="174">
        <v>0</v>
      </c>
      <c r="P10" s="175">
        <v>-3</v>
      </c>
      <c r="Q10" s="173">
        <v>11</v>
      </c>
      <c r="R10" s="176">
        <v>3</v>
      </c>
      <c r="S10" s="172">
        <v>3</v>
      </c>
      <c r="T10" s="177">
        <v>0</v>
      </c>
    </row>
    <row r="11" spans="1:20" ht="30" customHeight="1">
      <c r="A11" s="178" t="s">
        <v>60</v>
      </c>
      <c r="B11" s="168">
        <v>4185</v>
      </c>
      <c r="C11" s="157">
        <f t="shared" si="0"/>
        <v>97.9689366786141</v>
      </c>
      <c r="D11" s="169">
        <v>410</v>
      </c>
      <c r="E11" s="170">
        <v>223</v>
      </c>
      <c r="F11" s="179">
        <v>56</v>
      </c>
      <c r="G11" s="172">
        <v>19</v>
      </c>
      <c r="H11" s="172">
        <v>109</v>
      </c>
      <c r="I11" s="180">
        <v>58</v>
      </c>
      <c r="J11" s="180">
        <v>14</v>
      </c>
      <c r="K11" s="180">
        <v>2</v>
      </c>
      <c r="L11" s="180">
        <v>10</v>
      </c>
      <c r="M11" s="181">
        <v>5</v>
      </c>
      <c r="N11" s="180">
        <v>1</v>
      </c>
      <c r="O11" s="181">
        <v>0</v>
      </c>
      <c r="P11" s="175">
        <v>12</v>
      </c>
      <c r="Q11" s="180">
        <v>18</v>
      </c>
      <c r="R11" s="176">
        <v>8</v>
      </c>
      <c r="S11" s="172">
        <v>4</v>
      </c>
      <c r="T11" s="177">
        <v>2</v>
      </c>
    </row>
    <row r="12" spans="1:20" ht="30" customHeight="1">
      <c r="A12" s="178" t="s">
        <v>61</v>
      </c>
      <c r="B12" s="168">
        <v>10602</v>
      </c>
      <c r="C12" s="157">
        <f t="shared" si="0"/>
        <v>122.7126957177891</v>
      </c>
      <c r="D12" s="182">
        <v>1301</v>
      </c>
      <c r="E12" s="170">
        <v>659</v>
      </c>
      <c r="F12" s="179">
        <v>145</v>
      </c>
      <c r="G12" s="172">
        <v>37</v>
      </c>
      <c r="H12" s="172">
        <v>384</v>
      </c>
      <c r="I12" s="180">
        <v>202</v>
      </c>
      <c r="J12" s="180">
        <v>40</v>
      </c>
      <c r="K12" s="180">
        <v>7</v>
      </c>
      <c r="L12" s="180">
        <v>10</v>
      </c>
      <c r="M12" s="181">
        <v>1</v>
      </c>
      <c r="N12" s="180">
        <v>1</v>
      </c>
      <c r="O12" s="181">
        <v>0</v>
      </c>
      <c r="P12" s="175">
        <v>-7</v>
      </c>
      <c r="Q12" s="180">
        <v>15</v>
      </c>
      <c r="R12" s="176">
        <v>4</v>
      </c>
      <c r="S12" s="172">
        <v>4</v>
      </c>
      <c r="T12" s="177">
        <v>1</v>
      </c>
    </row>
    <row r="13" spans="1:20" s="186" customFormat="1" ht="30" customHeight="1">
      <c r="A13" s="167" t="s">
        <v>62</v>
      </c>
      <c r="B13" s="168">
        <v>7613</v>
      </c>
      <c r="C13" s="157">
        <f t="shared" si="0"/>
        <v>85.90568763956391</v>
      </c>
      <c r="D13" s="169">
        <v>654</v>
      </c>
      <c r="E13" s="170">
        <v>356</v>
      </c>
      <c r="F13" s="171">
        <v>89</v>
      </c>
      <c r="G13" s="183">
        <v>28</v>
      </c>
      <c r="H13" s="183">
        <v>189</v>
      </c>
      <c r="I13" s="173">
        <v>97</v>
      </c>
      <c r="J13" s="173">
        <v>22</v>
      </c>
      <c r="K13" s="173">
        <v>6</v>
      </c>
      <c r="L13" s="173">
        <v>19</v>
      </c>
      <c r="M13" s="174">
        <v>8</v>
      </c>
      <c r="N13" s="173">
        <v>4</v>
      </c>
      <c r="O13" s="174">
        <v>1</v>
      </c>
      <c r="P13" s="175">
        <v>-12</v>
      </c>
      <c r="Q13" s="173">
        <v>20</v>
      </c>
      <c r="R13" s="184">
        <v>6</v>
      </c>
      <c r="S13" s="183">
        <v>5</v>
      </c>
      <c r="T13" s="185">
        <v>1</v>
      </c>
    </row>
    <row r="14" spans="1:20" ht="30" customHeight="1">
      <c r="A14" s="178" t="s">
        <v>63</v>
      </c>
      <c r="B14" s="168">
        <v>7883</v>
      </c>
      <c r="C14" s="157">
        <f t="shared" si="0"/>
        <v>111.75948243054674</v>
      </c>
      <c r="D14" s="169">
        <v>881</v>
      </c>
      <c r="E14" s="170">
        <v>442</v>
      </c>
      <c r="F14" s="179">
        <v>149</v>
      </c>
      <c r="G14" s="172">
        <v>46</v>
      </c>
      <c r="H14" s="172">
        <v>225</v>
      </c>
      <c r="I14" s="180">
        <v>109</v>
      </c>
      <c r="J14" s="180">
        <v>22</v>
      </c>
      <c r="K14" s="180">
        <v>5</v>
      </c>
      <c r="L14" s="180">
        <v>18</v>
      </c>
      <c r="M14" s="181">
        <v>3</v>
      </c>
      <c r="N14" s="180">
        <v>2</v>
      </c>
      <c r="O14" s="181">
        <v>0</v>
      </c>
      <c r="P14" s="175">
        <v>25</v>
      </c>
      <c r="Q14" s="180">
        <v>16</v>
      </c>
      <c r="R14" s="176">
        <v>7</v>
      </c>
      <c r="S14" s="172">
        <v>7</v>
      </c>
      <c r="T14" s="177">
        <v>2</v>
      </c>
    </row>
    <row r="15" spans="1:20" ht="42" customHeight="1" thickBot="1">
      <c r="A15" s="187" t="s">
        <v>64</v>
      </c>
      <c r="B15" s="188">
        <f>SUM(B6:B14)</f>
        <v>85909</v>
      </c>
      <c r="C15" s="189">
        <f t="shared" si="0"/>
        <v>98.7090991630679</v>
      </c>
      <c r="D15" s="190">
        <f aca="true" t="shared" si="1" ref="D15:T15">D6+D13+D7+D8+D9+D10+D11+D12+D14</f>
        <v>8480</v>
      </c>
      <c r="E15" s="191">
        <f t="shared" si="1"/>
        <v>4471</v>
      </c>
      <c r="F15" s="188">
        <f t="shared" si="1"/>
        <v>1093</v>
      </c>
      <c r="G15" s="192">
        <f t="shared" si="1"/>
        <v>351</v>
      </c>
      <c r="H15" s="192">
        <f t="shared" si="1"/>
        <v>2283</v>
      </c>
      <c r="I15" s="192">
        <f t="shared" si="1"/>
        <v>1192</v>
      </c>
      <c r="J15" s="192">
        <f t="shared" si="1"/>
        <v>240</v>
      </c>
      <c r="K15" s="192">
        <f t="shared" si="1"/>
        <v>56</v>
      </c>
      <c r="L15" s="192">
        <f t="shared" si="1"/>
        <v>186</v>
      </c>
      <c r="M15" s="192">
        <f t="shared" si="1"/>
        <v>79</v>
      </c>
      <c r="N15" s="192">
        <f t="shared" si="1"/>
        <v>27</v>
      </c>
      <c r="O15" s="192">
        <f t="shared" si="1"/>
        <v>8</v>
      </c>
      <c r="P15" s="192">
        <f t="shared" si="1"/>
        <v>22</v>
      </c>
      <c r="Q15" s="192">
        <f t="shared" si="1"/>
        <v>218</v>
      </c>
      <c r="R15" s="193">
        <f t="shared" si="1"/>
        <v>101</v>
      </c>
      <c r="S15" s="192">
        <f t="shared" si="1"/>
        <v>95</v>
      </c>
      <c r="T15" s="194">
        <f t="shared" si="1"/>
        <v>37</v>
      </c>
    </row>
    <row r="17" spans="1:15" ht="27" customHeight="1">
      <c r="A17" s="195" t="s">
        <v>65</v>
      </c>
      <c r="B17" s="196"/>
      <c r="C17" s="197" t="s">
        <v>66</v>
      </c>
      <c r="D17" s="198"/>
      <c r="E17" s="198"/>
      <c r="F17" s="198"/>
      <c r="G17" s="198"/>
      <c r="H17" s="198"/>
      <c r="I17" s="199"/>
      <c r="J17" s="199"/>
      <c r="K17" s="199"/>
      <c r="L17" s="199"/>
      <c r="M17" s="200"/>
      <c r="N17" s="199"/>
      <c r="O17" s="200"/>
    </row>
    <row r="18" spans="1:16" ht="36.75" customHeight="1">
      <c r="A18" s="196"/>
      <c r="B18" s="201"/>
      <c r="C18" s="202" t="s">
        <v>91</v>
      </c>
      <c r="D18" s="203"/>
      <c r="E18" s="202" t="s">
        <v>92</v>
      </c>
      <c r="F18" s="203"/>
      <c r="G18" s="204" t="s">
        <v>67</v>
      </c>
      <c r="H18" s="205"/>
      <c r="I18" s="206"/>
      <c r="J18" s="206"/>
      <c r="K18" s="206"/>
      <c r="L18" s="200"/>
      <c r="M18" s="200"/>
      <c r="N18" s="200"/>
      <c r="O18" s="200"/>
      <c r="P18" s="186"/>
    </row>
    <row r="19" spans="1:15" ht="18.75" customHeight="1">
      <c r="A19" s="207" t="s">
        <v>68</v>
      </c>
      <c r="B19" s="208"/>
      <c r="C19" s="209">
        <v>19.1</v>
      </c>
      <c r="D19" s="209"/>
      <c r="E19" s="209">
        <v>19.5</v>
      </c>
      <c r="F19" s="209"/>
      <c r="G19" s="210">
        <f>E19-C19</f>
        <v>0.3999999999999986</v>
      </c>
      <c r="H19" s="210"/>
      <c r="I19" s="206"/>
      <c r="J19" s="206"/>
      <c r="K19" s="206"/>
      <c r="L19" s="200"/>
      <c r="M19" s="200"/>
      <c r="N19" s="200"/>
      <c r="O19" s="200"/>
    </row>
    <row r="20" spans="1:15" ht="18.75" customHeight="1">
      <c r="A20" s="207" t="s">
        <v>69</v>
      </c>
      <c r="B20" s="208"/>
      <c r="C20" s="209">
        <v>16.2</v>
      </c>
      <c r="D20" s="209"/>
      <c r="E20" s="209">
        <v>16.6</v>
      </c>
      <c r="F20" s="209"/>
      <c r="G20" s="210">
        <f>E20-C20</f>
        <v>0.40000000000000213</v>
      </c>
      <c r="H20" s="210"/>
      <c r="I20" s="206"/>
      <c r="J20" s="206"/>
      <c r="K20" s="206"/>
      <c r="L20" s="200"/>
      <c r="M20" s="200"/>
      <c r="N20" s="200"/>
      <c r="O20" s="200"/>
    </row>
    <row r="21" spans="1:16" ht="18.75" customHeight="1">
      <c r="A21" s="211" t="s">
        <v>70</v>
      </c>
      <c r="B21" s="212"/>
      <c r="C21" s="213">
        <v>22.5</v>
      </c>
      <c r="D21" s="214"/>
      <c r="E21" s="213">
        <v>22.8</v>
      </c>
      <c r="F21" s="214"/>
      <c r="G21" s="213">
        <f>E21-C21</f>
        <v>0.3000000000000007</v>
      </c>
      <c r="H21" s="214"/>
      <c r="I21" s="206"/>
      <c r="J21" s="206"/>
      <c r="K21" s="206"/>
      <c r="L21" s="200"/>
      <c r="M21" s="200"/>
      <c r="N21" s="200"/>
      <c r="O21" s="200"/>
      <c r="P21" s="215"/>
    </row>
  </sheetData>
  <sheetProtection/>
  <mergeCells count="34">
    <mergeCell ref="A20:B20"/>
    <mergeCell ref="A21:B21"/>
    <mergeCell ref="A17:B18"/>
    <mergeCell ref="S2:T2"/>
    <mergeCell ref="C18:D18"/>
    <mergeCell ref="C19:D19"/>
    <mergeCell ref="C20:D20"/>
    <mergeCell ref="H3:K3"/>
    <mergeCell ref="H4:I4"/>
    <mergeCell ref="G20:H20"/>
    <mergeCell ref="A1:T1"/>
    <mergeCell ref="A19:B19"/>
    <mergeCell ref="A2:A5"/>
    <mergeCell ref="P2:P5"/>
    <mergeCell ref="B2:B5"/>
    <mergeCell ref="C2:C5"/>
    <mergeCell ref="F2:O2"/>
    <mergeCell ref="C17:H17"/>
    <mergeCell ref="G19:H19"/>
    <mergeCell ref="S3:T4"/>
    <mergeCell ref="G21:H21"/>
    <mergeCell ref="G18:H18"/>
    <mergeCell ref="C21:D21"/>
    <mergeCell ref="E18:F18"/>
    <mergeCell ref="E19:F19"/>
    <mergeCell ref="E20:F20"/>
    <mergeCell ref="E21:F21"/>
    <mergeCell ref="Q2:R4"/>
    <mergeCell ref="D2:E4"/>
    <mergeCell ref="F3:G4"/>
    <mergeCell ref="J4:K4"/>
    <mergeCell ref="L3:O3"/>
    <mergeCell ref="L4:M4"/>
    <mergeCell ref="N4:O4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5" zoomScaleNormal="75" workbookViewId="0" topLeftCell="A1">
      <selection activeCell="C4" sqref="C4"/>
    </sheetView>
  </sheetViews>
  <sheetFormatPr defaultColWidth="9.00390625" defaultRowHeight="12.75"/>
  <cols>
    <col min="1" max="1" width="21.25390625" style="1" customWidth="1"/>
    <col min="2" max="15" width="9.75390625" style="1" customWidth="1"/>
    <col min="16" max="16384" width="9.125" style="1" customWidth="1"/>
  </cols>
  <sheetData>
    <row r="1" spans="1:12" ht="37.5" customHeight="1" thickBot="1">
      <c r="A1" s="83" t="s">
        <v>0</v>
      </c>
      <c r="B1" s="83"/>
      <c r="C1" s="83"/>
      <c r="D1" s="83"/>
      <c r="E1" s="83"/>
      <c r="F1" s="87"/>
      <c r="G1" s="87"/>
      <c r="H1" s="87"/>
      <c r="I1" s="87"/>
      <c r="J1" s="87"/>
      <c r="K1" s="87"/>
      <c r="L1" s="87"/>
    </row>
    <row r="2" spans="1:12" ht="27" customHeight="1">
      <c r="A2" s="80" t="s">
        <v>1</v>
      </c>
      <c r="B2" s="92" t="s">
        <v>2</v>
      </c>
      <c r="C2" s="80" t="s">
        <v>3</v>
      </c>
      <c r="D2" s="81"/>
      <c r="E2" s="81"/>
      <c r="F2" s="81"/>
      <c r="G2" s="82"/>
      <c r="H2" s="88" t="s">
        <v>4</v>
      </c>
      <c r="I2" s="89"/>
      <c r="J2" s="89"/>
      <c r="K2" s="89"/>
      <c r="L2" s="90"/>
    </row>
    <row r="3" spans="1:12" ht="56.25" customHeight="1">
      <c r="A3" s="91"/>
      <c r="B3" s="93"/>
      <c r="C3" s="2" t="s">
        <v>5</v>
      </c>
      <c r="D3" s="3" t="s">
        <v>6</v>
      </c>
      <c r="E3" s="4" t="s">
        <v>7</v>
      </c>
      <c r="F3" s="3" t="s">
        <v>8</v>
      </c>
      <c r="G3" s="5" t="s">
        <v>9</v>
      </c>
      <c r="H3" s="6" t="s">
        <v>10</v>
      </c>
      <c r="I3" s="7" t="s">
        <v>11</v>
      </c>
      <c r="J3" s="8" t="s">
        <v>12</v>
      </c>
      <c r="K3" s="8" t="s">
        <v>13</v>
      </c>
      <c r="L3" s="5" t="s">
        <v>14</v>
      </c>
    </row>
    <row r="4" spans="1:12" ht="24.75" customHeight="1">
      <c r="A4" s="9" t="s">
        <v>15</v>
      </c>
      <c r="B4" s="10">
        <f aca="true" t="shared" si="0" ref="B4:B21">C4+D4+E4+F4+G4</f>
        <v>2931</v>
      </c>
      <c r="C4" s="11">
        <v>807</v>
      </c>
      <c r="D4" s="12">
        <v>865</v>
      </c>
      <c r="E4" s="12">
        <v>643</v>
      </c>
      <c r="F4" s="12">
        <v>557</v>
      </c>
      <c r="G4" s="13">
        <v>59</v>
      </c>
      <c r="H4" s="14">
        <v>187</v>
      </c>
      <c r="I4" s="12">
        <v>733</v>
      </c>
      <c r="J4" s="12">
        <v>311</v>
      </c>
      <c r="K4" s="12">
        <v>937</v>
      </c>
      <c r="L4" s="13">
        <v>763</v>
      </c>
    </row>
    <row r="5" spans="1:12" ht="12.75">
      <c r="A5" s="15" t="s">
        <v>16</v>
      </c>
      <c r="B5" s="16">
        <f t="shared" si="0"/>
        <v>1655</v>
      </c>
      <c r="C5" s="17">
        <v>431</v>
      </c>
      <c r="D5" s="18">
        <v>518</v>
      </c>
      <c r="E5" s="18">
        <v>364</v>
      </c>
      <c r="F5" s="18">
        <v>317</v>
      </c>
      <c r="G5" s="19">
        <v>25</v>
      </c>
      <c r="H5" s="20">
        <v>137</v>
      </c>
      <c r="I5" s="18">
        <v>494</v>
      </c>
      <c r="J5" s="18">
        <v>229</v>
      </c>
      <c r="K5" s="18">
        <v>440</v>
      </c>
      <c r="L5" s="19">
        <v>355</v>
      </c>
    </row>
    <row r="6" spans="1:12" ht="24.75" customHeight="1">
      <c r="A6" s="9" t="s">
        <v>17</v>
      </c>
      <c r="B6" s="10">
        <f t="shared" si="0"/>
        <v>651</v>
      </c>
      <c r="C6" s="11">
        <v>203</v>
      </c>
      <c r="D6" s="12">
        <v>210</v>
      </c>
      <c r="E6" s="12">
        <v>130</v>
      </c>
      <c r="F6" s="12">
        <v>90</v>
      </c>
      <c r="G6" s="13">
        <v>18</v>
      </c>
      <c r="H6" s="14">
        <v>18</v>
      </c>
      <c r="I6" s="12">
        <v>102</v>
      </c>
      <c r="J6" s="12">
        <v>35</v>
      </c>
      <c r="K6" s="12">
        <v>271</v>
      </c>
      <c r="L6" s="13">
        <v>225</v>
      </c>
    </row>
    <row r="7" spans="1:12" ht="12.75">
      <c r="A7" s="15" t="s">
        <v>16</v>
      </c>
      <c r="B7" s="16">
        <f t="shared" si="0"/>
        <v>341</v>
      </c>
      <c r="C7" s="17">
        <v>107</v>
      </c>
      <c r="D7" s="18">
        <v>116</v>
      </c>
      <c r="E7" s="18">
        <v>77</v>
      </c>
      <c r="F7" s="18">
        <v>34</v>
      </c>
      <c r="G7" s="19">
        <v>7</v>
      </c>
      <c r="H7" s="20">
        <v>14</v>
      </c>
      <c r="I7" s="18">
        <v>76</v>
      </c>
      <c r="J7" s="18">
        <v>28</v>
      </c>
      <c r="K7" s="18">
        <v>129</v>
      </c>
      <c r="L7" s="19">
        <v>94</v>
      </c>
    </row>
    <row r="8" spans="1:12" ht="24.75" customHeight="1">
      <c r="A8" s="9" t="s">
        <v>18</v>
      </c>
      <c r="B8" s="10">
        <f t="shared" si="0"/>
        <v>622</v>
      </c>
      <c r="C8" s="11">
        <v>203</v>
      </c>
      <c r="D8" s="12">
        <v>184</v>
      </c>
      <c r="E8" s="12">
        <v>129</v>
      </c>
      <c r="F8" s="12">
        <v>90</v>
      </c>
      <c r="G8" s="13">
        <v>16</v>
      </c>
      <c r="H8" s="14">
        <v>17</v>
      </c>
      <c r="I8" s="12">
        <v>135</v>
      </c>
      <c r="J8" s="12">
        <v>43</v>
      </c>
      <c r="K8" s="12">
        <v>242</v>
      </c>
      <c r="L8" s="13">
        <v>184</v>
      </c>
    </row>
    <row r="9" spans="1:12" ht="12.75">
      <c r="A9" s="15" t="s">
        <v>16</v>
      </c>
      <c r="B9" s="16">
        <f t="shared" si="0"/>
        <v>313</v>
      </c>
      <c r="C9" s="17">
        <v>116</v>
      </c>
      <c r="D9" s="18">
        <v>87</v>
      </c>
      <c r="E9" s="18">
        <v>66</v>
      </c>
      <c r="F9" s="18">
        <v>40</v>
      </c>
      <c r="G9" s="19">
        <v>4</v>
      </c>
      <c r="H9" s="20">
        <v>12</v>
      </c>
      <c r="I9" s="18">
        <v>87</v>
      </c>
      <c r="J9" s="18">
        <v>36</v>
      </c>
      <c r="K9" s="18">
        <v>102</v>
      </c>
      <c r="L9" s="19">
        <v>76</v>
      </c>
    </row>
    <row r="10" spans="1:12" ht="24.75" customHeight="1">
      <c r="A10" s="9" t="s">
        <v>19</v>
      </c>
      <c r="B10" s="10">
        <f t="shared" si="0"/>
        <v>491</v>
      </c>
      <c r="C10" s="11">
        <v>190</v>
      </c>
      <c r="D10" s="12">
        <v>170</v>
      </c>
      <c r="E10" s="12">
        <v>60</v>
      </c>
      <c r="F10" s="12">
        <v>58</v>
      </c>
      <c r="G10" s="13">
        <v>13</v>
      </c>
      <c r="H10" s="14">
        <v>24</v>
      </c>
      <c r="I10" s="12">
        <v>109</v>
      </c>
      <c r="J10" s="12">
        <v>17</v>
      </c>
      <c r="K10" s="12">
        <v>189</v>
      </c>
      <c r="L10" s="13">
        <v>152</v>
      </c>
    </row>
    <row r="11" spans="1:12" ht="12.75">
      <c r="A11" s="15" t="s">
        <v>16</v>
      </c>
      <c r="B11" s="16">
        <f t="shared" si="0"/>
        <v>248</v>
      </c>
      <c r="C11" s="17">
        <v>106</v>
      </c>
      <c r="D11" s="18">
        <v>85</v>
      </c>
      <c r="E11" s="18">
        <v>32</v>
      </c>
      <c r="F11" s="18">
        <v>24</v>
      </c>
      <c r="G11" s="19">
        <v>1</v>
      </c>
      <c r="H11" s="20">
        <v>18</v>
      </c>
      <c r="I11" s="18">
        <v>70</v>
      </c>
      <c r="J11" s="18">
        <v>9</v>
      </c>
      <c r="K11" s="18">
        <v>93</v>
      </c>
      <c r="L11" s="19">
        <v>58</v>
      </c>
    </row>
    <row r="12" spans="1:12" ht="24.75" customHeight="1">
      <c r="A12" s="9" t="s">
        <v>20</v>
      </c>
      <c r="B12" s="10">
        <f t="shared" si="0"/>
        <v>539</v>
      </c>
      <c r="C12" s="11">
        <v>183</v>
      </c>
      <c r="D12" s="12">
        <v>174</v>
      </c>
      <c r="E12" s="12">
        <v>100</v>
      </c>
      <c r="F12" s="12">
        <v>71</v>
      </c>
      <c r="G12" s="13">
        <v>11</v>
      </c>
      <c r="H12" s="14">
        <v>13</v>
      </c>
      <c r="I12" s="12">
        <v>68</v>
      </c>
      <c r="J12" s="12">
        <v>25</v>
      </c>
      <c r="K12" s="12">
        <v>243</v>
      </c>
      <c r="L12" s="13">
        <v>190</v>
      </c>
    </row>
    <row r="13" spans="1:12" ht="12.75">
      <c r="A13" s="15" t="s">
        <v>16</v>
      </c>
      <c r="B13" s="16">
        <f t="shared" si="0"/>
        <v>234</v>
      </c>
      <c r="C13" s="17">
        <v>78</v>
      </c>
      <c r="D13" s="18">
        <v>86</v>
      </c>
      <c r="E13" s="18">
        <v>44</v>
      </c>
      <c r="F13" s="18">
        <v>24</v>
      </c>
      <c r="G13" s="19">
        <v>2</v>
      </c>
      <c r="H13" s="20">
        <v>8</v>
      </c>
      <c r="I13" s="18">
        <v>43</v>
      </c>
      <c r="J13" s="18">
        <v>18</v>
      </c>
      <c r="K13" s="18">
        <v>95</v>
      </c>
      <c r="L13" s="19">
        <v>70</v>
      </c>
    </row>
    <row r="14" spans="1:12" ht="24.75" customHeight="1">
      <c r="A14" s="9" t="s">
        <v>21</v>
      </c>
      <c r="B14" s="10">
        <f t="shared" si="0"/>
        <v>410</v>
      </c>
      <c r="C14" s="11">
        <v>122</v>
      </c>
      <c r="D14" s="12">
        <v>138</v>
      </c>
      <c r="E14" s="12">
        <v>81</v>
      </c>
      <c r="F14" s="12">
        <v>57</v>
      </c>
      <c r="G14" s="13">
        <v>12</v>
      </c>
      <c r="H14" s="14">
        <v>20</v>
      </c>
      <c r="I14" s="12">
        <v>69</v>
      </c>
      <c r="J14" s="12">
        <v>27</v>
      </c>
      <c r="K14" s="12">
        <v>150</v>
      </c>
      <c r="L14" s="13">
        <v>144</v>
      </c>
    </row>
    <row r="15" spans="1:12" ht="12.75">
      <c r="A15" s="15" t="s">
        <v>16</v>
      </c>
      <c r="B15" s="16">
        <f t="shared" si="0"/>
        <v>223</v>
      </c>
      <c r="C15" s="17">
        <v>66</v>
      </c>
      <c r="D15" s="18">
        <v>79</v>
      </c>
      <c r="E15" s="18">
        <v>47</v>
      </c>
      <c r="F15" s="18">
        <v>29</v>
      </c>
      <c r="G15" s="19">
        <v>2</v>
      </c>
      <c r="H15" s="20">
        <v>14</v>
      </c>
      <c r="I15" s="18">
        <v>54</v>
      </c>
      <c r="J15" s="18">
        <v>21</v>
      </c>
      <c r="K15" s="18">
        <v>71</v>
      </c>
      <c r="L15" s="19">
        <v>63</v>
      </c>
    </row>
    <row r="16" spans="1:12" ht="24.75" customHeight="1">
      <c r="A16" s="9" t="s">
        <v>22</v>
      </c>
      <c r="B16" s="10">
        <f t="shared" si="0"/>
        <v>1301</v>
      </c>
      <c r="C16" s="11">
        <v>438</v>
      </c>
      <c r="D16" s="12">
        <v>403</v>
      </c>
      <c r="E16" s="12">
        <v>251</v>
      </c>
      <c r="F16" s="12">
        <v>188</v>
      </c>
      <c r="G16" s="13">
        <v>21</v>
      </c>
      <c r="H16" s="14">
        <v>59</v>
      </c>
      <c r="I16" s="12">
        <v>288</v>
      </c>
      <c r="J16" s="12">
        <v>57</v>
      </c>
      <c r="K16" s="12">
        <v>504</v>
      </c>
      <c r="L16" s="13">
        <v>393</v>
      </c>
    </row>
    <row r="17" spans="1:12" ht="12.75">
      <c r="A17" s="15" t="s">
        <v>16</v>
      </c>
      <c r="B17" s="16">
        <f t="shared" si="0"/>
        <v>659</v>
      </c>
      <c r="C17" s="17">
        <v>223</v>
      </c>
      <c r="D17" s="18">
        <v>213</v>
      </c>
      <c r="E17" s="18">
        <v>129</v>
      </c>
      <c r="F17" s="18">
        <v>91</v>
      </c>
      <c r="G17" s="19">
        <v>3</v>
      </c>
      <c r="H17" s="20">
        <v>49</v>
      </c>
      <c r="I17" s="18">
        <v>192</v>
      </c>
      <c r="J17" s="18">
        <v>45</v>
      </c>
      <c r="K17" s="18">
        <v>222</v>
      </c>
      <c r="L17" s="19">
        <v>151</v>
      </c>
    </row>
    <row r="18" spans="1:12" ht="24.75" customHeight="1">
      <c r="A18" s="9" t="s">
        <v>23</v>
      </c>
      <c r="B18" s="10">
        <f t="shared" si="0"/>
        <v>654</v>
      </c>
      <c r="C18" s="11">
        <v>214</v>
      </c>
      <c r="D18" s="12">
        <v>181</v>
      </c>
      <c r="E18" s="12">
        <v>145</v>
      </c>
      <c r="F18" s="12">
        <v>99</v>
      </c>
      <c r="G18" s="13">
        <v>15</v>
      </c>
      <c r="H18" s="14">
        <v>26</v>
      </c>
      <c r="I18" s="12">
        <v>142</v>
      </c>
      <c r="J18" s="12">
        <v>41</v>
      </c>
      <c r="K18" s="12">
        <v>240</v>
      </c>
      <c r="L18" s="13">
        <v>205</v>
      </c>
    </row>
    <row r="19" spans="1:12" ht="12.75">
      <c r="A19" s="15" t="s">
        <v>16</v>
      </c>
      <c r="B19" s="16">
        <f t="shared" si="0"/>
        <v>356</v>
      </c>
      <c r="C19" s="17">
        <v>113</v>
      </c>
      <c r="D19" s="18">
        <v>120</v>
      </c>
      <c r="E19" s="18">
        <v>73</v>
      </c>
      <c r="F19" s="18">
        <v>48</v>
      </c>
      <c r="G19" s="19">
        <v>2</v>
      </c>
      <c r="H19" s="20">
        <v>24</v>
      </c>
      <c r="I19" s="18">
        <v>99</v>
      </c>
      <c r="J19" s="18">
        <v>36</v>
      </c>
      <c r="K19" s="18">
        <v>111</v>
      </c>
      <c r="L19" s="19">
        <v>86</v>
      </c>
    </row>
    <row r="20" spans="1:12" ht="24.75" customHeight="1">
      <c r="A20" s="9" t="s">
        <v>24</v>
      </c>
      <c r="B20" s="10">
        <f t="shared" si="0"/>
        <v>881</v>
      </c>
      <c r="C20" s="11">
        <v>251</v>
      </c>
      <c r="D20" s="12">
        <v>306</v>
      </c>
      <c r="E20" s="12">
        <v>193</v>
      </c>
      <c r="F20" s="12">
        <v>114</v>
      </c>
      <c r="G20" s="13">
        <v>17</v>
      </c>
      <c r="H20" s="14">
        <v>26</v>
      </c>
      <c r="I20" s="12">
        <v>148</v>
      </c>
      <c r="J20" s="12">
        <v>34</v>
      </c>
      <c r="K20" s="12">
        <v>380</v>
      </c>
      <c r="L20" s="13">
        <v>293</v>
      </c>
    </row>
    <row r="21" spans="1:12" ht="13.5" thickBot="1">
      <c r="A21" s="21" t="s">
        <v>16</v>
      </c>
      <c r="B21" s="22">
        <f t="shared" si="0"/>
        <v>442</v>
      </c>
      <c r="C21" s="23">
        <v>124</v>
      </c>
      <c r="D21" s="24">
        <v>165</v>
      </c>
      <c r="E21" s="24">
        <v>91</v>
      </c>
      <c r="F21" s="24">
        <v>58</v>
      </c>
      <c r="G21" s="25">
        <v>4</v>
      </c>
      <c r="H21" s="26">
        <v>20</v>
      </c>
      <c r="I21" s="24">
        <v>102</v>
      </c>
      <c r="J21" s="24">
        <v>27</v>
      </c>
      <c r="K21" s="24">
        <v>173</v>
      </c>
      <c r="L21" s="25">
        <v>120</v>
      </c>
    </row>
    <row r="22" spans="1:12" ht="39" customHeight="1" thickBot="1">
      <c r="A22" s="27" t="s">
        <v>25</v>
      </c>
      <c r="B22" s="28">
        <f aca="true" t="shared" si="1" ref="B22:L22">B4+B6+B8+B10+B12+B14+B16+B18+B20</f>
        <v>8480</v>
      </c>
      <c r="C22" s="29">
        <f t="shared" si="1"/>
        <v>2611</v>
      </c>
      <c r="D22" s="30">
        <f t="shared" si="1"/>
        <v>2631</v>
      </c>
      <c r="E22" s="30">
        <f t="shared" si="1"/>
        <v>1732</v>
      </c>
      <c r="F22" s="30">
        <f t="shared" si="1"/>
        <v>1324</v>
      </c>
      <c r="G22" s="31">
        <f t="shared" si="1"/>
        <v>182</v>
      </c>
      <c r="H22" s="32">
        <f t="shared" si="1"/>
        <v>390</v>
      </c>
      <c r="I22" s="30">
        <f t="shared" si="1"/>
        <v>1794</v>
      </c>
      <c r="J22" s="30">
        <f t="shared" si="1"/>
        <v>590</v>
      </c>
      <c r="K22" s="30">
        <f t="shared" si="1"/>
        <v>3156</v>
      </c>
      <c r="L22" s="31">
        <f t="shared" si="1"/>
        <v>2549</v>
      </c>
    </row>
    <row r="23" spans="1:12" ht="13.5" thickBot="1">
      <c r="A23" s="33" t="s">
        <v>16</v>
      </c>
      <c r="B23" s="34">
        <f aca="true" t="shared" si="2" ref="B23:L23">B5+B7+B9+B11+B13+B15+B17+B19+B21</f>
        <v>4471</v>
      </c>
      <c r="C23" s="35">
        <f t="shared" si="2"/>
        <v>1364</v>
      </c>
      <c r="D23" s="36">
        <f t="shared" si="2"/>
        <v>1469</v>
      </c>
      <c r="E23" s="36">
        <f t="shared" si="2"/>
        <v>923</v>
      </c>
      <c r="F23" s="36">
        <f t="shared" si="2"/>
        <v>665</v>
      </c>
      <c r="G23" s="37">
        <f t="shared" si="2"/>
        <v>50</v>
      </c>
      <c r="H23" s="38">
        <f t="shared" si="2"/>
        <v>296</v>
      </c>
      <c r="I23" s="39">
        <f t="shared" si="2"/>
        <v>1217</v>
      </c>
      <c r="J23" s="39">
        <f t="shared" si="2"/>
        <v>449</v>
      </c>
      <c r="K23" s="39">
        <f t="shared" si="2"/>
        <v>1436</v>
      </c>
      <c r="L23" s="40">
        <f t="shared" si="2"/>
        <v>1073</v>
      </c>
    </row>
    <row r="24" spans="1:2" ht="33" customHeight="1">
      <c r="A24" s="41"/>
      <c r="B24" s="42"/>
    </row>
    <row r="25" spans="1:15" ht="37.5" customHeight="1" thickBot="1">
      <c r="A25" s="83" t="s">
        <v>26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27" customHeight="1">
      <c r="A26" s="80" t="s">
        <v>1</v>
      </c>
      <c r="B26" s="85" t="s">
        <v>2</v>
      </c>
      <c r="C26" s="80" t="s">
        <v>27</v>
      </c>
      <c r="D26" s="81"/>
      <c r="E26" s="81"/>
      <c r="F26" s="81"/>
      <c r="G26" s="81"/>
      <c r="H26" s="81"/>
      <c r="I26" s="82"/>
      <c r="J26" s="80" t="s">
        <v>28</v>
      </c>
      <c r="K26" s="81"/>
      <c r="L26" s="81"/>
      <c r="M26" s="81"/>
      <c r="N26" s="81"/>
      <c r="O26" s="82"/>
    </row>
    <row r="27" spans="1:15" ht="47.25" customHeight="1" thickBot="1">
      <c r="A27" s="84"/>
      <c r="B27" s="86"/>
      <c r="C27" s="43" t="s">
        <v>29</v>
      </c>
      <c r="D27" s="44" t="s">
        <v>30</v>
      </c>
      <c r="E27" s="44" t="s">
        <v>31</v>
      </c>
      <c r="F27" s="44" t="s">
        <v>32</v>
      </c>
      <c r="G27" s="44" t="s">
        <v>33</v>
      </c>
      <c r="H27" s="44" t="s">
        <v>34</v>
      </c>
      <c r="I27" s="45" t="s">
        <v>35</v>
      </c>
      <c r="J27" s="46" t="s">
        <v>36</v>
      </c>
      <c r="K27" s="47" t="s">
        <v>37</v>
      </c>
      <c r="L27" s="47" t="s">
        <v>38</v>
      </c>
      <c r="M27" s="47" t="s">
        <v>39</v>
      </c>
      <c r="N27" s="47" t="s">
        <v>40</v>
      </c>
      <c r="O27" s="48" t="s">
        <v>41</v>
      </c>
    </row>
    <row r="28" spans="1:16" ht="24.75" customHeight="1">
      <c r="A28" s="49" t="s">
        <v>15</v>
      </c>
      <c r="B28" s="50">
        <f aca="true" t="shared" si="3" ref="B28:B45">C28+D28+E28+F28+G28+H28+I28</f>
        <v>2931</v>
      </c>
      <c r="C28" s="51">
        <v>286</v>
      </c>
      <c r="D28" s="52">
        <v>839</v>
      </c>
      <c r="E28" s="52">
        <v>472</v>
      </c>
      <c r="F28" s="52">
        <v>492</v>
      </c>
      <c r="G28" s="52">
        <v>307</v>
      </c>
      <c r="H28" s="52">
        <v>30</v>
      </c>
      <c r="I28" s="53">
        <v>505</v>
      </c>
      <c r="J28" s="54">
        <v>183</v>
      </c>
      <c r="K28" s="55">
        <v>400</v>
      </c>
      <c r="L28" s="55">
        <v>428</v>
      </c>
      <c r="M28" s="55">
        <v>488</v>
      </c>
      <c r="N28" s="55">
        <v>495</v>
      </c>
      <c r="O28" s="56">
        <v>937</v>
      </c>
      <c r="P28" s="57">
        <f aca="true" t="shared" si="4" ref="P28:P47">SUM(J28:O28)</f>
        <v>2931</v>
      </c>
    </row>
    <row r="29" spans="1:16" ht="12.75" customHeight="1">
      <c r="A29" s="15" t="s">
        <v>16</v>
      </c>
      <c r="B29" s="58">
        <f t="shared" si="3"/>
        <v>1655</v>
      </c>
      <c r="C29" s="59">
        <v>186</v>
      </c>
      <c r="D29" s="60">
        <v>453</v>
      </c>
      <c r="E29" s="60">
        <v>249</v>
      </c>
      <c r="F29" s="60">
        <v>284</v>
      </c>
      <c r="G29" s="60">
        <v>146</v>
      </c>
      <c r="H29" s="60">
        <v>3</v>
      </c>
      <c r="I29" s="61">
        <v>334</v>
      </c>
      <c r="J29" s="59">
        <v>83</v>
      </c>
      <c r="K29" s="60">
        <v>154</v>
      </c>
      <c r="L29" s="60">
        <v>188</v>
      </c>
      <c r="M29" s="60">
        <v>264</v>
      </c>
      <c r="N29" s="60">
        <v>287</v>
      </c>
      <c r="O29" s="62">
        <v>679</v>
      </c>
      <c r="P29" s="57">
        <f t="shared" si="4"/>
        <v>1655</v>
      </c>
    </row>
    <row r="30" spans="1:16" ht="24.75" customHeight="1">
      <c r="A30" s="9" t="s">
        <v>17</v>
      </c>
      <c r="B30" s="50">
        <f t="shared" si="3"/>
        <v>651</v>
      </c>
      <c r="C30" s="63">
        <v>60</v>
      </c>
      <c r="D30" s="64">
        <v>225</v>
      </c>
      <c r="E30" s="64">
        <v>119</v>
      </c>
      <c r="F30" s="64">
        <v>102</v>
      </c>
      <c r="G30" s="64">
        <v>44</v>
      </c>
      <c r="H30" s="64">
        <v>4</v>
      </c>
      <c r="I30" s="65">
        <v>97</v>
      </c>
      <c r="J30" s="63">
        <v>30</v>
      </c>
      <c r="K30" s="64">
        <v>92</v>
      </c>
      <c r="L30" s="64">
        <v>102</v>
      </c>
      <c r="M30" s="64">
        <v>117</v>
      </c>
      <c r="N30" s="64">
        <v>118</v>
      </c>
      <c r="O30" s="66">
        <v>192</v>
      </c>
      <c r="P30" s="57">
        <f t="shared" si="4"/>
        <v>651</v>
      </c>
    </row>
    <row r="31" spans="1:16" ht="12.75" customHeight="1">
      <c r="A31" s="15" t="s">
        <v>16</v>
      </c>
      <c r="B31" s="58">
        <f t="shared" si="3"/>
        <v>341</v>
      </c>
      <c r="C31" s="59">
        <v>41</v>
      </c>
      <c r="D31" s="60">
        <v>121</v>
      </c>
      <c r="E31" s="60">
        <v>52</v>
      </c>
      <c r="F31" s="60">
        <v>49</v>
      </c>
      <c r="G31" s="60">
        <v>15</v>
      </c>
      <c r="H31" s="60">
        <v>0</v>
      </c>
      <c r="I31" s="61">
        <v>63</v>
      </c>
      <c r="J31" s="59">
        <v>12</v>
      </c>
      <c r="K31" s="60">
        <v>36</v>
      </c>
      <c r="L31" s="60">
        <v>34</v>
      </c>
      <c r="M31" s="60">
        <v>53</v>
      </c>
      <c r="N31" s="60">
        <v>70</v>
      </c>
      <c r="O31" s="62">
        <v>136</v>
      </c>
      <c r="P31" s="57">
        <f t="shared" si="4"/>
        <v>341</v>
      </c>
    </row>
    <row r="32" spans="1:16" ht="24.75" customHeight="1">
      <c r="A32" s="9" t="s">
        <v>18</v>
      </c>
      <c r="B32" s="50">
        <f t="shared" si="3"/>
        <v>622</v>
      </c>
      <c r="C32" s="63">
        <v>48</v>
      </c>
      <c r="D32" s="64">
        <v>240</v>
      </c>
      <c r="E32" s="64">
        <v>97</v>
      </c>
      <c r="F32" s="64">
        <v>73</v>
      </c>
      <c r="G32" s="64">
        <v>30</v>
      </c>
      <c r="H32" s="64">
        <v>1</v>
      </c>
      <c r="I32" s="65">
        <v>133</v>
      </c>
      <c r="J32" s="63">
        <v>34</v>
      </c>
      <c r="K32" s="64">
        <v>73</v>
      </c>
      <c r="L32" s="64">
        <v>123</v>
      </c>
      <c r="M32" s="64">
        <v>84</v>
      </c>
      <c r="N32" s="64">
        <v>101</v>
      </c>
      <c r="O32" s="66">
        <v>207</v>
      </c>
      <c r="P32" s="57">
        <f t="shared" si="4"/>
        <v>622</v>
      </c>
    </row>
    <row r="33" spans="1:16" ht="12.75" customHeight="1">
      <c r="A33" s="15" t="s">
        <v>16</v>
      </c>
      <c r="B33" s="58">
        <f t="shared" si="3"/>
        <v>313</v>
      </c>
      <c r="C33" s="59">
        <v>31</v>
      </c>
      <c r="D33" s="60">
        <v>120</v>
      </c>
      <c r="E33" s="60">
        <v>39</v>
      </c>
      <c r="F33" s="60">
        <v>31</v>
      </c>
      <c r="G33" s="60">
        <v>5</v>
      </c>
      <c r="H33" s="60">
        <v>0</v>
      </c>
      <c r="I33" s="61">
        <v>87</v>
      </c>
      <c r="J33" s="59">
        <v>17</v>
      </c>
      <c r="K33" s="60">
        <v>22</v>
      </c>
      <c r="L33" s="60">
        <v>60</v>
      </c>
      <c r="M33" s="60">
        <v>28</v>
      </c>
      <c r="N33" s="60">
        <v>54</v>
      </c>
      <c r="O33" s="62">
        <v>132</v>
      </c>
      <c r="P33" s="57">
        <f t="shared" si="4"/>
        <v>313</v>
      </c>
    </row>
    <row r="34" spans="1:16" ht="24.75" customHeight="1">
      <c r="A34" s="9" t="s">
        <v>19</v>
      </c>
      <c r="B34" s="50">
        <f t="shared" si="3"/>
        <v>491</v>
      </c>
      <c r="C34" s="63">
        <v>54</v>
      </c>
      <c r="D34" s="64">
        <v>170</v>
      </c>
      <c r="E34" s="64">
        <v>84</v>
      </c>
      <c r="F34" s="64">
        <v>49</v>
      </c>
      <c r="G34" s="64">
        <v>24</v>
      </c>
      <c r="H34" s="64">
        <v>1</v>
      </c>
      <c r="I34" s="65">
        <v>109</v>
      </c>
      <c r="J34" s="63">
        <v>23</v>
      </c>
      <c r="K34" s="64">
        <v>50</v>
      </c>
      <c r="L34" s="64">
        <v>72</v>
      </c>
      <c r="M34" s="64">
        <v>82</v>
      </c>
      <c r="N34" s="64">
        <v>117</v>
      </c>
      <c r="O34" s="66">
        <v>147</v>
      </c>
      <c r="P34" s="57">
        <f t="shared" si="4"/>
        <v>491</v>
      </c>
    </row>
    <row r="35" spans="1:16" ht="12.75" customHeight="1">
      <c r="A35" s="15" t="s">
        <v>16</v>
      </c>
      <c r="B35" s="58">
        <f t="shared" si="3"/>
        <v>248</v>
      </c>
      <c r="C35" s="59">
        <v>34</v>
      </c>
      <c r="D35" s="60">
        <v>83</v>
      </c>
      <c r="E35" s="60">
        <v>32</v>
      </c>
      <c r="F35" s="60">
        <v>23</v>
      </c>
      <c r="G35" s="60">
        <v>6</v>
      </c>
      <c r="H35" s="60">
        <v>0</v>
      </c>
      <c r="I35" s="61">
        <v>70</v>
      </c>
      <c r="J35" s="59">
        <v>14</v>
      </c>
      <c r="K35" s="60">
        <v>20</v>
      </c>
      <c r="L35" s="60">
        <v>27</v>
      </c>
      <c r="M35" s="60">
        <v>41</v>
      </c>
      <c r="N35" s="60">
        <v>54</v>
      </c>
      <c r="O35" s="62">
        <v>92</v>
      </c>
      <c r="P35" s="57">
        <f t="shared" si="4"/>
        <v>248</v>
      </c>
    </row>
    <row r="36" spans="1:16" ht="24.75" customHeight="1">
      <c r="A36" s="9" t="s">
        <v>20</v>
      </c>
      <c r="B36" s="50">
        <f t="shared" si="3"/>
        <v>539</v>
      </c>
      <c r="C36" s="63">
        <v>35</v>
      </c>
      <c r="D36" s="64">
        <v>207</v>
      </c>
      <c r="E36" s="64">
        <v>97</v>
      </c>
      <c r="F36" s="64">
        <v>81</v>
      </c>
      <c r="G36" s="64">
        <v>34</v>
      </c>
      <c r="H36" s="64">
        <v>3</v>
      </c>
      <c r="I36" s="65">
        <v>82</v>
      </c>
      <c r="J36" s="63">
        <v>28</v>
      </c>
      <c r="K36" s="64">
        <v>74</v>
      </c>
      <c r="L36" s="64">
        <v>92</v>
      </c>
      <c r="M36" s="64">
        <v>99</v>
      </c>
      <c r="N36" s="64">
        <v>100</v>
      </c>
      <c r="O36" s="66">
        <v>146</v>
      </c>
      <c r="P36" s="57">
        <f t="shared" si="4"/>
        <v>539</v>
      </c>
    </row>
    <row r="37" spans="1:16" ht="12.75" customHeight="1">
      <c r="A37" s="15" t="s">
        <v>16</v>
      </c>
      <c r="B37" s="58">
        <f t="shared" si="3"/>
        <v>234</v>
      </c>
      <c r="C37" s="59">
        <v>25</v>
      </c>
      <c r="D37" s="60">
        <v>93</v>
      </c>
      <c r="E37" s="60">
        <v>34</v>
      </c>
      <c r="F37" s="60">
        <v>31</v>
      </c>
      <c r="G37" s="60">
        <v>10</v>
      </c>
      <c r="H37" s="60">
        <v>0</v>
      </c>
      <c r="I37" s="61">
        <v>41</v>
      </c>
      <c r="J37" s="59">
        <v>12</v>
      </c>
      <c r="K37" s="60">
        <v>19</v>
      </c>
      <c r="L37" s="60">
        <v>30</v>
      </c>
      <c r="M37" s="60">
        <v>45</v>
      </c>
      <c r="N37" s="60">
        <v>37</v>
      </c>
      <c r="O37" s="62">
        <v>91</v>
      </c>
      <c r="P37" s="57">
        <f t="shared" si="4"/>
        <v>234</v>
      </c>
    </row>
    <row r="38" spans="1:16" ht="24.75" customHeight="1">
      <c r="A38" s="9" t="s">
        <v>21</v>
      </c>
      <c r="B38" s="50">
        <f t="shared" si="3"/>
        <v>410</v>
      </c>
      <c r="C38" s="63">
        <v>44</v>
      </c>
      <c r="D38" s="64">
        <v>151</v>
      </c>
      <c r="E38" s="64">
        <v>69</v>
      </c>
      <c r="F38" s="64">
        <v>62</v>
      </c>
      <c r="G38" s="64">
        <v>23</v>
      </c>
      <c r="H38" s="64">
        <v>0</v>
      </c>
      <c r="I38" s="65">
        <v>61</v>
      </c>
      <c r="J38" s="63">
        <v>26</v>
      </c>
      <c r="K38" s="64">
        <v>63</v>
      </c>
      <c r="L38" s="64">
        <v>50</v>
      </c>
      <c r="M38" s="64">
        <v>77</v>
      </c>
      <c r="N38" s="64">
        <v>75</v>
      </c>
      <c r="O38" s="66">
        <v>119</v>
      </c>
      <c r="P38" s="57">
        <f t="shared" si="4"/>
        <v>410</v>
      </c>
    </row>
    <row r="39" spans="1:16" ht="12.75" customHeight="1">
      <c r="A39" s="15" t="s">
        <v>16</v>
      </c>
      <c r="B39" s="58">
        <f t="shared" si="3"/>
        <v>223</v>
      </c>
      <c r="C39" s="59">
        <v>29</v>
      </c>
      <c r="D39" s="60">
        <v>87</v>
      </c>
      <c r="E39" s="60">
        <v>29</v>
      </c>
      <c r="F39" s="60">
        <v>28</v>
      </c>
      <c r="G39" s="60">
        <v>6</v>
      </c>
      <c r="H39" s="60">
        <v>0</v>
      </c>
      <c r="I39" s="61">
        <v>44</v>
      </c>
      <c r="J39" s="59">
        <v>13</v>
      </c>
      <c r="K39" s="60">
        <v>28</v>
      </c>
      <c r="L39" s="60">
        <v>13</v>
      </c>
      <c r="M39" s="60">
        <v>47</v>
      </c>
      <c r="N39" s="60">
        <v>34</v>
      </c>
      <c r="O39" s="62">
        <v>88</v>
      </c>
      <c r="P39" s="57">
        <f t="shared" si="4"/>
        <v>223</v>
      </c>
    </row>
    <row r="40" spans="1:16" ht="24.75" customHeight="1">
      <c r="A40" s="9" t="s">
        <v>22</v>
      </c>
      <c r="B40" s="50">
        <f t="shared" si="3"/>
        <v>1301</v>
      </c>
      <c r="C40" s="63">
        <v>116</v>
      </c>
      <c r="D40" s="64">
        <v>425</v>
      </c>
      <c r="E40" s="64">
        <v>236</v>
      </c>
      <c r="F40" s="64">
        <v>190</v>
      </c>
      <c r="G40" s="64">
        <v>97</v>
      </c>
      <c r="H40" s="64">
        <v>3</v>
      </c>
      <c r="I40" s="65">
        <v>234</v>
      </c>
      <c r="J40" s="63">
        <v>83</v>
      </c>
      <c r="K40" s="64">
        <v>193</v>
      </c>
      <c r="L40" s="64">
        <v>208</v>
      </c>
      <c r="M40" s="64">
        <v>198</v>
      </c>
      <c r="N40" s="64">
        <v>230</v>
      </c>
      <c r="O40" s="66">
        <v>389</v>
      </c>
      <c r="P40" s="57">
        <f t="shared" si="4"/>
        <v>1301</v>
      </c>
    </row>
    <row r="41" spans="1:16" ht="12.75" customHeight="1">
      <c r="A41" s="15" t="s">
        <v>16</v>
      </c>
      <c r="B41" s="58">
        <f t="shared" si="3"/>
        <v>659</v>
      </c>
      <c r="C41" s="59">
        <v>85</v>
      </c>
      <c r="D41" s="60">
        <v>201</v>
      </c>
      <c r="E41" s="60">
        <v>101</v>
      </c>
      <c r="F41" s="60">
        <v>92</v>
      </c>
      <c r="G41" s="60">
        <v>26</v>
      </c>
      <c r="H41" s="60">
        <v>0</v>
      </c>
      <c r="I41" s="61">
        <v>154</v>
      </c>
      <c r="J41" s="59">
        <v>34</v>
      </c>
      <c r="K41" s="60">
        <v>69</v>
      </c>
      <c r="L41" s="60">
        <v>75</v>
      </c>
      <c r="M41" s="60">
        <v>101</v>
      </c>
      <c r="N41" s="60">
        <v>129</v>
      </c>
      <c r="O41" s="62">
        <v>251</v>
      </c>
      <c r="P41" s="57">
        <f t="shared" si="4"/>
        <v>659</v>
      </c>
    </row>
    <row r="42" spans="1:16" ht="24.75" customHeight="1">
      <c r="A42" s="9" t="s">
        <v>23</v>
      </c>
      <c r="B42" s="50">
        <f t="shared" si="3"/>
        <v>654</v>
      </c>
      <c r="C42" s="63">
        <v>61</v>
      </c>
      <c r="D42" s="64">
        <v>220</v>
      </c>
      <c r="E42" s="64">
        <v>101</v>
      </c>
      <c r="F42" s="64">
        <v>108</v>
      </c>
      <c r="G42" s="64">
        <v>46</v>
      </c>
      <c r="H42" s="64">
        <v>6</v>
      </c>
      <c r="I42" s="65">
        <v>112</v>
      </c>
      <c r="J42" s="63">
        <v>31</v>
      </c>
      <c r="K42" s="64">
        <v>78</v>
      </c>
      <c r="L42" s="64">
        <v>110</v>
      </c>
      <c r="M42" s="64">
        <v>112</v>
      </c>
      <c r="N42" s="64">
        <v>129</v>
      </c>
      <c r="O42" s="66">
        <v>194</v>
      </c>
      <c r="P42" s="57">
        <f t="shared" si="4"/>
        <v>654</v>
      </c>
    </row>
    <row r="43" spans="1:16" ht="12.75" customHeight="1">
      <c r="A43" s="15" t="s">
        <v>16</v>
      </c>
      <c r="B43" s="58">
        <f t="shared" si="3"/>
        <v>356</v>
      </c>
      <c r="C43" s="59">
        <v>47</v>
      </c>
      <c r="D43" s="60">
        <v>118</v>
      </c>
      <c r="E43" s="60">
        <v>53</v>
      </c>
      <c r="F43" s="60">
        <v>56</v>
      </c>
      <c r="G43" s="60">
        <v>12</v>
      </c>
      <c r="H43" s="60">
        <v>0</v>
      </c>
      <c r="I43" s="61">
        <v>70</v>
      </c>
      <c r="J43" s="59">
        <v>15</v>
      </c>
      <c r="K43" s="60">
        <v>35</v>
      </c>
      <c r="L43" s="60">
        <v>40</v>
      </c>
      <c r="M43" s="60">
        <v>61</v>
      </c>
      <c r="N43" s="60">
        <v>72</v>
      </c>
      <c r="O43" s="62">
        <v>133</v>
      </c>
      <c r="P43" s="57">
        <f t="shared" si="4"/>
        <v>356</v>
      </c>
    </row>
    <row r="44" spans="1:16" ht="24.75" customHeight="1">
      <c r="A44" s="9" t="s">
        <v>24</v>
      </c>
      <c r="B44" s="50">
        <f t="shared" si="3"/>
        <v>881</v>
      </c>
      <c r="C44" s="63">
        <v>82</v>
      </c>
      <c r="D44" s="64">
        <v>289</v>
      </c>
      <c r="E44" s="64">
        <v>160</v>
      </c>
      <c r="F44" s="64">
        <v>164</v>
      </c>
      <c r="G44" s="64">
        <v>53</v>
      </c>
      <c r="H44" s="64">
        <v>4</v>
      </c>
      <c r="I44" s="65">
        <v>129</v>
      </c>
      <c r="J44" s="63">
        <v>67</v>
      </c>
      <c r="K44" s="64">
        <v>130</v>
      </c>
      <c r="L44" s="64">
        <v>141</v>
      </c>
      <c r="M44" s="64">
        <v>169</v>
      </c>
      <c r="N44" s="64">
        <v>157</v>
      </c>
      <c r="O44" s="66">
        <v>217</v>
      </c>
      <c r="P44" s="57">
        <f t="shared" si="4"/>
        <v>881</v>
      </c>
    </row>
    <row r="45" spans="1:16" ht="12.75" customHeight="1">
      <c r="A45" s="15" t="s">
        <v>16</v>
      </c>
      <c r="B45" s="58">
        <f t="shared" si="3"/>
        <v>442</v>
      </c>
      <c r="C45" s="59">
        <v>56</v>
      </c>
      <c r="D45" s="60">
        <v>144</v>
      </c>
      <c r="E45" s="60">
        <v>61</v>
      </c>
      <c r="F45" s="60">
        <v>70</v>
      </c>
      <c r="G45" s="60">
        <v>11</v>
      </c>
      <c r="H45" s="60">
        <v>1</v>
      </c>
      <c r="I45" s="61">
        <v>99</v>
      </c>
      <c r="J45" s="59">
        <v>36</v>
      </c>
      <c r="K45" s="60">
        <v>35</v>
      </c>
      <c r="L45" s="60">
        <v>48</v>
      </c>
      <c r="M45" s="60">
        <v>95</v>
      </c>
      <c r="N45" s="60">
        <v>75</v>
      </c>
      <c r="O45" s="62">
        <v>153</v>
      </c>
      <c r="P45" s="57">
        <f t="shared" si="4"/>
        <v>442</v>
      </c>
    </row>
    <row r="46" spans="1:16" ht="39" customHeight="1">
      <c r="A46" s="67" t="s">
        <v>25</v>
      </c>
      <c r="B46" s="68">
        <f aca="true" t="shared" si="5" ref="B46:O46">B28+B30+B32+B34+B36+B38+B40+B42+B44</f>
        <v>8480</v>
      </c>
      <c r="C46" s="69">
        <f t="shared" si="5"/>
        <v>786</v>
      </c>
      <c r="D46" s="70">
        <f t="shared" si="5"/>
        <v>2766</v>
      </c>
      <c r="E46" s="70">
        <f t="shared" si="5"/>
        <v>1435</v>
      </c>
      <c r="F46" s="70">
        <f t="shared" si="5"/>
        <v>1321</v>
      </c>
      <c r="G46" s="70">
        <f t="shared" si="5"/>
        <v>658</v>
      </c>
      <c r="H46" s="70">
        <f t="shared" si="5"/>
        <v>52</v>
      </c>
      <c r="I46" s="71">
        <f t="shared" si="5"/>
        <v>1462</v>
      </c>
      <c r="J46" s="69">
        <f t="shared" si="5"/>
        <v>505</v>
      </c>
      <c r="K46" s="70">
        <f t="shared" si="5"/>
        <v>1153</v>
      </c>
      <c r="L46" s="70">
        <f t="shared" si="5"/>
        <v>1326</v>
      </c>
      <c r="M46" s="70">
        <f t="shared" si="5"/>
        <v>1426</v>
      </c>
      <c r="N46" s="70">
        <f t="shared" si="5"/>
        <v>1522</v>
      </c>
      <c r="O46" s="72">
        <f t="shared" si="5"/>
        <v>2548</v>
      </c>
      <c r="P46" s="57">
        <f t="shared" si="4"/>
        <v>8480</v>
      </c>
    </row>
    <row r="47" spans="1:16" ht="13.5" customHeight="1" thickBot="1">
      <c r="A47" s="73" t="s">
        <v>16</v>
      </c>
      <c r="B47" s="74">
        <f aca="true" t="shared" si="6" ref="B47:O47">B29+B31+B33+B35+B37+B39+B41+B43+B45</f>
        <v>4471</v>
      </c>
      <c r="C47" s="75">
        <f t="shared" si="6"/>
        <v>534</v>
      </c>
      <c r="D47" s="76">
        <f t="shared" si="6"/>
        <v>1420</v>
      </c>
      <c r="E47" s="76">
        <f t="shared" si="6"/>
        <v>650</v>
      </c>
      <c r="F47" s="76">
        <f t="shared" si="6"/>
        <v>664</v>
      </c>
      <c r="G47" s="76">
        <f t="shared" si="6"/>
        <v>237</v>
      </c>
      <c r="H47" s="76">
        <f t="shared" si="6"/>
        <v>4</v>
      </c>
      <c r="I47" s="77">
        <f t="shared" si="6"/>
        <v>962</v>
      </c>
      <c r="J47" s="78">
        <f t="shared" si="6"/>
        <v>236</v>
      </c>
      <c r="K47" s="76">
        <f t="shared" si="6"/>
        <v>418</v>
      </c>
      <c r="L47" s="76">
        <f t="shared" si="6"/>
        <v>515</v>
      </c>
      <c r="M47" s="76">
        <f t="shared" si="6"/>
        <v>735</v>
      </c>
      <c r="N47" s="76">
        <f t="shared" si="6"/>
        <v>812</v>
      </c>
      <c r="O47" s="79">
        <f t="shared" si="6"/>
        <v>1755</v>
      </c>
      <c r="P47" s="57">
        <f t="shared" si="4"/>
        <v>4471</v>
      </c>
    </row>
  </sheetData>
  <sheetProtection/>
  <mergeCells count="10">
    <mergeCell ref="A1:L1"/>
    <mergeCell ref="H2:L2"/>
    <mergeCell ref="A2:A3"/>
    <mergeCell ref="B2:B3"/>
    <mergeCell ref="C2:G2"/>
    <mergeCell ref="C26:I26"/>
    <mergeCell ref="J26:O26"/>
    <mergeCell ref="A25:O25"/>
    <mergeCell ref="A26:A27"/>
    <mergeCell ref="B26:B27"/>
  </mergeCells>
  <printOptions horizontalCentered="1"/>
  <pageMargins left="0.3937007874015748" right="0.3937007874015748" top="0.89" bottom="0.3937007874015748" header="0.31496062992125984" footer="0.31496062992125984"/>
  <pageSetup fitToHeight="1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75" zoomScaleNormal="75" workbookViewId="0" topLeftCell="A1">
      <selection activeCell="A6" sqref="A6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5" width="7.75390625" style="0" customWidth="1"/>
    <col min="26" max="26" width="10.25390625" style="0" customWidth="1"/>
    <col min="27" max="27" width="9.75390625" style="0" customWidth="1"/>
  </cols>
  <sheetData>
    <row r="1" spans="1:27" ht="33.75" customHeight="1" thickBot="1">
      <c r="A1" s="216" t="s">
        <v>90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</row>
    <row r="2" spans="1:27" ht="19.5" customHeight="1">
      <c r="A2" s="218" t="s">
        <v>42</v>
      </c>
      <c r="B2" s="219" t="s">
        <v>71</v>
      </c>
      <c r="C2" s="220"/>
      <c r="D2" s="219" t="s">
        <v>72</v>
      </c>
      <c r="E2" s="220"/>
      <c r="F2" s="221" t="s">
        <v>73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19" t="s">
        <v>74</v>
      </c>
      <c r="AA2" s="101"/>
    </row>
    <row r="3" spans="1:27" ht="24" customHeight="1">
      <c r="A3" s="223"/>
      <c r="B3" s="109"/>
      <c r="C3" s="224"/>
      <c r="D3" s="109"/>
      <c r="E3" s="224"/>
      <c r="F3" s="225" t="s">
        <v>75</v>
      </c>
      <c r="G3" s="113"/>
      <c r="H3" s="130" t="s">
        <v>46</v>
      </c>
      <c r="I3" s="226"/>
      <c r="J3" s="226"/>
      <c r="K3" s="226"/>
      <c r="L3" s="226"/>
      <c r="M3" s="226"/>
      <c r="N3" s="226"/>
      <c r="O3" s="226"/>
      <c r="P3" s="226"/>
      <c r="Q3" s="226"/>
      <c r="R3" s="123" t="s">
        <v>76</v>
      </c>
      <c r="S3" s="227"/>
      <c r="T3" s="225" t="s">
        <v>77</v>
      </c>
      <c r="U3" s="113"/>
      <c r="V3" s="123" t="s">
        <v>78</v>
      </c>
      <c r="W3" s="116"/>
      <c r="X3" s="228" t="s">
        <v>46</v>
      </c>
      <c r="Y3" s="228"/>
      <c r="Z3" s="229"/>
      <c r="AA3" s="127"/>
    </row>
    <row r="4" spans="1:27" ht="27.75" customHeight="1">
      <c r="A4" s="223"/>
      <c r="B4" s="109"/>
      <c r="C4" s="224"/>
      <c r="D4" s="109"/>
      <c r="E4" s="224"/>
      <c r="F4" s="138"/>
      <c r="G4" s="129"/>
      <c r="H4" s="132" t="s">
        <v>79</v>
      </c>
      <c r="I4" s="133"/>
      <c r="J4" s="130" t="s">
        <v>80</v>
      </c>
      <c r="K4" s="131"/>
      <c r="L4" s="132" t="s">
        <v>81</v>
      </c>
      <c r="M4" s="133"/>
      <c r="N4" s="132" t="s">
        <v>82</v>
      </c>
      <c r="O4" s="133"/>
      <c r="P4" s="132" t="s">
        <v>83</v>
      </c>
      <c r="Q4" s="133"/>
      <c r="R4" s="229"/>
      <c r="S4" s="230"/>
      <c r="T4" s="138"/>
      <c r="U4" s="129"/>
      <c r="V4" s="136"/>
      <c r="W4" s="137"/>
      <c r="X4" s="130" t="s">
        <v>84</v>
      </c>
      <c r="Y4" s="131"/>
      <c r="Z4" s="231" t="s">
        <v>85</v>
      </c>
      <c r="AA4" s="232" t="s">
        <v>2</v>
      </c>
    </row>
    <row r="5" spans="1:27" ht="19.5" customHeight="1" thickBot="1">
      <c r="A5" s="233"/>
      <c r="B5" s="152" t="s">
        <v>86</v>
      </c>
      <c r="C5" s="152" t="s">
        <v>87</v>
      </c>
      <c r="D5" s="152" t="s">
        <v>86</v>
      </c>
      <c r="E5" s="152" t="s">
        <v>87</v>
      </c>
      <c r="F5" s="234" t="s">
        <v>86</v>
      </c>
      <c r="G5" s="234" t="s">
        <v>87</v>
      </c>
      <c r="H5" s="234" t="s">
        <v>86</v>
      </c>
      <c r="I5" s="234" t="s">
        <v>87</v>
      </c>
      <c r="J5" s="234" t="s">
        <v>86</v>
      </c>
      <c r="K5" s="234" t="s">
        <v>87</v>
      </c>
      <c r="L5" s="234" t="s">
        <v>86</v>
      </c>
      <c r="M5" s="234" t="s">
        <v>87</v>
      </c>
      <c r="N5" s="235" t="s">
        <v>86</v>
      </c>
      <c r="O5" s="236" t="s">
        <v>87</v>
      </c>
      <c r="P5" s="234" t="s">
        <v>86</v>
      </c>
      <c r="Q5" s="234" t="s">
        <v>87</v>
      </c>
      <c r="R5" s="234" t="s">
        <v>86</v>
      </c>
      <c r="S5" s="234" t="s">
        <v>87</v>
      </c>
      <c r="T5" s="234" t="s">
        <v>86</v>
      </c>
      <c r="U5" s="234" t="s">
        <v>87</v>
      </c>
      <c r="V5" s="234" t="s">
        <v>86</v>
      </c>
      <c r="W5" s="234" t="s">
        <v>87</v>
      </c>
      <c r="X5" s="234" t="s">
        <v>86</v>
      </c>
      <c r="Y5" s="234" t="s">
        <v>87</v>
      </c>
      <c r="Z5" s="237"/>
      <c r="AA5" s="238"/>
    </row>
    <row r="6" spans="1:27" ht="30" customHeight="1">
      <c r="A6" s="239" t="s">
        <v>15</v>
      </c>
      <c r="B6" s="240">
        <v>203</v>
      </c>
      <c r="C6" s="240">
        <v>99</v>
      </c>
      <c r="D6" s="240">
        <v>218</v>
      </c>
      <c r="E6" s="240">
        <v>103</v>
      </c>
      <c r="F6" s="240">
        <v>131</v>
      </c>
      <c r="G6" s="240">
        <v>74</v>
      </c>
      <c r="H6" s="240">
        <v>125</v>
      </c>
      <c r="I6" s="240">
        <v>68</v>
      </c>
      <c r="J6" s="240">
        <v>5</v>
      </c>
      <c r="K6" s="240">
        <v>5</v>
      </c>
      <c r="L6" s="240">
        <v>0</v>
      </c>
      <c r="M6" s="240">
        <v>0</v>
      </c>
      <c r="N6" s="240">
        <v>1</v>
      </c>
      <c r="O6" s="241">
        <v>1</v>
      </c>
      <c r="P6" s="240">
        <v>0</v>
      </c>
      <c r="Q6" s="240">
        <v>0</v>
      </c>
      <c r="R6" s="240">
        <v>2</v>
      </c>
      <c r="S6" s="240">
        <v>1</v>
      </c>
      <c r="T6" s="240">
        <v>1</v>
      </c>
      <c r="U6" s="240">
        <v>0</v>
      </c>
      <c r="V6" s="240">
        <v>0</v>
      </c>
      <c r="W6" s="240">
        <v>0</v>
      </c>
      <c r="X6" s="240">
        <v>0</v>
      </c>
      <c r="Y6" s="240">
        <v>0</v>
      </c>
      <c r="Z6" s="241">
        <v>45</v>
      </c>
      <c r="AA6" s="242">
        <v>53</v>
      </c>
    </row>
    <row r="7" spans="1:27" ht="30" customHeight="1">
      <c r="A7" s="243" t="s">
        <v>17</v>
      </c>
      <c r="B7" s="244">
        <v>34</v>
      </c>
      <c r="C7" s="244">
        <v>14</v>
      </c>
      <c r="D7" s="244">
        <v>27</v>
      </c>
      <c r="E7" s="244">
        <v>12</v>
      </c>
      <c r="F7" s="244">
        <v>23</v>
      </c>
      <c r="G7" s="244">
        <v>10</v>
      </c>
      <c r="H7" s="244">
        <v>23</v>
      </c>
      <c r="I7" s="244">
        <v>10</v>
      </c>
      <c r="J7" s="244">
        <v>0</v>
      </c>
      <c r="K7" s="244">
        <v>0</v>
      </c>
      <c r="L7" s="244">
        <v>0</v>
      </c>
      <c r="M7" s="244">
        <v>0</v>
      </c>
      <c r="N7" s="244">
        <v>0</v>
      </c>
      <c r="O7" s="245">
        <v>0</v>
      </c>
      <c r="P7" s="244">
        <v>0</v>
      </c>
      <c r="Q7" s="244">
        <v>0</v>
      </c>
      <c r="R7" s="244">
        <v>0</v>
      </c>
      <c r="S7" s="244">
        <v>0</v>
      </c>
      <c r="T7" s="244">
        <v>0</v>
      </c>
      <c r="U7" s="244">
        <v>0</v>
      </c>
      <c r="V7" s="244">
        <v>0</v>
      </c>
      <c r="W7" s="244">
        <v>0</v>
      </c>
      <c r="X7" s="244">
        <v>0</v>
      </c>
      <c r="Y7" s="244">
        <v>0</v>
      </c>
      <c r="Z7" s="245">
        <v>8</v>
      </c>
      <c r="AA7" s="242">
        <v>8</v>
      </c>
    </row>
    <row r="8" spans="1:27" ht="30" customHeight="1">
      <c r="A8" s="243" t="s">
        <v>18</v>
      </c>
      <c r="B8" s="244">
        <v>39</v>
      </c>
      <c r="C8" s="244">
        <v>19</v>
      </c>
      <c r="D8" s="244">
        <v>37</v>
      </c>
      <c r="E8" s="244">
        <v>18</v>
      </c>
      <c r="F8" s="244">
        <v>23</v>
      </c>
      <c r="G8" s="244">
        <v>12</v>
      </c>
      <c r="H8" s="244">
        <v>22</v>
      </c>
      <c r="I8" s="244">
        <v>11</v>
      </c>
      <c r="J8" s="244">
        <v>0</v>
      </c>
      <c r="K8" s="244">
        <v>0</v>
      </c>
      <c r="L8" s="244">
        <v>0</v>
      </c>
      <c r="M8" s="244">
        <v>0</v>
      </c>
      <c r="N8" s="244">
        <v>1</v>
      </c>
      <c r="O8" s="245">
        <v>1</v>
      </c>
      <c r="P8" s="244">
        <v>0</v>
      </c>
      <c r="Q8" s="244">
        <v>0</v>
      </c>
      <c r="R8" s="244">
        <v>0</v>
      </c>
      <c r="S8" s="244">
        <v>0</v>
      </c>
      <c r="T8" s="244">
        <v>0</v>
      </c>
      <c r="U8" s="244">
        <v>0</v>
      </c>
      <c r="V8" s="244">
        <v>0</v>
      </c>
      <c r="W8" s="244">
        <v>0</v>
      </c>
      <c r="X8" s="244">
        <v>0</v>
      </c>
      <c r="Y8" s="244">
        <v>0</v>
      </c>
      <c r="Z8" s="245">
        <v>1</v>
      </c>
      <c r="AA8" s="242">
        <v>1</v>
      </c>
    </row>
    <row r="9" spans="1:27" ht="30" customHeight="1">
      <c r="A9" s="243" t="s">
        <v>19</v>
      </c>
      <c r="B9" s="244">
        <v>27</v>
      </c>
      <c r="C9" s="244">
        <v>18</v>
      </c>
      <c r="D9" s="244">
        <v>18</v>
      </c>
      <c r="E9" s="244">
        <v>9</v>
      </c>
      <c r="F9" s="244">
        <v>16</v>
      </c>
      <c r="G9" s="244">
        <v>8</v>
      </c>
      <c r="H9" s="244">
        <v>16</v>
      </c>
      <c r="I9" s="244">
        <v>8</v>
      </c>
      <c r="J9" s="244">
        <v>0</v>
      </c>
      <c r="K9" s="244">
        <v>0</v>
      </c>
      <c r="L9" s="244">
        <v>0</v>
      </c>
      <c r="M9" s="244">
        <v>0</v>
      </c>
      <c r="N9" s="244">
        <v>0</v>
      </c>
      <c r="O9" s="245">
        <v>0</v>
      </c>
      <c r="P9" s="244">
        <v>0</v>
      </c>
      <c r="Q9" s="244">
        <v>0</v>
      </c>
      <c r="R9" s="244">
        <v>0</v>
      </c>
      <c r="S9" s="244">
        <v>0</v>
      </c>
      <c r="T9" s="244">
        <v>0</v>
      </c>
      <c r="U9" s="244">
        <v>0</v>
      </c>
      <c r="V9" s="244">
        <v>0</v>
      </c>
      <c r="W9" s="244">
        <v>0</v>
      </c>
      <c r="X9" s="244">
        <v>0</v>
      </c>
      <c r="Y9" s="244">
        <v>0</v>
      </c>
      <c r="Z9" s="245">
        <v>0</v>
      </c>
      <c r="AA9" s="242">
        <v>0</v>
      </c>
    </row>
    <row r="10" spans="1:27" ht="30" customHeight="1">
      <c r="A10" s="243" t="s">
        <v>20</v>
      </c>
      <c r="B10" s="244">
        <v>44</v>
      </c>
      <c r="C10" s="244">
        <v>26</v>
      </c>
      <c r="D10" s="244">
        <v>46</v>
      </c>
      <c r="E10" s="244">
        <v>26</v>
      </c>
      <c r="F10" s="244">
        <v>42</v>
      </c>
      <c r="G10" s="244">
        <v>24</v>
      </c>
      <c r="H10" s="244">
        <v>41</v>
      </c>
      <c r="I10" s="244">
        <v>23</v>
      </c>
      <c r="J10" s="244">
        <v>0</v>
      </c>
      <c r="K10" s="244">
        <v>0</v>
      </c>
      <c r="L10" s="244">
        <v>0</v>
      </c>
      <c r="M10" s="244">
        <v>0</v>
      </c>
      <c r="N10" s="244">
        <v>1</v>
      </c>
      <c r="O10" s="245">
        <v>1</v>
      </c>
      <c r="P10" s="244">
        <v>0</v>
      </c>
      <c r="Q10" s="244">
        <v>0</v>
      </c>
      <c r="R10" s="244">
        <v>1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244">
        <v>0</v>
      </c>
      <c r="Y10" s="244">
        <v>0</v>
      </c>
      <c r="Z10" s="245">
        <v>78</v>
      </c>
      <c r="AA10" s="242">
        <v>79</v>
      </c>
    </row>
    <row r="11" spans="1:27" ht="30" customHeight="1">
      <c r="A11" s="243" t="s">
        <v>21</v>
      </c>
      <c r="B11" s="244">
        <v>28</v>
      </c>
      <c r="C11" s="244">
        <v>14</v>
      </c>
      <c r="D11" s="244">
        <v>15</v>
      </c>
      <c r="E11" s="244">
        <v>8</v>
      </c>
      <c r="F11" s="244">
        <v>11</v>
      </c>
      <c r="G11" s="244">
        <v>7</v>
      </c>
      <c r="H11" s="244">
        <v>11</v>
      </c>
      <c r="I11" s="244">
        <v>7</v>
      </c>
      <c r="J11" s="244">
        <v>0</v>
      </c>
      <c r="K11" s="244">
        <v>0</v>
      </c>
      <c r="L11" s="244">
        <v>0</v>
      </c>
      <c r="M11" s="244">
        <v>0</v>
      </c>
      <c r="N11" s="244">
        <v>0</v>
      </c>
      <c r="O11" s="245">
        <v>0</v>
      </c>
      <c r="P11" s="244">
        <v>0</v>
      </c>
      <c r="Q11" s="244">
        <v>0</v>
      </c>
      <c r="R11" s="244">
        <v>0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244">
        <v>0</v>
      </c>
      <c r="Y11" s="244">
        <v>0</v>
      </c>
      <c r="Z11" s="245">
        <v>3</v>
      </c>
      <c r="AA11" s="242">
        <v>3</v>
      </c>
    </row>
    <row r="12" spans="1:27" ht="30" customHeight="1">
      <c r="A12" s="243" t="s">
        <v>22</v>
      </c>
      <c r="B12" s="244">
        <v>89</v>
      </c>
      <c r="C12" s="244">
        <v>38</v>
      </c>
      <c r="D12" s="244">
        <v>96</v>
      </c>
      <c r="E12" s="244">
        <v>45</v>
      </c>
      <c r="F12" s="244">
        <v>43</v>
      </c>
      <c r="G12" s="244">
        <v>22</v>
      </c>
      <c r="H12" s="244">
        <v>42</v>
      </c>
      <c r="I12" s="244">
        <v>21</v>
      </c>
      <c r="J12" s="244">
        <v>0</v>
      </c>
      <c r="K12" s="244">
        <v>0</v>
      </c>
      <c r="L12" s="244">
        <v>0</v>
      </c>
      <c r="M12" s="244">
        <v>0</v>
      </c>
      <c r="N12" s="244">
        <v>1</v>
      </c>
      <c r="O12" s="245">
        <v>1</v>
      </c>
      <c r="P12" s="244">
        <v>0</v>
      </c>
      <c r="Q12" s="244">
        <v>0</v>
      </c>
      <c r="R12" s="244">
        <v>0</v>
      </c>
      <c r="S12" s="244">
        <v>0</v>
      </c>
      <c r="T12" s="244">
        <v>0</v>
      </c>
      <c r="U12" s="244">
        <v>0</v>
      </c>
      <c r="V12" s="244">
        <v>0</v>
      </c>
      <c r="W12" s="244">
        <v>0</v>
      </c>
      <c r="X12" s="244">
        <v>0</v>
      </c>
      <c r="Y12" s="244">
        <v>0</v>
      </c>
      <c r="Z12" s="245">
        <v>6</v>
      </c>
      <c r="AA12" s="242">
        <v>6</v>
      </c>
    </row>
    <row r="13" spans="1:27" ht="30" customHeight="1">
      <c r="A13" s="243" t="s">
        <v>23</v>
      </c>
      <c r="B13" s="244">
        <v>37</v>
      </c>
      <c r="C13" s="244">
        <v>19</v>
      </c>
      <c r="D13" s="244">
        <v>50</v>
      </c>
      <c r="E13" s="244">
        <v>25</v>
      </c>
      <c r="F13" s="244">
        <v>33</v>
      </c>
      <c r="G13" s="244">
        <v>16</v>
      </c>
      <c r="H13" s="244">
        <v>30</v>
      </c>
      <c r="I13" s="244">
        <v>15</v>
      </c>
      <c r="J13" s="244">
        <v>0</v>
      </c>
      <c r="K13" s="244">
        <v>0</v>
      </c>
      <c r="L13" s="244">
        <v>0</v>
      </c>
      <c r="M13" s="244">
        <v>0</v>
      </c>
      <c r="N13" s="244">
        <v>3</v>
      </c>
      <c r="O13" s="245">
        <v>1</v>
      </c>
      <c r="P13" s="244">
        <v>0</v>
      </c>
      <c r="Q13" s="244">
        <v>0</v>
      </c>
      <c r="R13" s="244">
        <v>0</v>
      </c>
      <c r="S13" s="244">
        <v>0</v>
      </c>
      <c r="T13" s="244">
        <v>0</v>
      </c>
      <c r="U13" s="244">
        <v>0</v>
      </c>
      <c r="V13" s="244">
        <v>0</v>
      </c>
      <c r="W13" s="244">
        <v>0</v>
      </c>
      <c r="X13" s="244">
        <v>0</v>
      </c>
      <c r="Y13" s="244">
        <v>0</v>
      </c>
      <c r="Z13" s="245">
        <v>8</v>
      </c>
      <c r="AA13" s="242">
        <v>8</v>
      </c>
    </row>
    <row r="14" spans="1:27" ht="30" customHeight="1">
      <c r="A14" s="243" t="s">
        <v>24</v>
      </c>
      <c r="B14" s="244">
        <v>73</v>
      </c>
      <c r="C14" s="244">
        <v>42</v>
      </c>
      <c r="D14" s="244">
        <v>45</v>
      </c>
      <c r="E14" s="244">
        <v>16</v>
      </c>
      <c r="F14" s="244">
        <v>38</v>
      </c>
      <c r="G14" s="244">
        <v>15</v>
      </c>
      <c r="H14" s="244">
        <v>36</v>
      </c>
      <c r="I14" s="244">
        <v>14</v>
      </c>
      <c r="J14" s="244">
        <v>1</v>
      </c>
      <c r="K14" s="244">
        <v>1</v>
      </c>
      <c r="L14" s="244">
        <v>0</v>
      </c>
      <c r="M14" s="244">
        <v>0</v>
      </c>
      <c r="N14" s="244">
        <v>1</v>
      </c>
      <c r="O14" s="245">
        <v>0</v>
      </c>
      <c r="P14" s="244">
        <v>0</v>
      </c>
      <c r="Q14" s="244">
        <v>0</v>
      </c>
      <c r="R14" s="244">
        <v>0</v>
      </c>
      <c r="S14" s="244">
        <v>0</v>
      </c>
      <c r="T14" s="244">
        <v>0</v>
      </c>
      <c r="U14" s="244">
        <v>0</v>
      </c>
      <c r="V14" s="244">
        <v>2</v>
      </c>
      <c r="W14" s="244">
        <v>0</v>
      </c>
      <c r="X14" s="244">
        <v>0</v>
      </c>
      <c r="Y14" s="244">
        <v>0</v>
      </c>
      <c r="Z14" s="245">
        <v>3</v>
      </c>
      <c r="AA14" s="242">
        <v>4</v>
      </c>
    </row>
    <row r="15" spans="1:27" ht="39.75" customHeight="1">
      <c r="A15" s="246" t="s">
        <v>88</v>
      </c>
      <c r="B15" s="247">
        <v>0</v>
      </c>
      <c r="C15" s="247">
        <v>0</v>
      </c>
      <c r="D15" s="247">
        <v>0</v>
      </c>
      <c r="E15" s="247">
        <v>0</v>
      </c>
      <c r="F15" s="247">
        <v>0</v>
      </c>
      <c r="G15" s="247">
        <v>0</v>
      </c>
      <c r="H15" s="247">
        <v>0</v>
      </c>
      <c r="I15" s="247">
        <v>0</v>
      </c>
      <c r="J15" s="247">
        <v>0</v>
      </c>
      <c r="K15" s="247">
        <v>0</v>
      </c>
      <c r="L15" s="247">
        <v>0</v>
      </c>
      <c r="M15" s="247">
        <v>0</v>
      </c>
      <c r="N15" s="247">
        <v>0</v>
      </c>
      <c r="O15" s="247">
        <v>0</v>
      </c>
      <c r="P15" s="247">
        <v>0</v>
      </c>
      <c r="Q15" s="247">
        <v>0</v>
      </c>
      <c r="R15" s="247">
        <v>0</v>
      </c>
      <c r="S15" s="247">
        <v>0</v>
      </c>
      <c r="T15" s="247">
        <v>0</v>
      </c>
      <c r="U15" s="247">
        <v>0</v>
      </c>
      <c r="V15" s="247">
        <v>0</v>
      </c>
      <c r="W15" s="247">
        <v>0</v>
      </c>
      <c r="X15" s="247">
        <v>0</v>
      </c>
      <c r="Y15" s="247">
        <v>0</v>
      </c>
      <c r="Z15" s="247">
        <v>4</v>
      </c>
      <c r="AA15" s="247">
        <v>4</v>
      </c>
    </row>
    <row r="16" spans="1:27" ht="30" customHeight="1" thickBot="1">
      <c r="A16" s="248" t="s">
        <v>64</v>
      </c>
      <c r="B16" s="249">
        <f aca="true" t="shared" si="0" ref="B16:AA16">B6+B7+B8+B9+B10+B11+B12+B13+B14+B15</f>
        <v>574</v>
      </c>
      <c r="C16" s="249">
        <f t="shared" si="0"/>
        <v>289</v>
      </c>
      <c r="D16" s="249">
        <f t="shared" si="0"/>
        <v>552</v>
      </c>
      <c r="E16" s="249">
        <f t="shared" si="0"/>
        <v>262</v>
      </c>
      <c r="F16" s="249">
        <f t="shared" si="0"/>
        <v>360</v>
      </c>
      <c r="G16" s="249">
        <f t="shared" si="0"/>
        <v>188</v>
      </c>
      <c r="H16" s="249">
        <f t="shared" si="0"/>
        <v>346</v>
      </c>
      <c r="I16" s="249">
        <f t="shared" si="0"/>
        <v>177</v>
      </c>
      <c r="J16" s="249">
        <f t="shared" si="0"/>
        <v>6</v>
      </c>
      <c r="K16" s="249">
        <f t="shared" si="0"/>
        <v>6</v>
      </c>
      <c r="L16" s="249">
        <f t="shared" si="0"/>
        <v>0</v>
      </c>
      <c r="M16" s="249">
        <f t="shared" si="0"/>
        <v>0</v>
      </c>
      <c r="N16" s="249">
        <f t="shared" si="0"/>
        <v>8</v>
      </c>
      <c r="O16" s="249">
        <f t="shared" si="0"/>
        <v>5</v>
      </c>
      <c r="P16" s="249">
        <f t="shared" si="0"/>
        <v>0</v>
      </c>
      <c r="Q16" s="249">
        <f t="shared" si="0"/>
        <v>0</v>
      </c>
      <c r="R16" s="249">
        <f t="shared" si="0"/>
        <v>3</v>
      </c>
      <c r="S16" s="249">
        <f t="shared" si="0"/>
        <v>1</v>
      </c>
      <c r="T16" s="249">
        <f t="shared" si="0"/>
        <v>1</v>
      </c>
      <c r="U16" s="249">
        <f t="shared" si="0"/>
        <v>0</v>
      </c>
      <c r="V16" s="249">
        <f t="shared" si="0"/>
        <v>2</v>
      </c>
      <c r="W16" s="249">
        <f t="shared" si="0"/>
        <v>0</v>
      </c>
      <c r="X16" s="249">
        <f t="shared" si="0"/>
        <v>0</v>
      </c>
      <c r="Y16" s="249">
        <f t="shared" si="0"/>
        <v>0</v>
      </c>
      <c r="Z16" s="249">
        <f t="shared" si="0"/>
        <v>156</v>
      </c>
      <c r="AA16" s="250">
        <f t="shared" si="0"/>
        <v>166</v>
      </c>
    </row>
  </sheetData>
  <mergeCells count="20">
    <mergeCell ref="AA4:AA5"/>
    <mergeCell ref="P4:Q4"/>
    <mergeCell ref="Z2:AA3"/>
    <mergeCell ref="L4:M4"/>
    <mergeCell ref="T3:U4"/>
    <mergeCell ref="X3:Y3"/>
    <mergeCell ref="X4:Y4"/>
    <mergeCell ref="V3:W4"/>
    <mergeCell ref="N4:O4"/>
    <mergeCell ref="F2:Y2"/>
    <mergeCell ref="Z4:Z5"/>
    <mergeCell ref="A1:AA1"/>
    <mergeCell ref="H3:Q3"/>
    <mergeCell ref="F3:G4"/>
    <mergeCell ref="R3:S4"/>
    <mergeCell ref="A2:A5"/>
    <mergeCell ref="B2:C4"/>
    <mergeCell ref="D2:E4"/>
    <mergeCell ref="H4:I4"/>
    <mergeCell ref="J4:K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2005-12-19T08:44:55Z</dcterms:created>
  <dcterms:modified xsi:type="dcterms:W3CDTF">2005-12-19T11:08:59Z</dcterms:modified>
  <cp:category/>
  <cp:version/>
  <cp:contentType/>
  <cp:contentStatus/>
</cp:coreProperties>
</file>