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<sst xmlns="http://schemas.openxmlformats.org/spreadsheetml/2006/main" count="196" uniqueCount="100">
  <si>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31 PAŹDZIERNIKA 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</si>
  <si>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</si>
  <si>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</si>
  <si>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</si>
  <si>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</si>
  <si>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</si>
  <si>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</si>
  <si>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</si>
  <si>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</si>
  <si>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</si>
  <si>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</si>
  <si>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</si>
  <si>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</si>
  <si>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</si>
  <si>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</si>
  <si>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</si>
  <si>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</si>
  <si>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</si>
  <si>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</si>
  <si>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</si>
  <si>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</si>
  <si>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</si>
  <si>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</si>
  <si>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</si>
  <si>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</si>
  <si>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</si>
  <si>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</si>
  <si>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</si>
  <si>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</si>
  <si>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</si>
  <si>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</si>
  <si>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31.08.2006</t>
  </si>
  <si>
    <t>30.09.2006</t>
  </si>
  <si>
    <t>wzrost / spadek</t>
  </si>
  <si>
    <t>Polska</t>
  </si>
  <si>
    <t>Województwo Wielkopolskie</t>
  </si>
  <si>
    <t>Powiat Turecki</t>
  </si>
  <si>
    <t>Bezrobotni według wieku, wykształcenia, stażu i czasu pozostawania bez pracy 
według stanu na koniec 31 październik 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</si>
  <si>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</si>
  <si>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</si>
  <si>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</si>
  <si>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</si>
  <si>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</si>
  <si>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</si>
  <si>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</si>
  <si>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</si>
  <si>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</si>
  <si>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</si>
  <si>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</si>
  <si>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</si>
  <si>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</si>
  <si>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</si>
  <si>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</si>
  <si>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</si>
  <si>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</si>
  <si>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</si>
  <si>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</si>
  <si>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</si>
  <si>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</si>
  <si>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</si>
  <si>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</si>
  <si>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</si>
  <si>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</si>
  <si>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</si>
  <si>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</si>
  <si>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</si>
  <si>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</si>
  <si>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</si>
  <si>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</si>
  <si>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</si>
  <si>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</si>
  <si>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</si>
  <si>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</si>
  <si>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</si>
  <si>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</si>
  <si>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</si>
  <si>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</si>
  <si>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</si>
  <si>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</si>
  <si>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PAŹDZIERNIK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</si>
  <si>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</si>
  <si>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</si>
  <si>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</si>
  <si>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</si>
  <si>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</si>
  <si>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</si>
  <si>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</si>
  <si>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</si>
  <si>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</si>
  <si>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</si>
  <si>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</si>
  <si>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</si>
  <si>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</si>
  <si>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</si>
  <si>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</si>
  <si>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</si>
  <si>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</si>
  <si>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</si>
  <si>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</si>
  <si>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31.10.2006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</si>
</sst>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3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0" applyNumberFormat="1" applyFont="1" applyFill="1" applyBorder="1" applyAlignment="1">
      <alignment horizontal="center" vertical="center"/>
    </xf>
    <xf numFmtId="3" fontId="10" fillId="2" borderId="37" xfId="0" applyNumberFormat="1" applyFont="1" applyFill="1" applyBorder="1" applyAlignment="1" applyProtection="1">
      <alignment horizontal="center" vertical="center"/>
      <protection locked="0"/>
    </xf>
    <xf numFmtId="0" fontId="10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3" fontId="10" fillId="2" borderId="39" xfId="0" applyNumberFormat="1" applyFont="1" applyFill="1" applyBorder="1" applyAlignment="1">
      <alignment horizontal="center" vertical="center"/>
    </xf>
    <xf numFmtId="0" fontId="11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3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0" fillId="2" borderId="26" xfId="0" applyFont="1" applyFill="1" applyBorder="1" applyAlignment="1">
      <alignment horizontal="center" vertical="center" wrapText="1"/>
    </xf>
    <xf numFmtId="3" fontId="10" fillId="2" borderId="32" xfId="0" applyNumberFormat="1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3" fontId="10" fillId="2" borderId="44" xfId="0" applyNumberFormat="1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/>
    </xf>
    <xf numFmtId="0" fontId="10" fillId="3" borderId="4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2" fillId="3" borderId="21" xfId="0" applyFont="1" applyFill="1" applyBorder="1" applyAlignment="1">
      <alignment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7" fillId="0" borderId="43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8" fontId="7" fillId="3" borderId="21" xfId="0" applyNumberFormat="1" applyFont="1" applyFill="1" applyBorder="1" applyAlignment="1">
      <alignment horizontal="center" vertical="center"/>
    </xf>
    <xf numFmtId="168" fontId="7" fillId="3" borderId="20" xfId="0" applyNumberFormat="1" applyFont="1" applyFill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68" fontId="7" fillId="3" borderId="43" xfId="0" applyNumberFormat="1" applyFont="1" applyFill="1" applyBorder="1" applyAlignment="1">
      <alignment horizontal="center" vertical="center"/>
    </xf>
    <xf numFmtId="168" fontId="7" fillId="0" borderId="4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30" xfId="18" applyFont="1" applyBorder="1" applyAlignment="1">
      <alignment horizontal="center" vertical="center" wrapText="1"/>
      <protection/>
    </xf>
    <xf numFmtId="0" fontId="13" fillId="0" borderId="30" xfId="18" applyFont="1" applyBorder="1" applyAlignment="1">
      <alignment horizontal="center" vertical="center" wrapText="1"/>
      <protection/>
    </xf>
    <xf numFmtId="0" fontId="0" fillId="0" borderId="0" xfId="18">
      <alignment/>
      <protection/>
    </xf>
    <xf numFmtId="0" fontId="10" fillId="0" borderId="45" xfId="18" applyFont="1" applyFill="1" applyBorder="1" applyAlignment="1">
      <alignment horizontal="center" vertical="center"/>
      <protection/>
    </xf>
    <xf numFmtId="0" fontId="0" fillId="0" borderId="45" xfId="18" applyFont="1" applyFill="1" applyBorder="1" applyAlignment="1">
      <alignment horizontal="center" vertical="center"/>
      <protection/>
    </xf>
    <xf numFmtId="0" fontId="10" fillId="0" borderId="4" xfId="18" applyFont="1" applyFill="1" applyBorder="1" applyAlignment="1">
      <alignment horizontal="center" vertical="center"/>
      <protection/>
    </xf>
    <xf numFmtId="0" fontId="10" fillId="0" borderId="5" xfId="18" applyFont="1" applyFill="1" applyBorder="1" applyAlignment="1">
      <alignment horizontal="center" vertical="center"/>
      <protection/>
    </xf>
    <xf numFmtId="0" fontId="10" fillId="0" borderId="6" xfId="18" applyFont="1" applyFill="1" applyBorder="1" applyAlignment="1">
      <alignment horizontal="center" vertical="center"/>
      <protection/>
    </xf>
    <xf numFmtId="0" fontId="10" fillId="0" borderId="10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horizontal="center" vertical="center"/>
      <protection/>
    </xf>
    <xf numFmtId="0" fontId="10" fillId="0" borderId="46" xfId="18" applyFont="1" applyFill="1" applyBorder="1" applyAlignment="1">
      <alignment horizontal="center" vertical="center"/>
      <protection/>
    </xf>
    <xf numFmtId="0" fontId="10" fillId="0" borderId="47" xfId="18" applyFont="1" applyFill="1" applyBorder="1" applyAlignment="1">
      <alignment horizontal="center" vertical="center"/>
      <protection/>
    </xf>
    <xf numFmtId="0" fontId="0" fillId="0" borderId="47" xfId="18" applyFont="1" applyFill="1" applyBorder="1" applyAlignment="1">
      <alignment horizontal="center" vertical="center"/>
      <protection/>
    </xf>
    <xf numFmtId="0" fontId="0" fillId="0" borderId="48" xfId="18" applyFont="1" applyFill="1" applyBorder="1" applyAlignment="1">
      <alignment horizontal="center" vertical="center" wrapText="1"/>
      <protection/>
    </xf>
    <xf numFmtId="0" fontId="0" fillId="0" borderId="49" xfId="18" applyFill="1" applyBorder="1" applyAlignment="1">
      <alignment horizontal="center" vertical="center"/>
      <protection/>
    </xf>
    <xf numFmtId="0" fontId="0" fillId="0" borderId="49" xfId="18" applyFont="1" applyFill="1" applyBorder="1" applyAlignment="1">
      <alignment horizontal="center" vertical="center"/>
      <protection/>
    </xf>
    <xf numFmtId="0" fontId="0" fillId="0" borderId="49" xfId="18" applyFont="1" applyFill="1" applyBorder="1" applyAlignment="1">
      <alignment horizontal="center" vertical="center" wrapText="1"/>
      <protection/>
    </xf>
    <xf numFmtId="0" fontId="0" fillId="0" borderId="50" xfId="18" applyFont="1" applyFill="1" applyBorder="1" applyAlignment="1">
      <alignment horizontal="center" vertical="center" wrapText="1"/>
      <protection/>
    </xf>
    <xf numFmtId="0" fontId="0" fillId="0" borderId="51" xfId="18" applyFill="1" applyBorder="1" applyAlignment="1">
      <alignment horizontal="center" vertical="center"/>
      <protection/>
    </xf>
    <xf numFmtId="0" fontId="0" fillId="0" borderId="49" xfId="18" applyFill="1" applyBorder="1" applyAlignment="1">
      <alignment horizontal="center" vertical="center" wrapText="1"/>
      <protection/>
    </xf>
    <xf numFmtId="0" fontId="14" fillId="0" borderId="49" xfId="18" applyFont="1" applyFill="1" applyBorder="1" applyAlignment="1">
      <alignment horizontal="center" vertical="center" wrapText="1"/>
      <protection/>
    </xf>
    <xf numFmtId="0" fontId="0" fillId="0" borderId="50" xfId="18" applyFill="1" applyBorder="1" applyAlignment="1">
      <alignment horizontal="center" vertical="center" wrapText="1"/>
      <protection/>
    </xf>
    <xf numFmtId="0" fontId="15" fillId="0" borderId="52" xfId="18" applyFont="1" applyBorder="1" applyAlignment="1">
      <alignment horizontal="left" vertical="center"/>
      <protection/>
    </xf>
    <xf numFmtId="0" fontId="15" fillId="0" borderId="53" xfId="18" applyFont="1" applyFill="1" applyBorder="1" applyAlignment="1" applyProtection="1">
      <alignment horizontal="center" vertical="center"/>
      <protection/>
    </xf>
    <xf numFmtId="0" fontId="15" fillId="0" borderId="54" xfId="18" applyFont="1" applyBorder="1" applyAlignment="1" applyProtection="1">
      <alignment horizontal="center" vertical="center"/>
      <protection locked="0"/>
    </xf>
    <xf numFmtId="0" fontId="15" fillId="0" borderId="2" xfId="18" applyFont="1" applyBorder="1" applyAlignment="1" applyProtection="1">
      <alignment horizontal="center" vertical="center"/>
      <protection locked="0"/>
    </xf>
    <xf numFmtId="0" fontId="15" fillId="0" borderId="46" xfId="18" applyFont="1" applyBorder="1" applyAlignment="1" applyProtection="1">
      <alignment horizontal="center" vertical="center"/>
      <protection locked="0"/>
    </xf>
    <xf numFmtId="0" fontId="15" fillId="0" borderId="23" xfId="18" applyFont="1" applyBorder="1" applyAlignment="1" applyProtection="1">
      <alignment horizontal="center" vertical="center"/>
      <protection locked="0"/>
    </xf>
    <xf numFmtId="0" fontId="15" fillId="0" borderId="14" xfId="18" applyFont="1" applyBorder="1" applyAlignment="1" applyProtection="1">
      <alignment horizontal="center" vertical="center"/>
      <protection locked="0"/>
    </xf>
    <xf numFmtId="0" fontId="15" fillId="0" borderId="55" xfId="18" applyFont="1" applyBorder="1" applyAlignment="1" applyProtection="1">
      <alignment horizontal="center" vertical="center"/>
      <protection locked="0"/>
    </xf>
    <xf numFmtId="0" fontId="16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17" fillId="4" borderId="56" xfId="18" applyFont="1" applyFill="1" applyBorder="1" applyAlignment="1">
      <alignment horizontal="left" vertical="center"/>
      <protection/>
    </xf>
    <xf numFmtId="0" fontId="17" fillId="0" borderId="57" xfId="18" applyFont="1" applyFill="1" applyBorder="1" applyAlignment="1" applyProtection="1">
      <alignment horizontal="center" vertical="center"/>
      <protection/>
    </xf>
    <xf numFmtId="0" fontId="17" fillId="4" borderId="58" xfId="18" applyFont="1" applyFill="1" applyBorder="1" applyAlignment="1" applyProtection="1">
      <alignment horizontal="center" vertical="center"/>
      <protection locked="0"/>
    </xf>
    <xf numFmtId="0" fontId="17" fillId="4" borderId="59" xfId="18" applyFont="1" applyFill="1" applyBorder="1" applyAlignment="1" applyProtection="1">
      <alignment horizontal="center" vertical="center"/>
      <protection locked="0"/>
    </xf>
    <xf numFmtId="0" fontId="17" fillId="4" borderId="60" xfId="18" applyFont="1" applyFill="1" applyBorder="1" applyAlignment="1" applyProtection="1">
      <alignment horizontal="center" vertical="center"/>
      <protection locked="0"/>
    </xf>
    <xf numFmtId="0" fontId="17" fillId="4" borderId="61" xfId="18" applyFont="1" applyFill="1" applyBorder="1" applyAlignment="1" applyProtection="1">
      <alignment horizontal="center" vertical="center"/>
      <protection locked="0"/>
    </xf>
    <xf numFmtId="0" fontId="9" fillId="0" borderId="0" xfId="18" applyFont="1">
      <alignment/>
      <protection/>
    </xf>
    <xf numFmtId="0" fontId="9" fillId="0" borderId="0" xfId="18" applyFont="1" applyAlignment="1">
      <alignment horizontal="center" vertical="center"/>
      <protection/>
    </xf>
    <xf numFmtId="0" fontId="15" fillId="0" borderId="62" xfId="18" applyFont="1" applyBorder="1" applyAlignment="1">
      <alignment horizontal="left" vertical="center"/>
      <protection/>
    </xf>
    <xf numFmtId="0" fontId="15" fillId="0" borderId="63" xfId="18" applyFont="1" applyFill="1" applyBorder="1" applyAlignment="1" applyProtection="1">
      <alignment horizontal="center" vertical="center"/>
      <protection/>
    </xf>
    <xf numFmtId="0" fontId="15" fillId="0" borderId="64" xfId="18" applyFont="1" applyBorder="1" applyAlignment="1" applyProtection="1">
      <alignment horizontal="center" vertical="center"/>
      <protection locked="0"/>
    </xf>
    <xf numFmtId="0" fontId="15" fillId="0" borderId="65" xfId="18" applyFont="1" applyBorder="1" applyAlignment="1" applyProtection="1">
      <alignment horizontal="center" vertical="center"/>
      <protection locked="0"/>
    </xf>
    <xf numFmtId="0" fontId="15" fillId="0" borderId="66" xfId="18" applyFont="1" applyBorder="1" applyAlignment="1" applyProtection="1">
      <alignment horizontal="center" vertical="center"/>
      <protection locked="0"/>
    </xf>
    <xf numFmtId="0" fontId="15" fillId="0" borderId="67" xfId="18" applyFont="1" applyBorder="1" applyAlignment="1" applyProtection="1">
      <alignment horizontal="center" vertical="center"/>
      <protection locked="0"/>
    </xf>
    <xf numFmtId="0" fontId="17" fillId="4" borderId="68" xfId="18" applyFont="1" applyFill="1" applyBorder="1" applyAlignment="1">
      <alignment horizontal="left" vertical="center"/>
      <protection/>
    </xf>
    <xf numFmtId="0" fontId="17" fillId="4" borderId="69" xfId="18" applyFont="1" applyFill="1" applyBorder="1" applyAlignment="1" applyProtection="1">
      <alignment horizontal="center" vertical="center"/>
      <protection locked="0"/>
    </xf>
    <xf numFmtId="0" fontId="17" fillId="4" borderId="70" xfId="18" applyFont="1" applyFill="1" applyBorder="1" applyAlignment="1" applyProtection="1">
      <alignment horizontal="center" vertical="center"/>
      <protection locked="0"/>
    </xf>
    <xf numFmtId="0" fontId="17" fillId="4" borderId="71" xfId="18" applyFont="1" applyFill="1" applyBorder="1" applyAlignment="1" applyProtection="1">
      <alignment horizontal="center" vertical="center"/>
      <protection locked="0"/>
    </xf>
    <xf numFmtId="0" fontId="17" fillId="4" borderId="72" xfId="18" applyFont="1" applyFill="1" applyBorder="1" applyAlignment="1" applyProtection="1">
      <alignment horizontal="center" vertical="center"/>
      <protection locked="0"/>
    </xf>
    <xf numFmtId="0" fontId="15" fillId="2" borderId="4" xfId="18" applyFont="1" applyFill="1" applyBorder="1" applyAlignment="1">
      <alignment horizontal="left" vertical="center" wrapText="1"/>
      <protection/>
    </xf>
    <xf numFmtId="3" fontId="15" fillId="2" borderId="73" xfId="18" applyNumberFormat="1" applyFont="1" applyFill="1" applyBorder="1" applyAlignment="1">
      <alignment horizontal="center" vertical="center"/>
      <protection/>
    </xf>
    <xf numFmtId="3" fontId="15" fillId="2" borderId="54" xfId="18" applyNumberFormat="1" applyFont="1" applyFill="1" applyBorder="1" applyAlignment="1">
      <alignment horizontal="center" vertical="center"/>
      <protection/>
    </xf>
    <xf numFmtId="3" fontId="15" fillId="2" borderId="2" xfId="18" applyNumberFormat="1" applyFont="1" applyFill="1" applyBorder="1" applyAlignment="1">
      <alignment horizontal="center" vertical="center"/>
      <protection/>
    </xf>
    <xf numFmtId="3" fontId="15" fillId="2" borderId="46" xfId="18" applyNumberFormat="1" applyFont="1" applyFill="1" applyBorder="1" applyAlignment="1">
      <alignment horizontal="center" vertical="center"/>
      <protection/>
    </xf>
    <xf numFmtId="3" fontId="15" fillId="2" borderId="10" xfId="18" applyNumberFormat="1" applyFont="1" applyFill="1" applyBorder="1" applyAlignment="1">
      <alignment horizontal="center" vertical="center"/>
      <protection/>
    </xf>
    <xf numFmtId="0" fontId="17" fillId="2" borderId="74" xfId="18" applyFont="1" applyFill="1" applyBorder="1" applyAlignment="1">
      <alignment horizontal="left" vertical="center"/>
      <protection/>
    </xf>
    <xf numFmtId="0" fontId="18" fillId="2" borderId="75" xfId="18" applyFont="1" applyFill="1" applyBorder="1" applyAlignment="1">
      <alignment horizontal="center" vertical="center"/>
      <protection/>
    </xf>
    <xf numFmtId="0" fontId="18" fillId="2" borderId="76" xfId="18" applyFont="1" applyFill="1" applyBorder="1" applyAlignment="1">
      <alignment horizontal="center" vertical="center"/>
      <protection/>
    </xf>
    <xf numFmtId="0" fontId="18" fillId="2" borderId="77" xfId="18" applyFont="1" applyFill="1" applyBorder="1" applyAlignment="1">
      <alignment horizontal="center" vertical="center"/>
      <protection/>
    </xf>
    <xf numFmtId="0" fontId="18" fillId="2" borderId="78" xfId="18" applyFont="1" applyFill="1" applyBorder="1" applyAlignment="1">
      <alignment horizontal="center" vertical="center"/>
      <protection/>
    </xf>
    <xf numFmtId="0" fontId="18" fillId="2" borderId="79" xfId="18" applyFont="1" applyFill="1" applyBorder="1" applyAlignment="1">
      <alignment horizontal="center" vertical="center"/>
      <protection/>
    </xf>
    <xf numFmtId="0" fontId="19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0" fillId="0" borderId="7" xfId="18" applyFont="1" applyFill="1" applyBorder="1" applyAlignment="1">
      <alignment horizontal="center" vertical="center"/>
      <protection/>
    </xf>
    <xf numFmtId="0" fontId="10" fillId="0" borderId="0" xfId="18" applyFont="1" applyFill="1" applyBorder="1" applyAlignment="1">
      <alignment vertical="center"/>
      <protection/>
    </xf>
    <xf numFmtId="0" fontId="10" fillId="0" borderId="80" xfId="18" applyFont="1" applyFill="1" applyBorder="1" applyAlignment="1">
      <alignment horizontal="center" vertical="center"/>
      <protection/>
    </xf>
    <xf numFmtId="0" fontId="10" fillId="0" borderId="48" xfId="18" applyFont="1" applyFill="1" applyBorder="1" applyAlignment="1">
      <alignment horizontal="center" vertical="center" wrapText="1"/>
      <protection/>
    </xf>
    <xf numFmtId="0" fontId="10" fillId="0" borderId="49" xfId="18" applyFont="1" applyFill="1" applyBorder="1" applyAlignment="1">
      <alignment horizontal="center" vertical="center" wrapText="1"/>
      <protection/>
    </xf>
    <xf numFmtId="0" fontId="10" fillId="0" borderId="50" xfId="18" applyFont="1" applyFill="1" applyBorder="1" applyAlignment="1">
      <alignment horizontal="center" vertical="center" wrapText="1"/>
      <protection/>
    </xf>
    <xf numFmtId="49" fontId="10" fillId="0" borderId="48" xfId="18" applyNumberFormat="1" applyFont="1" applyFill="1" applyBorder="1" applyAlignment="1">
      <alignment horizontal="center" vertical="center" wrapText="1"/>
      <protection/>
    </xf>
    <xf numFmtId="49" fontId="10" fillId="0" borderId="49" xfId="18" applyNumberFormat="1" applyFont="1" applyFill="1" applyBorder="1" applyAlignment="1">
      <alignment horizontal="center" vertical="center" wrapText="1"/>
      <protection/>
    </xf>
    <xf numFmtId="49" fontId="10" fillId="0" borderId="50" xfId="18" applyNumberFormat="1" applyFont="1" applyFill="1" applyBorder="1" applyAlignment="1">
      <alignment horizontal="center" vertical="center" wrapText="1"/>
      <protection/>
    </xf>
    <xf numFmtId="0" fontId="15" fillId="0" borderId="53" xfId="18" applyFont="1" applyBorder="1" applyAlignment="1" applyProtection="1">
      <alignment horizontal="center" vertical="center"/>
      <protection/>
    </xf>
    <xf numFmtId="0" fontId="15" fillId="0" borderId="81" xfId="18" applyFont="1" applyFill="1" applyBorder="1" applyAlignment="1" applyProtection="1">
      <alignment horizontal="center" vertical="center"/>
      <protection locked="0"/>
    </xf>
    <xf numFmtId="0" fontId="15" fillId="0" borderId="14" xfId="18" applyFont="1" applyFill="1" applyBorder="1" applyAlignment="1" applyProtection="1">
      <alignment horizontal="center" vertical="center"/>
      <protection locked="0"/>
    </xf>
    <xf numFmtId="0" fontId="15" fillId="0" borderId="15" xfId="18" applyFont="1" applyFill="1" applyBorder="1" applyAlignment="1" applyProtection="1">
      <alignment horizontal="center" vertical="center"/>
      <protection locked="0"/>
    </xf>
    <xf numFmtId="0" fontId="15" fillId="0" borderId="54" xfId="18" applyFont="1" applyFill="1" applyBorder="1" applyAlignment="1" applyProtection="1">
      <alignment horizontal="center" vertical="center"/>
      <protection locked="0"/>
    </xf>
    <xf numFmtId="0" fontId="15" fillId="0" borderId="2" xfId="18" applyFont="1" applyFill="1" applyBorder="1" applyAlignment="1" applyProtection="1">
      <alignment horizontal="center" vertical="center"/>
      <protection locked="0"/>
    </xf>
    <xf numFmtId="0" fontId="15" fillId="0" borderId="46" xfId="18" applyFont="1" applyFill="1" applyBorder="1" applyAlignment="1" applyProtection="1">
      <alignment horizontal="center" vertical="center"/>
      <protection locked="0"/>
    </xf>
    <xf numFmtId="3" fontId="16" fillId="0" borderId="0" xfId="18" applyNumberFormat="1" applyFont="1" applyAlignment="1">
      <alignment vertical="center"/>
      <protection/>
    </xf>
    <xf numFmtId="0" fontId="17" fillId="0" borderId="57" xfId="18" applyFont="1" applyBorder="1" applyAlignment="1" applyProtection="1">
      <alignment horizontal="center" vertical="center"/>
      <protection/>
    </xf>
    <xf numFmtId="0" fontId="17" fillId="0" borderId="58" xfId="18" applyFont="1" applyFill="1" applyBorder="1" applyAlignment="1" applyProtection="1">
      <alignment horizontal="center" vertical="center"/>
      <protection locked="0"/>
    </xf>
    <xf numFmtId="0" fontId="17" fillId="0" borderId="59" xfId="18" applyFont="1" applyFill="1" applyBorder="1" applyAlignment="1" applyProtection="1">
      <alignment horizontal="center" vertical="center"/>
      <protection locked="0"/>
    </xf>
    <xf numFmtId="0" fontId="17" fillId="0" borderId="82" xfId="18" applyFont="1" applyFill="1" applyBorder="1" applyAlignment="1" applyProtection="1">
      <alignment horizontal="center" vertical="center"/>
      <protection locked="0"/>
    </xf>
    <xf numFmtId="0" fontId="17" fillId="0" borderId="60" xfId="18" applyFont="1" applyFill="1" applyBorder="1" applyAlignment="1" applyProtection="1">
      <alignment horizontal="center" vertical="center"/>
      <protection locked="0"/>
    </xf>
    <xf numFmtId="3" fontId="9" fillId="0" borderId="0" xfId="18" applyNumberFormat="1" applyFont="1" applyAlignment="1">
      <alignment vertical="center"/>
      <protection/>
    </xf>
    <xf numFmtId="0" fontId="15" fillId="0" borderId="64" xfId="18" applyFont="1" applyFill="1" applyBorder="1" applyAlignment="1" applyProtection="1">
      <alignment horizontal="center" vertical="center"/>
      <protection locked="0"/>
    </xf>
    <xf numFmtId="0" fontId="15" fillId="0" borderId="65" xfId="18" applyFont="1" applyFill="1" applyBorder="1" applyAlignment="1" applyProtection="1">
      <alignment horizontal="center" vertical="center"/>
      <protection locked="0"/>
    </xf>
    <xf numFmtId="0" fontId="15" fillId="0" borderId="24" xfId="18" applyFont="1" applyFill="1" applyBorder="1" applyAlignment="1" applyProtection="1">
      <alignment horizontal="center" vertical="center"/>
      <protection locked="0"/>
    </xf>
    <xf numFmtId="0" fontId="15" fillId="0" borderId="66" xfId="18" applyFont="1" applyFill="1" applyBorder="1" applyAlignment="1" applyProtection="1">
      <alignment horizontal="center" vertical="center"/>
      <protection locked="0"/>
    </xf>
    <xf numFmtId="0" fontId="15" fillId="2" borderId="62" xfId="18" applyFont="1" applyFill="1" applyBorder="1" applyAlignment="1">
      <alignment horizontal="left" vertical="center" wrapText="1"/>
      <protection/>
    </xf>
    <xf numFmtId="3" fontId="15" fillId="2" borderId="63" xfId="18" applyNumberFormat="1" applyFont="1" applyFill="1" applyBorder="1" applyAlignment="1">
      <alignment horizontal="center" vertical="center"/>
      <protection/>
    </xf>
    <xf numFmtId="3" fontId="15" fillId="2" borderId="62" xfId="18" applyNumberFormat="1" applyFont="1" applyFill="1" applyBorder="1" applyAlignment="1">
      <alignment horizontal="center" vertical="center"/>
      <protection/>
    </xf>
    <xf numFmtId="3" fontId="15" fillId="2" borderId="65" xfId="18" applyNumberFormat="1" applyFont="1" applyFill="1" applyBorder="1" applyAlignment="1">
      <alignment horizontal="center" vertical="center"/>
      <protection/>
    </xf>
    <xf numFmtId="3" fontId="15" fillId="2" borderId="83" xfId="18" applyNumberFormat="1" applyFont="1" applyFill="1" applyBorder="1" applyAlignment="1">
      <alignment horizontal="center" vertical="center"/>
      <protection/>
    </xf>
    <xf numFmtId="3" fontId="15" fillId="2" borderId="25" xfId="18" applyNumberFormat="1" applyFont="1" applyFill="1" applyBorder="1" applyAlignment="1">
      <alignment horizontal="center" vertical="center"/>
      <protection/>
    </xf>
    <xf numFmtId="0" fontId="18" fillId="2" borderId="74" xfId="18" applyFont="1" applyFill="1" applyBorder="1" applyAlignment="1">
      <alignment horizontal="center" vertical="center"/>
      <protection/>
    </xf>
    <xf numFmtId="0" fontId="18" fillId="2" borderId="84" xfId="18" applyFont="1" applyFill="1" applyBorder="1" applyAlignment="1">
      <alignment horizontal="center" vertical="center"/>
      <protection/>
    </xf>
    <xf numFmtId="0" fontId="18" fillId="2" borderId="85" xfId="18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86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0"/>
  <sheetViews>
    <sheetView tabSelected="1" zoomScale="75" zoomScaleNormal="75" workbookViewId="0" topLeftCell="B1">
      <selection activeCell="Z5" sqref="Z5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3"/>
      <c r="AC1" s="3"/>
    </row>
    <row r="2" spans="1:29" ht="25.5" customHeight="1">
      <c r="A2" s="4" t="s">
        <v>1</v>
      </c>
      <c r="B2" s="5" t="s">
        <v>99</v>
      </c>
      <c r="C2" s="6" t="s">
        <v>2</v>
      </c>
      <c r="D2" s="7" t="s">
        <v>3</v>
      </c>
      <c r="E2" s="8"/>
      <c r="F2" s="9"/>
      <c r="G2" s="10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3" t="s">
        <v>5</v>
      </c>
      <c r="Z2" s="6" t="s">
        <v>6</v>
      </c>
      <c r="AA2" s="14"/>
      <c r="AB2" s="15" t="s">
        <v>4</v>
      </c>
      <c r="AC2" s="16"/>
    </row>
    <row r="3" spans="1:29" ht="57" customHeight="1">
      <c r="A3" s="17"/>
      <c r="B3" s="18"/>
      <c r="C3" s="19"/>
      <c r="D3" s="20"/>
      <c r="E3" s="21"/>
      <c r="F3" s="22"/>
      <c r="G3" s="23" t="s">
        <v>7</v>
      </c>
      <c r="H3" s="24"/>
      <c r="I3" s="25" t="s">
        <v>8</v>
      </c>
      <c r="J3" s="26"/>
      <c r="K3" s="27" t="s">
        <v>9</v>
      </c>
      <c r="L3" s="24"/>
      <c r="M3" s="25" t="s">
        <v>10</v>
      </c>
      <c r="N3" s="28"/>
      <c r="O3" s="25" t="s">
        <v>11</v>
      </c>
      <c r="P3" s="28"/>
      <c r="Q3" s="25" t="s">
        <v>12</v>
      </c>
      <c r="R3" s="28"/>
      <c r="S3" s="25" t="s">
        <v>13</v>
      </c>
      <c r="T3" s="28"/>
      <c r="U3" s="25" t="s">
        <v>14</v>
      </c>
      <c r="V3" s="28"/>
      <c r="W3" s="25" t="s">
        <v>15</v>
      </c>
      <c r="X3" s="28"/>
      <c r="Y3" s="29"/>
      <c r="Z3" s="30"/>
      <c r="AA3" s="31"/>
      <c r="AB3" s="32" t="s">
        <v>16</v>
      </c>
      <c r="AC3" s="33"/>
    </row>
    <row r="4" spans="1:29" ht="17.25" customHeight="1" thickBot="1">
      <c r="A4" s="34"/>
      <c r="B4" s="35"/>
      <c r="C4" s="36"/>
      <c r="D4" s="37" t="s">
        <v>17</v>
      </c>
      <c r="E4" s="38"/>
      <c r="F4" s="39" t="s">
        <v>18</v>
      </c>
      <c r="G4" s="40" t="s">
        <v>17</v>
      </c>
      <c r="H4" s="41" t="s">
        <v>18</v>
      </c>
      <c r="I4" s="42" t="s">
        <v>17</v>
      </c>
      <c r="J4" s="43" t="s">
        <v>18</v>
      </c>
      <c r="K4" s="42" t="s">
        <v>17</v>
      </c>
      <c r="L4" s="43" t="s">
        <v>18</v>
      </c>
      <c r="M4" s="44" t="s">
        <v>17</v>
      </c>
      <c r="N4" s="45" t="s">
        <v>18</v>
      </c>
      <c r="O4" s="43" t="s">
        <v>17</v>
      </c>
      <c r="P4" s="45" t="s">
        <v>18</v>
      </c>
      <c r="Q4" s="43" t="s">
        <v>17</v>
      </c>
      <c r="R4" s="45" t="s">
        <v>18</v>
      </c>
      <c r="S4" s="43" t="s">
        <v>17</v>
      </c>
      <c r="T4" s="45" t="s">
        <v>18</v>
      </c>
      <c r="U4" s="43" t="s">
        <v>17</v>
      </c>
      <c r="V4" s="45" t="s">
        <v>18</v>
      </c>
      <c r="W4" s="43" t="s">
        <v>17</v>
      </c>
      <c r="X4" s="45" t="s">
        <v>18</v>
      </c>
      <c r="Y4" s="46"/>
      <c r="Z4" s="47" t="s">
        <v>17</v>
      </c>
      <c r="AA4" s="48" t="s">
        <v>18</v>
      </c>
      <c r="AB4" s="47" t="s">
        <v>17</v>
      </c>
      <c r="AC4" s="49" t="s">
        <v>18</v>
      </c>
    </row>
    <row r="5" spans="1:29" s="60" customFormat="1" ht="30.75" customHeight="1">
      <c r="A5" s="50" t="s">
        <v>19</v>
      </c>
      <c r="B5" s="51">
        <v>30577</v>
      </c>
      <c r="C5" s="52">
        <f aca="true" t="shared" si="0" ref="C5:C14">D5*1000/B5</f>
        <v>69.7583150734212</v>
      </c>
      <c r="D5" s="53">
        <v>2133</v>
      </c>
      <c r="E5" s="53">
        <v>2271</v>
      </c>
      <c r="F5" s="54">
        <v>1404</v>
      </c>
      <c r="G5" s="55">
        <v>207</v>
      </c>
      <c r="H5" s="56">
        <v>117</v>
      </c>
      <c r="I5" s="56">
        <v>0</v>
      </c>
      <c r="J5" s="56">
        <v>0</v>
      </c>
      <c r="K5" s="56">
        <v>1428</v>
      </c>
      <c r="L5" s="56">
        <v>1006</v>
      </c>
      <c r="M5" s="56">
        <v>546</v>
      </c>
      <c r="N5" s="57">
        <v>332</v>
      </c>
      <c r="O5" s="57">
        <v>275</v>
      </c>
      <c r="P5" s="57">
        <v>178</v>
      </c>
      <c r="Q5" s="56">
        <v>615</v>
      </c>
      <c r="R5" s="57">
        <v>428</v>
      </c>
      <c r="S5" s="56">
        <v>139</v>
      </c>
      <c r="T5" s="57">
        <v>95</v>
      </c>
      <c r="U5" s="56">
        <v>71</v>
      </c>
      <c r="V5" s="57">
        <v>69</v>
      </c>
      <c r="W5" s="56">
        <v>100</v>
      </c>
      <c r="X5" s="57">
        <v>50</v>
      </c>
      <c r="Y5" s="58">
        <f aca="true" t="shared" si="1" ref="Y5:Y14">D5-E5</f>
        <v>-138</v>
      </c>
      <c r="Z5" s="56">
        <v>83</v>
      </c>
      <c r="AA5" s="57">
        <v>47</v>
      </c>
      <c r="AB5" s="56">
        <v>48</v>
      </c>
      <c r="AC5" s="59">
        <v>22</v>
      </c>
    </row>
    <row r="6" spans="1:29" ht="30" customHeight="1">
      <c r="A6" s="61" t="s">
        <v>20</v>
      </c>
      <c r="B6" s="62">
        <v>6191</v>
      </c>
      <c r="C6" s="52">
        <f t="shared" si="0"/>
        <v>85.60814084962041</v>
      </c>
      <c r="D6" s="63">
        <v>530</v>
      </c>
      <c r="E6" s="63">
        <v>548</v>
      </c>
      <c r="F6" s="64">
        <v>323</v>
      </c>
      <c r="G6" s="65">
        <v>65</v>
      </c>
      <c r="H6" s="66">
        <v>36</v>
      </c>
      <c r="I6" s="66">
        <v>530</v>
      </c>
      <c r="J6" s="67">
        <v>323</v>
      </c>
      <c r="K6" s="67">
        <v>348</v>
      </c>
      <c r="L6" s="67">
        <v>220</v>
      </c>
      <c r="M6" s="67">
        <v>151</v>
      </c>
      <c r="N6" s="68">
        <v>89</v>
      </c>
      <c r="O6" s="68">
        <v>54</v>
      </c>
      <c r="P6" s="68">
        <v>23</v>
      </c>
      <c r="Q6" s="67">
        <v>189</v>
      </c>
      <c r="R6" s="68">
        <v>112</v>
      </c>
      <c r="S6" s="67">
        <v>32</v>
      </c>
      <c r="T6" s="68">
        <v>22</v>
      </c>
      <c r="U6" s="67">
        <v>4</v>
      </c>
      <c r="V6" s="68">
        <v>3</v>
      </c>
      <c r="W6" s="67">
        <v>10</v>
      </c>
      <c r="X6" s="68">
        <v>5</v>
      </c>
      <c r="Y6" s="58">
        <f t="shared" si="1"/>
        <v>-18</v>
      </c>
      <c r="Z6" s="67">
        <v>14</v>
      </c>
      <c r="AA6" s="69">
        <v>11</v>
      </c>
      <c r="AB6" s="66">
        <v>4</v>
      </c>
      <c r="AC6" s="70">
        <v>4</v>
      </c>
    </row>
    <row r="7" spans="1:29" ht="30" customHeight="1">
      <c r="A7" s="61" t="s">
        <v>21</v>
      </c>
      <c r="B7" s="62">
        <v>6507</v>
      </c>
      <c r="C7" s="52">
        <f t="shared" si="0"/>
        <v>66.082680190564</v>
      </c>
      <c r="D7" s="63">
        <v>430</v>
      </c>
      <c r="E7" s="63">
        <v>416</v>
      </c>
      <c r="F7" s="64">
        <v>267</v>
      </c>
      <c r="G7" s="65">
        <v>32</v>
      </c>
      <c r="H7" s="66">
        <v>10</v>
      </c>
      <c r="I7" s="66">
        <v>301</v>
      </c>
      <c r="J7" s="67">
        <v>180</v>
      </c>
      <c r="K7" s="67">
        <v>301</v>
      </c>
      <c r="L7" s="67">
        <v>211</v>
      </c>
      <c r="M7" s="67">
        <v>158</v>
      </c>
      <c r="N7" s="68">
        <v>107</v>
      </c>
      <c r="O7" s="68">
        <v>53</v>
      </c>
      <c r="P7" s="68">
        <v>20</v>
      </c>
      <c r="Q7" s="67">
        <v>138</v>
      </c>
      <c r="R7" s="68">
        <v>89</v>
      </c>
      <c r="S7" s="67">
        <v>32</v>
      </c>
      <c r="T7" s="68">
        <v>20</v>
      </c>
      <c r="U7" s="67">
        <v>13</v>
      </c>
      <c r="V7" s="68">
        <v>13</v>
      </c>
      <c r="W7" s="67">
        <v>12</v>
      </c>
      <c r="X7" s="68">
        <v>9</v>
      </c>
      <c r="Y7" s="58">
        <f t="shared" si="1"/>
        <v>14</v>
      </c>
      <c r="Z7" s="67">
        <v>7</v>
      </c>
      <c r="AA7" s="69">
        <v>3</v>
      </c>
      <c r="AB7" s="66">
        <v>0</v>
      </c>
      <c r="AC7" s="70">
        <v>0</v>
      </c>
    </row>
    <row r="8" spans="1:29" ht="30" customHeight="1">
      <c r="A8" s="61" t="s">
        <v>22</v>
      </c>
      <c r="B8" s="62">
        <v>5415</v>
      </c>
      <c r="C8" s="52">
        <f t="shared" si="0"/>
        <v>74.60757156048015</v>
      </c>
      <c r="D8" s="63">
        <v>404</v>
      </c>
      <c r="E8" s="63">
        <v>411</v>
      </c>
      <c r="F8" s="64">
        <v>236</v>
      </c>
      <c r="G8" s="65">
        <v>28</v>
      </c>
      <c r="H8" s="66">
        <v>13</v>
      </c>
      <c r="I8" s="66">
        <v>404</v>
      </c>
      <c r="J8" s="67">
        <v>236</v>
      </c>
      <c r="K8" s="67">
        <v>279</v>
      </c>
      <c r="L8" s="67">
        <v>179</v>
      </c>
      <c r="M8" s="67">
        <v>135</v>
      </c>
      <c r="N8" s="68">
        <v>80</v>
      </c>
      <c r="O8" s="68">
        <v>36</v>
      </c>
      <c r="P8" s="68">
        <v>16</v>
      </c>
      <c r="Q8" s="67">
        <v>97</v>
      </c>
      <c r="R8" s="68">
        <v>53</v>
      </c>
      <c r="S8" s="67">
        <v>28</v>
      </c>
      <c r="T8" s="68">
        <v>14</v>
      </c>
      <c r="U8" s="67">
        <v>5</v>
      </c>
      <c r="V8" s="68">
        <v>5</v>
      </c>
      <c r="W8" s="67">
        <v>9</v>
      </c>
      <c r="X8" s="68">
        <v>6</v>
      </c>
      <c r="Y8" s="58">
        <f t="shared" si="1"/>
        <v>-7</v>
      </c>
      <c r="Z8" s="67">
        <v>18</v>
      </c>
      <c r="AA8" s="69">
        <v>11</v>
      </c>
      <c r="AB8" s="66">
        <v>3</v>
      </c>
      <c r="AC8" s="70">
        <v>1</v>
      </c>
    </row>
    <row r="9" spans="1:29" ht="30" customHeight="1">
      <c r="A9" s="61" t="s">
        <v>23</v>
      </c>
      <c r="B9" s="62">
        <v>6500</v>
      </c>
      <c r="C9" s="52">
        <f t="shared" si="0"/>
        <v>79.84615384615384</v>
      </c>
      <c r="D9" s="63">
        <v>519</v>
      </c>
      <c r="E9" s="63">
        <v>596</v>
      </c>
      <c r="F9" s="64">
        <v>301</v>
      </c>
      <c r="G9" s="65">
        <v>67</v>
      </c>
      <c r="H9" s="66">
        <v>37</v>
      </c>
      <c r="I9" s="66">
        <v>519</v>
      </c>
      <c r="J9" s="67">
        <v>301</v>
      </c>
      <c r="K9" s="67">
        <v>310</v>
      </c>
      <c r="L9" s="67">
        <v>194</v>
      </c>
      <c r="M9" s="67">
        <v>176</v>
      </c>
      <c r="N9" s="68">
        <v>89</v>
      </c>
      <c r="O9" s="68">
        <v>52</v>
      </c>
      <c r="P9" s="68">
        <v>24</v>
      </c>
      <c r="Q9" s="67">
        <v>133</v>
      </c>
      <c r="R9" s="68">
        <v>85</v>
      </c>
      <c r="S9" s="67">
        <v>31</v>
      </c>
      <c r="T9" s="68">
        <v>20</v>
      </c>
      <c r="U9" s="67">
        <v>8</v>
      </c>
      <c r="V9" s="68">
        <v>8</v>
      </c>
      <c r="W9" s="67">
        <v>6</v>
      </c>
      <c r="X9" s="68">
        <v>4</v>
      </c>
      <c r="Y9" s="58">
        <f t="shared" si="1"/>
        <v>-77</v>
      </c>
      <c r="Z9" s="67">
        <v>18</v>
      </c>
      <c r="AA9" s="69">
        <v>10</v>
      </c>
      <c r="AB9" s="66">
        <v>5</v>
      </c>
      <c r="AC9" s="70">
        <v>3</v>
      </c>
    </row>
    <row r="10" spans="1:29" ht="30" customHeight="1">
      <c r="A10" s="71" t="s">
        <v>24</v>
      </c>
      <c r="B10" s="62">
        <v>4229</v>
      </c>
      <c r="C10" s="52">
        <f t="shared" si="0"/>
        <v>72.357531331284</v>
      </c>
      <c r="D10" s="63">
        <v>306</v>
      </c>
      <c r="E10" s="63">
        <v>341</v>
      </c>
      <c r="F10" s="64">
        <v>205</v>
      </c>
      <c r="G10" s="72">
        <v>35</v>
      </c>
      <c r="H10" s="66">
        <v>15</v>
      </c>
      <c r="I10" s="66">
        <v>306</v>
      </c>
      <c r="J10" s="73">
        <v>205</v>
      </c>
      <c r="K10" s="73">
        <v>224</v>
      </c>
      <c r="L10" s="73">
        <v>158</v>
      </c>
      <c r="M10" s="73">
        <v>87</v>
      </c>
      <c r="N10" s="74">
        <v>66</v>
      </c>
      <c r="O10" s="74">
        <v>38</v>
      </c>
      <c r="P10" s="74">
        <v>16</v>
      </c>
      <c r="Q10" s="73">
        <v>87</v>
      </c>
      <c r="R10" s="74">
        <v>60</v>
      </c>
      <c r="S10" s="73">
        <v>15</v>
      </c>
      <c r="T10" s="74">
        <v>9</v>
      </c>
      <c r="U10" s="73">
        <v>1</v>
      </c>
      <c r="V10" s="74">
        <v>1</v>
      </c>
      <c r="W10" s="73">
        <v>4</v>
      </c>
      <c r="X10" s="74">
        <v>2</v>
      </c>
      <c r="Y10" s="58">
        <f t="shared" si="1"/>
        <v>-35</v>
      </c>
      <c r="Z10" s="73">
        <v>15</v>
      </c>
      <c r="AA10" s="69">
        <v>8</v>
      </c>
      <c r="AB10" s="66">
        <v>1</v>
      </c>
      <c r="AC10" s="70">
        <v>0</v>
      </c>
    </row>
    <row r="11" spans="1:29" ht="30" customHeight="1">
      <c r="A11" s="71" t="s">
        <v>25</v>
      </c>
      <c r="B11" s="62">
        <v>10561</v>
      </c>
      <c r="C11" s="52">
        <f t="shared" si="0"/>
        <v>97.71801912697661</v>
      </c>
      <c r="D11" s="75">
        <v>1032</v>
      </c>
      <c r="E11" s="75">
        <v>1143</v>
      </c>
      <c r="F11" s="64">
        <v>625</v>
      </c>
      <c r="G11" s="72">
        <v>109</v>
      </c>
      <c r="H11" s="66">
        <v>53</v>
      </c>
      <c r="I11" s="66">
        <v>652</v>
      </c>
      <c r="J11" s="73">
        <v>381</v>
      </c>
      <c r="K11" s="73">
        <v>696</v>
      </c>
      <c r="L11" s="73">
        <v>463</v>
      </c>
      <c r="M11" s="73">
        <v>309</v>
      </c>
      <c r="N11" s="74">
        <v>188</v>
      </c>
      <c r="O11" s="74">
        <v>98</v>
      </c>
      <c r="P11" s="74">
        <v>44</v>
      </c>
      <c r="Q11" s="73">
        <v>273</v>
      </c>
      <c r="R11" s="74">
        <v>176</v>
      </c>
      <c r="S11" s="73">
        <v>53</v>
      </c>
      <c r="T11" s="74">
        <v>32</v>
      </c>
      <c r="U11" s="73">
        <v>17</v>
      </c>
      <c r="V11" s="74">
        <v>15</v>
      </c>
      <c r="W11" s="73">
        <v>6</v>
      </c>
      <c r="X11" s="74">
        <v>2</v>
      </c>
      <c r="Y11" s="58">
        <f t="shared" si="1"/>
        <v>-111</v>
      </c>
      <c r="Z11" s="73">
        <v>16</v>
      </c>
      <c r="AA11" s="69">
        <v>8</v>
      </c>
      <c r="AB11" s="66">
        <v>5</v>
      </c>
      <c r="AC11" s="70">
        <v>3</v>
      </c>
    </row>
    <row r="12" spans="1:29" s="79" customFormat="1" ht="30" customHeight="1">
      <c r="A12" s="61" t="s">
        <v>26</v>
      </c>
      <c r="B12" s="62">
        <v>7779</v>
      </c>
      <c r="C12" s="52">
        <f t="shared" si="0"/>
        <v>65.946779791747</v>
      </c>
      <c r="D12" s="63">
        <v>513</v>
      </c>
      <c r="E12" s="63">
        <v>526</v>
      </c>
      <c r="F12" s="64">
        <v>352</v>
      </c>
      <c r="G12" s="65">
        <v>67</v>
      </c>
      <c r="H12" s="76">
        <v>38</v>
      </c>
      <c r="I12" s="76">
        <v>513</v>
      </c>
      <c r="J12" s="67">
        <v>352</v>
      </c>
      <c r="K12" s="67">
        <v>309</v>
      </c>
      <c r="L12" s="67">
        <v>222</v>
      </c>
      <c r="M12" s="67">
        <v>158</v>
      </c>
      <c r="N12" s="68">
        <v>104</v>
      </c>
      <c r="O12" s="68">
        <v>51</v>
      </c>
      <c r="P12" s="68">
        <v>21</v>
      </c>
      <c r="Q12" s="67">
        <v>143</v>
      </c>
      <c r="R12" s="68">
        <v>90</v>
      </c>
      <c r="S12" s="67">
        <v>39</v>
      </c>
      <c r="T12" s="68">
        <v>31</v>
      </c>
      <c r="U12" s="67">
        <v>4</v>
      </c>
      <c r="V12" s="68">
        <v>3</v>
      </c>
      <c r="W12" s="67">
        <v>11</v>
      </c>
      <c r="X12" s="68">
        <v>6</v>
      </c>
      <c r="Y12" s="58">
        <f t="shared" si="1"/>
        <v>-13</v>
      </c>
      <c r="Z12" s="67">
        <v>11</v>
      </c>
      <c r="AA12" s="77">
        <v>5</v>
      </c>
      <c r="AB12" s="76">
        <v>2</v>
      </c>
      <c r="AC12" s="78">
        <v>1</v>
      </c>
    </row>
    <row r="13" spans="1:29" ht="30" customHeight="1">
      <c r="A13" s="71" t="s">
        <v>27</v>
      </c>
      <c r="B13" s="62">
        <v>7957</v>
      </c>
      <c r="C13" s="52">
        <f t="shared" si="0"/>
        <v>83.1971848686691</v>
      </c>
      <c r="D13" s="63">
        <v>662</v>
      </c>
      <c r="E13" s="63">
        <v>669</v>
      </c>
      <c r="F13" s="64">
        <v>434</v>
      </c>
      <c r="G13" s="72">
        <v>73</v>
      </c>
      <c r="H13" s="66">
        <v>40</v>
      </c>
      <c r="I13" s="66">
        <v>662</v>
      </c>
      <c r="J13" s="73">
        <v>434</v>
      </c>
      <c r="K13" s="73">
        <v>419</v>
      </c>
      <c r="L13" s="73">
        <v>293</v>
      </c>
      <c r="M13" s="73">
        <v>189</v>
      </c>
      <c r="N13" s="74">
        <v>110</v>
      </c>
      <c r="O13" s="74">
        <v>64</v>
      </c>
      <c r="P13" s="74">
        <v>36</v>
      </c>
      <c r="Q13" s="73">
        <v>203</v>
      </c>
      <c r="R13" s="74">
        <v>137</v>
      </c>
      <c r="S13" s="73">
        <v>50</v>
      </c>
      <c r="T13" s="74">
        <v>30</v>
      </c>
      <c r="U13" s="73">
        <v>8</v>
      </c>
      <c r="V13" s="74">
        <v>8</v>
      </c>
      <c r="W13" s="73">
        <v>14</v>
      </c>
      <c r="X13" s="74">
        <v>6</v>
      </c>
      <c r="Y13" s="58">
        <f t="shared" si="1"/>
        <v>-7</v>
      </c>
      <c r="Z13" s="73">
        <v>11</v>
      </c>
      <c r="AA13" s="69">
        <v>6</v>
      </c>
      <c r="AB13" s="66">
        <v>6</v>
      </c>
      <c r="AC13" s="70">
        <v>2</v>
      </c>
    </row>
    <row r="14" spans="1:29" ht="38.25" customHeight="1" thickBot="1">
      <c r="A14" s="80" t="s">
        <v>28</v>
      </c>
      <c r="B14" s="81">
        <f>SUM(B5:B13)</f>
        <v>85716</v>
      </c>
      <c r="C14" s="82">
        <f t="shared" si="0"/>
        <v>76.17014326380139</v>
      </c>
      <c r="D14" s="83">
        <f aca="true" t="shared" si="2" ref="D14:X14">D5+D12+D6+D7+D8+D9+D10+D11+D13</f>
        <v>6529</v>
      </c>
      <c r="E14" s="83">
        <f t="shared" si="2"/>
        <v>6921</v>
      </c>
      <c r="F14" s="84">
        <f t="shared" si="2"/>
        <v>4147</v>
      </c>
      <c r="G14" s="81">
        <f t="shared" si="2"/>
        <v>683</v>
      </c>
      <c r="H14" s="85">
        <f t="shared" si="2"/>
        <v>359</v>
      </c>
      <c r="I14" s="85">
        <f t="shared" si="2"/>
        <v>3887</v>
      </c>
      <c r="J14" s="85">
        <f t="shared" si="2"/>
        <v>2412</v>
      </c>
      <c r="K14" s="85">
        <f t="shared" si="2"/>
        <v>4314</v>
      </c>
      <c r="L14" s="85">
        <f t="shared" si="2"/>
        <v>2946</v>
      </c>
      <c r="M14" s="85">
        <f t="shared" si="2"/>
        <v>1909</v>
      </c>
      <c r="N14" s="85">
        <f t="shared" si="2"/>
        <v>1165</v>
      </c>
      <c r="O14" s="85">
        <f t="shared" si="2"/>
        <v>721</v>
      </c>
      <c r="P14" s="85">
        <f t="shared" si="2"/>
        <v>378</v>
      </c>
      <c r="Q14" s="85">
        <f t="shared" si="2"/>
        <v>1878</v>
      </c>
      <c r="R14" s="85">
        <f t="shared" si="2"/>
        <v>1230</v>
      </c>
      <c r="S14" s="85">
        <f t="shared" si="2"/>
        <v>419</v>
      </c>
      <c r="T14" s="85">
        <f t="shared" si="2"/>
        <v>273</v>
      </c>
      <c r="U14" s="85">
        <f t="shared" si="2"/>
        <v>131</v>
      </c>
      <c r="V14" s="85">
        <f t="shared" si="2"/>
        <v>125</v>
      </c>
      <c r="W14" s="85">
        <f t="shared" si="2"/>
        <v>172</v>
      </c>
      <c r="X14" s="85">
        <f t="shared" si="2"/>
        <v>90</v>
      </c>
      <c r="Y14" s="85">
        <f t="shared" si="1"/>
        <v>-392</v>
      </c>
      <c r="Z14" s="85">
        <f>Z5+Z12+Z6+Z7+Z8+Z9+Z10+Z11+Z13</f>
        <v>193</v>
      </c>
      <c r="AA14" s="86">
        <f>AA5+AA12+AA6+AA7+AA8+AA9+AA10+AA11+AA13</f>
        <v>109</v>
      </c>
      <c r="AB14" s="85">
        <f>AB5+AB12+AB6+AB7+AB8+AB9+AB10+AB11+AB13</f>
        <v>74</v>
      </c>
      <c r="AC14" s="87">
        <f>AC5+AC12+AC6+AC7+AC8+AC9+AC10+AC11+AC13</f>
        <v>36</v>
      </c>
    </row>
    <row r="16" spans="1:24" ht="27" customHeight="1">
      <c r="A16" s="88" t="s">
        <v>29</v>
      </c>
      <c r="B16" s="89"/>
      <c r="C16" s="90" t="s">
        <v>30</v>
      </c>
      <c r="D16" s="91"/>
      <c r="E16" s="91"/>
      <c r="F16" s="91"/>
      <c r="G16" s="91"/>
      <c r="H16" s="91"/>
      <c r="I16" s="91"/>
      <c r="J16" s="92"/>
      <c r="K16" s="92"/>
      <c r="L16" s="92"/>
      <c r="M16" s="92"/>
      <c r="N16" s="93"/>
      <c r="O16" s="93"/>
      <c r="P16" s="93"/>
      <c r="Q16" s="92"/>
      <c r="R16" s="93"/>
      <c r="S16" s="92"/>
      <c r="T16" s="93"/>
      <c r="U16" s="92"/>
      <c r="V16" s="93"/>
      <c r="W16" s="92"/>
      <c r="X16" s="93"/>
    </row>
    <row r="17" spans="1:25" ht="36.75" customHeight="1">
      <c r="A17" s="89"/>
      <c r="B17" s="94"/>
      <c r="C17" s="95" t="s">
        <v>31</v>
      </c>
      <c r="D17" s="96"/>
      <c r="E17" s="97"/>
      <c r="F17" s="95" t="s">
        <v>32</v>
      </c>
      <c r="G17" s="96"/>
      <c r="H17" s="98" t="s">
        <v>33</v>
      </c>
      <c r="I17" s="96"/>
      <c r="J17" s="99"/>
      <c r="K17" s="99"/>
      <c r="L17" s="99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79"/>
    </row>
    <row r="18" spans="1:24" ht="18.75" customHeight="1">
      <c r="A18" s="100" t="s">
        <v>34</v>
      </c>
      <c r="B18" s="101"/>
      <c r="C18" s="102">
        <v>15.5</v>
      </c>
      <c r="D18" s="103"/>
      <c r="E18" s="104"/>
      <c r="F18" s="102">
        <v>15.1</v>
      </c>
      <c r="G18" s="103"/>
      <c r="H18" s="105">
        <f>F18-C18</f>
        <v>-0.40000000000000036</v>
      </c>
      <c r="I18" s="105"/>
      <c r="J18" s="99"/>
      <c r="K18" s="99"/>
      <c r="L18" s="99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8.75" customHeight="1">
      <c r="A19" s="100" t="s">
        <v>35</v>
      </c>
      <c r="B19" s="101"/>
      <c r="C19" s="102">
        <v>12.4</v>
      </c>
      <c r="D19" s="103"/>
      <c r="E19" s="104"/>
      <c r="F19" s="102">
        <v>12.1</v>
      </c>
      <c r="G19" s="103"/>
      <c r="H19" s="105">
        <f>F19-C19</f>
        <v>-0.3000000000000007</v>
      </c>
      <c r="I19" s="105"/>
      <c r="J19" s="99"/>
      <c r="K19" s="99"/>
      <c r="L19" s="99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5" ht="18.75" customHeight="1">
      <c r="A20" s="106" t="s">
        <v>36</v>
      </c>
      <c r="B20" s="107"/>
      <c r="C20" s="108">
        <v>19.4</v>
      </c>
      <c r="D20" s="109"/>
      <c r="E20" s="110"/>
      <c r="F20" s="108">
        <v>19.3</v>
      </c>
      <c r="G20" s="109"/>
      <c r="H20" s="111">
        <f>F20-C20</f>
        <v>-0.09999999999999787</v>
      </c>
      <c r="I20" s="112"/>
      <c r="J20" s="99"/>
      <c r="K20" s="99"/>
      <c r="L20" s="99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13"/>
    </row>
  </sheetData>
  <sheetProtection/>
  <mergeCells count="36">
    <mergeCell ref="I3:J3"/>
    <mergeCell ref="K3:L3"/>
    <mergeCell ref="C17:D17"/>
    <mergeCell ref="C18:D18"/>
    <mergeCell ref="D2:F3"/>
    <mergeCell ref="G3:H3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C19:D19"/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P46"/>
  <sheetViews>
    <sheetView zoomScale="75" zoomScaleNormal="75" workbookViewId="0" topLeftCell="A25">
      <selection activeCell="Z5" sqref="Z5"/>
    </sheetView>
  </sheetViews>
  <sheetFormatPr defaultColWidth="9.00390625" defaultRowHeight="12.75"/>
  <cols>
    <col min="1" max="1" width="23.625" style="116" customWidth="1"/>
    <col min="2" max="16" width="9.75390625" style="116" customWidth="1"/>
    <col min="17" max="16384" width="9.125" style="116" customWidth="1"/>
  </cols>
  <sheetData>
    <row r="1" spans="1:13" ht="61.5" customHeight="1" thickBot="1">
      <c r="A1" s="114" t="s">
        <v>37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</row>
    <row r="2" spans="1:13" ht="27" customHeight="1" thickBot="1">
      <c r="A2" s="117" t="s">
        <v>38</v>
      </c>
      <c r="B2" s="118" t="s">
        <v>39</v>
      </c>
      <c r="C2" s="119" t="s">
        <v>40</v>
      </c>
      <c r="D2" s="120"/>
      <c r="E2" s="120"/>
      <c r="F2" s="120"/>
      <c r="G2" s="120"/>
      <c r="H2" s="121"/>
      <c r="I2" s="122" t="s">
        <v>41</v>
      </c>
      <c r="J2" s="123"/>
      <c r="K2" s="123"/>
      <c r="L2" s="123"/>
      <c r="M2" s="124"/>
    </row>
    <row r="3" spans="1:13" ht="56.25" customHeight="1" thickBot="1">
      <c r="A3" s="125"/>
      <c r="B3" s="126"/>
      <c r="C3" s="127" t="s">
        <v>42</v>
      </c>
      <c r="D3" s="128" t="s">
        <v>43</v>
      </c>
      <c r="E3" s="129" t="s">
        <v>44</v>
      </c>
      <c r="F3" s="128" t="s">
        <v>45</v>
      </c>
      <c r="G3" s="130" t="s">
        <v>46</v>
      </c>
      <c r="H3" s="131" t="s">
        <v>47</v>
      </c>
      <c r="I3" s="132" t="s">
        <v>48</v>
      </c>
      <c r="J3" s="133" t="s">
        <v>49</v>
      </c>
      <c r="K3" s="134" t="s">
        <v>50</v>
      </c>
      <c r="L3" s="134" t="s">
        <v>51</v>
      </c>
      <c r="M3" s="135" t="s">
        <v>52</v>
      </c>
    </row>
    <row r="4" spans="1:16" s="144" customFormat="1" ht="27" customHeight="1">
      <c r="A4" s="136" t="s">
        <v>53</v>
      </c>
      <c r="B4" s="137">
        <f aca="true" t="shared" si="0" ref="B4:B21">C4+D4+E4+F4+G4+H4</f>
        <v>2133</v>
      </c>
      <c r="C4" s="138">
        <v>544</v>
      </c>
      <c r="D4" s="139">
        <v>601</v>
      </c>
      <c r="E4" s="139">
        <v>460</v>
      </c>
      <c r="F4" s="139">
        <v>463</v>
      </c>
      <c r="G4" s="139">
        <v>55</v>
      </c>
      <c r="H4" s="140">
        <v>10</v>
      </c>
      <c r="I4" s="141">
        <v>169</v>
      </c>
      <c r="J4" s="142">
        <v>564</v>
      </c>
      <c r="K4" s="142">
        <v>267</v>
      </c>
      <c r="L4" s="142">
        <v>586</v>
      </c>
      <c r="M4" s="143">
        <v>547</v>
      </c>
      <c r="P4" s="145">
        <f aca="true" t="shared" si="1" ref="P4:P23">I4+J4+K4+L4+M4</f>
        <v>2133</v>
      </c>
    </row>
    <row r="5" spans="1:16" s="152" customFormat="1" ht="17.25" customHeight="1">
      <c r="A5" s="146" t="s">
        <v>54</v>
      </c>
      <c r="B5" s="147">
        <f t="shared" si="0"/>
        <v>1404</v>
      </c>
      <c r="C5" s="148">
        <v>332</v>
      </c>
      <c r="D5" s="149">
        <v>421</v>
      </c>
      <c r="E5" s="149">
        <v>308</v>
      </c>
      <c r="F5" s="149">
        <v>316</v>
      </c>
      <c r="G5" s="149">
        <v>27</v>
      </c>
      <c r="H5" s="150">
        <v>0</v>
      </c>
      <c r="I5" s="151">
        <v>123</v>
      </c>
      <c r="J5" s="149">
        <v>413</v>
      </c>
      <c r="K5" s="149">
        <v>201</v>
      </c>
      <c r="L5" s="149">
        <v>340</v>
      </c>
      <c r="M5" s="150">
        <v>327</v>
      </c>
      <c r="P5" s="153">
        <f t="shared" si="1"/>
        <v>1404</v>
      </c>
    </row>
    <row r="6" spans="1:16" s="144" customFormat="1" ht="27" customHeight="1">
      <c r="A6" s="154" t="s">
        <v>55</v>
      </c>
      <c r="B6" s="155">
        <f t="shared" si="0"/>
        <v>530</v>
      </c>
      <c r="C6" s="156">
        <v>151</v>
      </c>
      <c r="D6" s="157">
        <v>165</v>
      </c>
      <c r="E6" s="157">
        <v>109</v>
      </c>
      <c r="F6" s="157">
        <v>86</v>
      </c>
      <c r="G6" s="157">
        <v>19</v>
      </c>
      <c r="H6" s="158">
        <v>0</v>
      </c>
      <c r="I6" s="159">
        <v>16</v>
      </c>
      <c r="J6" s="157">
        <v>96</v>
      </c>
      <c r="K6" s="157">
        <v>20</v>
      </c>
      <c r="L6" s="157">
        <v>193</v>
      </c>
      <c r="M6" s="158">
        <v>205</v>
      </c>
      <c r="P6" s="145">
        <f t="shared" si="1"/>
        <v>530</v>
      </c>
    </row>
    <row r="7" spans="1:16" s="152" customFormat="1" ht="17.25" customHeight="1">
      <c r="A7" s="146" t="s">
        <v>54</v>
      </c>
      <c r="B7" s="147">
        <f t="shared" si="0"/>
        <v>323</v>
      </c>
      <c r="C7" s="148">
        <v>89</v>
      </c>
      <c r="D7" s="149">
        <v>107</v>
      </c>
      <c r="E7" s="149">
        <v>78</v>
      </c>
      <c r="F7" s="149">
        <v>44</v>
      </c>
      <c r="G7" s="149">
        <v>5</v>
      </c>
      <c r="H7" s="150">
        <v>0</v>
      </c>
      <c r="I7" s="151">
        <v>13</v>
      </c>
      <c r="J7" s="149">
        <v>70</v>
      </c>
      <c r="K7" s="149">
        <v>18</v>
      </c>
      <c r="L7" s="149">
        <v>116</v>
      </c>
      <c r="M7" s="150">
        <v>106</v>
      </c>
      <c r="P7" s="153">
        <f t="shared" si="1"/>
        <v>323</v>
      </c>
    </row>
    <row r="8" spans="1:16" s="144" customFormat="1" ht="27" customHeight="1">
      <c r="A8" s="154" t="s">
        <v>56</v>
      </c>
      <c r="B8" s="155">
        <f t="shared" si="0"/>
        <v>430</v>
      </c>
      <c r="C8" s="156">
        <v>158</v>
      </c>
      <c r="D8" s="157">
        <v>104</v>
      </c>
      <c r="E8" s="157">
        <v>75</v>
      </c>
      <c r="F8" s="157">
        <v>74</v>
      </c>
      <c r="G8" s="157">
        <v>18</v>
      </c>
      <c r="H8" s="158">
        <v>1</v>
      </c>
      <c r="I8" s="159">
        <v>18</v>
      </c>
      <c r="J8" s="157">
        <v>111</v>
      </c>
      <c r="K8" s="157">
        <v>41</v>
      </c>
      <c r="L8" s="157">
        <v>128</v>
      </c>
      <c r="M8" s="158">
        <v>132</v>
      </c>
      <c r="P8" s="145">
        <f t="shared" si="1"/>
        <v>430</v>
      </c>
    </row>
    <row r="9" spans="1:16" s="152" customFormat="1" ht="17.25" customHeight="1">
      <c r="A9" s="146" t="s">
        <v>54</v>
      </c>
      <c r="B9" s="147">
        <f t="shared" si="0"/>
        <v>267</v>
      </c>
      <c r="C9" s="148">
        <v>107</v>
      </c>
      <c r="D9" s="149">
        <v>64</v>
      </c>
      <c r="E9" s="149">
        <v>47</v>
      </c>
      <c r="F9" s="149">
        <v>43</v>
      </c>
      <c r="G9" s="149">
        <v>6</v>
      </c>
      <c r="H9" s="150">
        <v>0</v>
      </c>
      <c r="I9" s="151">
        <v>12</v>
      </c>
      <c r="J9" s="149">
        <v>76</v>
      </c>
      <c r="K9" s="149">
        <v>36</v>
      </c>
      <c r="L9" s="149">
        <v>72</v>
      </c>
      <c r="M9" s="150">
        <v>71</v>
      </c>
      <c r="P9" s="153">
        <f t="shared" si="1"/>
        <v>267</v>
      </c>
    </row>
    <row r="10" spans="1:16" s="144" customFormat="1" ht="27" customHeight="1">
      <c r="A10" s="154" t="s">
        <v>57</v>
      </c>
      <c r="B10" s="155">
        <f t="shared" si="0"/>
        <v>404</v>
      </c>
      <c r="C10" s="156">
        <v>135</v>
      </c>
      <c r="D10" s="157">
        <v>136</v>
      </c>
      <c r="E10" s="157">
        <v>66</v>
      </c>
      <c r="F10" s="157">
        <v>61</v>
      </c>
      <c r="G10" s="157">
        <v>4</v>
      </c>
      <c r="H10" s="158">
        <v>2</v>
      </c>
      <c r="I10" s="159">
        <v>23</v>
      </c>
      <c r="J10" s="157">
        <v>101</v>
      </c>
      <c r="K10" s="157">
        <v>18</v>
      </c>
      <c r="L10" s="157">
        <v>138</v>
      </c>
      <c r="M10" s="158">
        <v>124</v>
      </c>
      <c r="P10" s="145">
        <f t="shared" si="1"/>
        <v>404</v>
      </c>
    </row>
    <row r="11" spans="1:16" s="152" customFormat="1" ht="17.25" customHeight="1">
      <c r="A11" s="146" t="s">
        <v>54</v>
      </c>
      <c r="B11" s="147">
        <f t="shared" si="0"/>
        <v>236</v>
      </c>
      <c r="C11" s="148">
        <v>80</v>
      </c>
      <c r="D11" s="149">
        <v>87</v>
      </c>
      <c r="E11" s="149">
        <v>34</v>
      </c>
      <c r="F11" s="149">
        <v>34</v>
      </c>
      <c r="G11" s="149">
        <v>1</v>
      </c>
      <c r="H11" s="150">
        <v>0</v>
      </c>
      <c r="I11" s="151">
        <v>16</v>
      </c>
      <c r="J11" s="149">
        <v>70</v>
      </c>
      <c r="K11" s="149">
        <v>14</v>
      </c>
      <c r="L11" s="149">
        <v>82</v>
      </c>
      <c r="M11" s="150">
        <v>54</v>
      </c>
      <c r="P11" s="153">
        <f t="shared" si="1"/>
        <v>236</v>
      </c>
    </row>
    <row r="12" spans="1:16" s="144" customFormat="1" ht="27" customHeight="1">
      <c r="A12" s="154" t="s">
        <v>58</v>
      </c>
      <c r="B12" s="155">
        <f t="shared" si="0"/>
        <v>519</v>
      </c>
      <c r="C12" s="156">
        <v>176</v>
      </c>
      <c r="D12" s="157">
        <v>156</v>
      </c>
      <c r="E12" s="157">
        <v>97</v>
      </c>
      <c r="F12" s="157">
        <v>78</v>
      </c>
      <c r="G12" s="157">
        <v>11</v>
      </c>
      <c r="H12" s="158">
        <v>1</v>
      </c>
      <c r="I12" s="159">
        <v>11</v>
      </c>
      <c r="J12" s="157">
        <v>91</v>
      </c>
      <c r="K12" s="157">
        <v>33</v>
      </c>
      <c r="L12" s="157">
        <v>222</v>
      </c>
      <c r="M12" s="158">
        <v>162</v>
      </c>
      <c r="P12" s="145">
        <f t="shared" si="1"/>
        <v>519</v>
      </c>
    </row>
    <row r="13" spans="1:16" s="152" customFormat="1" ht="17.25" customHeight="1">
      <c r="A13" s="146" t="s">
        <v>54</v>
      </c>
      <c r="B13" s="147">
        <f t="shared" si="0"/>
        <v>301</v>
      </c>
      <c r="C13" s="148">
        <v>89</v>
      </c>
      <c r="D13" s="149">
        <v>104</v>
      </c>
      <c r="E13" s="149">
        <v>63</v>
      </c>
      <c r="F13" s="149">
        <v>42</v>
      </c>
      <c r="G13" s="149">
        <v>3</v>
      </c>
      <c r="H13" s="150">
        <v>0</v>
      </c>
      <c r="I13" s="151">
        <v>8</v>
      </c>
      <c r="J13" s="149">
        <v>60</v>
      </c>
      <c r="K13" s="149">
        <v>28</v>
      </c>
      <c r="L13" s="149">
        <v>126</v>
      </c>
      <c r="M13" s="150">
        <v>79</v>
      </c>
      <c r="P13" s="153">
        <f t="shared" si="1"/>
        <v>301</v>
      </c>
    </row>
    <row r="14" spans="1:16" s="144" customFormat="1" ht="27" customHeight="1">
      <c r="A14" s="154" t="s">
        <v>59</v>
      </c>
      <c r="B14" s="155">
        <f t="shared" si="0"/>
        <v>306</v>
      </c>
      <c r="C14" s="156">
        <v>87</v>
      </c>
      <c r="D14" s="157">
        <v>86</v>
      </c>
      <c r="E14" s="157">
        <v>67</v>
      </c>
      <c r="F14" s="157">
        <v>49</v>
      </c>
      <c r="G14" s="157">
        <v>11</v>
      </c>
      <c r="H14" s="158">
        <v>6</v>
      </c>
      <c r="I14" s="159">
        <v>14</v>
      </c>
      <c r="J14" s="157">
        <v>68</v>
      </c>
      <c r="K14" s="157">
        <v>24</v>
      </c>
      <c r="L14" s="157">
        <v>106</v>
      </c>
      <c r="M14" s="158">
        <v>94</v>
      </c>
      <c r="P14" s="145">
        <f t="shared" si="1"/>
        <v>306</v>
      </c>
    </row>
    <row r="15" spans="1:16" s="152" customFormat="1" ht="17.25" customHeight="1">
      <c r="A15" s="146" t="s">
        <v>54</v>
      </c>
      <c r="B15" s="147">
        <f t="shared" si="0"/>
        <v>205</v>
      </c>
      <c r="C15" s="148">
        <v>66</v>
      </c>
      <c r="D15" s="149">
        <v>60</v>
      </c>
      <c r="E15" s="149">
        <v>45</v>
      </c>
      <c r="F15" s="149">
        <v>30</v>
      </c>
      <c r="G15" s="149">
        <v>4</v>
      </c>
      <c r="H15" s="150">
        <v>0</v>
      </c>
      <c r="I15" s="151">
        <v>10</v>
      </c>
      <c r="J15" s="149">
        <v>58</v>
      </c>
      <c r="K15" s="149">
        <v>18</v>
      </c>
      <c r="L15" s="149">
        <v>65</v>
      </c>
      <c r="M15" s="150">
        <v>54</v>
      </c>
      <c r="P15" s="153">
        <f t="shared" si="1"/>
        <v>205</v>
      </c>
    </row>
    <row r="16" spans="1:16" s="144" customFormat="1" ht="27" customHeight="1">
      <c r="A16" s="154" t="s">
        <v>60</v>
      </c>
      <c r="B16" s="155">
        <f t="shared" si="0"/>
        <v>1032</v>
      </c>
      <c r="C16" s="156">
        <v>309</v>
      </c>
      <c r="D16" s="157">
        <v>304</v>
      </c>
      <c r="E16" s="157">
        <v>220</v>
      </c>
      <c r="F16" s="157">
        <v>169</v>
      </c>
      <c r="G16" s="157">
        <v>21</v>
      </c>
      <c r="H16" s="158">
        <v>9</v>
      </c>
      <c r="I16" s="159">
        <v>46</v>
      </c>
      <c r="J16" s="157">
        <v>219</v>
      </c>
      <c r="K16" s="157">
        <v>60</v>
      </c>
      <c r="L16" s="157">
        <v>389</v>
      </c>
      <c r="M16" s="158">
        <v>318</v>
      </c>
      <c r="P16" s="145">
        <f t="shared" si="1"/>
        <v>1032</v>
      </c>
    </row>
    <row r="17" spans="1:16" s="152" customFormat="1" ht="17.25" customHeight="1">
      <c r="A17" s="146" t="s">
        <v>54</v>
      </c>
      <c r="B17" s="147">
        <f t="shared" si="0"/>
        <v>625</v>
      </c>
      <c r="C17" s="148">
        <v>188</v>
      </c>
      <c r="D17" s="149">
        <v>197</v>
      </c>
      <c r="E17" s="149">
        <v>138</v>
      </c>
      <c r="F17" s="149">
        <v>96</v>
      </c>
      <c r="G17" s="149">
        <v>6</v>
      </c>
      <c r="H17" s="150">
        <v>0</v>
      </c>
      <c r="I17" s="151">
        <v>37</v>
      </c>
      <c r="J17" s="149">
        <v>163</v>
      </c>
      <c r="K17" s="149">
        <v>47</v>
      </c>
      <c r="L17" s="149">
        <v>222</v>
      </c>
      <c r="M17" s="150">
        <v>156</v>
      </c>
      <c r="P17" s="153">
        <f t="shared" si="1"/>
        <v>625</v>
      </c>
    </row>
    <row r="18" spans="1:16" s="144" customFormat="1" ht="27" customHeight="1">
      <c r="A18" s="154" t="s">
        <v>61</v>
      </c>
      <c r="B18" s="155">
        <f t="shared" si="0"/>
        <v>513</v>
      </c>
      <c r="C18" s="156">
        <v>158</v>
      </c>
      <c r="D18" s="157">
        <v>158</v>
      </c>
      <c r="E18" s="157">
        <v>100</v>
      </c>
      <c r="F18" s="157">
        <v>80</v>
      </c>
      <c r="G18" s="157">
        <v>15</v>
      </c>
      <c r="H18" s="158">
        <v>2</v>
      </c>
      <c r="I18" s="159">
        <v>23</v>
      </c>
      <c r="J18" s="157">
        <v>133</v>
      </c>
      <c r="K18" s="157">
        <v>50</v>
      </c>
      <c r="L18" s="157">
        <v>164</v>
      </c>
      <c r="M18" s="158">
        <v>143</v>
      </c>
      <c r="P18" s="145">
        <f t="shared" si="1"/>
        <v>513</v>
      </c>
    </row>
    <row r="19" spans="1:16" s="152" customFormat="1" ht="17.25" customHeight="1">
      <c r="A19" s="146" t="s">
        <v>54</v>
      </c>
      <c r="B19" s="147">
        <f t="shared" si="0"/>
        <v>352</v>
      </c>
      <c r="C19" s="148">
        <v>104</v>
      </c>
      <c r="D19" s="149">
        <v>128</v>
      </c>
      <c r="E19" s="149">
        <v>72</v>
      </c>
      <c r="F19" s="149">
        <v>46</v>
      </c>
      <c r="G19" s="149">
        <v>2</v>
      </c>
      <c r="H19" s="150">
        <v>0</v>
      </c>
      <c r="I19" s="151">
        <v>20</v>
      </c>
      <c r="J19" s="149">
        <v>109</v>
      </c>
      <c r="K19" s="149">
        <v>43</v>
      </c>
      <c r="L19" s="149">
        <v>108</v>
      </c>
      <c r="M19" s="150">
        <v>72</v>
      </c>
      <c r="P19" s="153">
        <f t="shared" si="1"/>
        <v>352</v>
      </c>
    </row>
    <row r="20" spans="1:16" s="144" customFormat="1" ht="27" customHeight="1">
      <c r="A20" s="154" t="s">
        <v>62</v>
      </c>
      <c r="B20" s="155">
        <f t="shared" si="0"/>
        <v>662</v>
      </c>
      <c r="C20" s="156">
        <v>189</v>
      </c>
      <c r="D20" s="157">
        <v>197</v>
      </c>
      <c r="E20" s="157">
        <v>145</v>
      </c>
      <c r="F20" s="157">
        <v>109</v>
      </c>
      <c r="G20" s="157">
        <v>20</v>
      </c>
      <c r="H20" s="158">
        <v>2</v>
      </c>
      <c r="I20" s="159">
        <v>38</v>
      </c>
      <c r="J20" s="157">
        <v>123</v>
      </c>
      <c r="K20" s="157">
        <v>48</v>
      </c>
      <c r="L20" s="157">
        <v>245</v>
      </c>
      <c r="M20" s="158">
        <v>208</v>
      </c>
      <c r="P20" s="145">
        <f t="shared" si="1"/>
        <v>662</v>
      </c>
    </row>
    <row r="21" spans="1:16" s="152" customFormat="1" ht="17.25" customHeight="1" thickBot="1">
      <c r="A21" s="160" t="s">
        <v>54</v>
      </c>
      <c r="B21" s="147">
        <f t="shared" si="0"/>
        <v>434</v>
      </c>
      <c r="C21" s="161">
        <v>110</v>
      </c>
      <c r="D21" s="162">
        <v>149</v>
      </c>
      <c r="E21" s="162">
        <v>92</v>
      </c>
      <c r="F21" s="162">
        <v>74</v>
      </c>
      <c r="G21" s="162">
        <v>9</v>
      </c>
      <c r="H21" s="163">
        <v>0</v>
      </c>
      <c r="I21" s="164">
        <v>30</v>
      </c>
      <c r="J21" s="162">
        <v>86</v>
      </c>
      <c r="K21" s="162">
        <v>42</v>
      </c>
      <c r="L21" s="162">
        <v>154</v>
      </c>
      <c r="M21" s="163">
        <v>122</v>
      </c>
      <c r="P21" s="153">
        <f t="shared" si="1"/>
        <v>434</v>
      </c>
    </row>
    <row r="22" spans="1:16" s="144" customFormat="1" ht="30" customHeight="1">
      <c r="A22" s="165" t="s">
        <v>63</v>
      </c>
      <c r="B22" s="166">
        <f aca="true" t="shared" si="2" ref="B22:M22">B4+B6+B8+B10+B12+B14+B16+B18+B20</f>
        <v>6529</v>
      </c>
      <c r="C22" s="167">
        <f t="shared" si="2"/>
        <v>1907</v>
      </c>
      <c r="D22" s="168">
        <f t="shared" si="2"/>
        <v>1907</v>
      </c>
      <c r="E22" s="168">
        <f t="shared" si="2"/>
        <v>1339</v>
      </c>
      <c r="F22" s="168">
        <f t="shared" si="2"/>
        <v>1169</v>
      </c>
      <c r="G22" s="168">
        <f t="shared" si="2"/>
        <v>174</v>
      </c>
      <c r="H22" s="169">
        <f t="shared" si="2"/>
        <v>33</v>
      </c>
      <c r="I22" s="170">
        <f t="shared" si="2"/>
        <v>358</v>
      </c>
      <c r="J22" s="168">
        <f t="shared" si="2"/>
        <v>1506</v>
      </c>
      <c r="K22" s="168">
        <f t="shared" si="2"/>
        <v>561</v>
      </c>
      <c r="L22" s="168">
        <f t="shared" si="2"/>
        <v>2171</v>
      </c>
      <c r="M22" s="169">
        <f t="shared" si="2"/>
        <v>1933</v>
      </c>
      <c r="P22" s="145">
        <f t="shared" si="1"/>
        <v>6529</v>
      </c>
    </row>
    <row r="23" spans="1:16" s="152" customFormat="1" ht="17.25" customHeight="1" thickBot="1">
      <c r="A23" s="171" t="s">
        <v>54</v>
      </c>
      <c r="B23" s="172">
        <f aca="true" t="shared" si="3" ref="B23:M23">B5+B7+B9+B11+B13+B15+B17+B19+B21</f>
        <v>4147</v>
      </c>
      <c r="C23" s="173">
        <f t="shared" si="3"/>
        <v>1165</v>
      </c>
      <c r="D23" s="174">
        <f t="shared" si="3"/>
        <v>1317</v>
      </c>
      <c r="E23" s="174">
        <f t="shared" si="3"/>
        <v>877</v>
      </c>
      <c r="F23" s="174">
        <f t="shared" si="3"/>
        <v>725</v>
      </c>
      <c r="G23" s="174">
        <f t="shared" si="3"/>
        <v>63</v>
      </c>
      <c r="H23" s="175">
        <f t="shared" si="3"/>
        <v>0</v>
      </c>
      <c r="I23" s="176">
        <f t="shared" si="3"/>
        <v>269</v>
      </c>
      <c r="J23" s="174">
        <f t="shared" si="3"/>
        <v>1105</v>
      </c>
      <c r="K23" s="174">
        <f t="shared" si="3"/>
        <v>447</v>
      </c>
      <c r="L23" s="174">
        <f t="shared" si="3"/>
        <v>1285</v>
      </c>
      <c r="M23" s="175">
        <f t="shared" si="3"/>
        <v>1041</v>
      </c>
      <c r="P23" s="153">
        <f t="shared" si="1"/>
        <v>4147</v>
      </c>
    </row>
    <row r="24" spans="1:2" ht="33" customHeight="1" thickBot="1">
      <c r="A24" s="177"/>
      <c r="B24" s="178"/>
    </row>
    <row r="25" spans="1:16" ht="27" customHeight="1" thickBot="1">
      <c r="A25" s="179" t="s">
        <v>38</v>
      </c>
      <c r="B25" s="117" t="s">
        <v>39</v>
      </c>
      <c r="C25" s="119" t="s">
        <v>64</v>
      </c>
      <c r="D25" s="120"/>
      <c r="E25" s="120"/>
      <c r="F25" s="120"/>
      <c r="G25" s="120"/>
      <c r="H25" s="120"/>
      <c r="I25" s="121"/>
      <c r="J25" s="119" t="s">
        <v>65</v>
      </c>
      <c r="K25" s="120"/>
      <c r="L25" s="120"/>
      <c r="M25" s="120"/>
      <c r="N25" s="120"/>
      <c r="O25" s="121"/>
      <c r="P25" s="180"/>
    </row>
    <row r="26" spans="1:15" ht="47.25" customHeight="1" thickBot="1">
      <c r="A26" s="181"/>
      <c r="B26" s="125"/>
      <c r="C26" s="182" t="s">
        <v>66</v>
      </c>
      <c r="D26" s="183" t="s">
        <v>67</v>
      </c>
      <c r="E26" s="183" t="s">
        <v>68</v>
      </c>
      <c r="F26" s="183" t="s">
        <v>69</v>
      </c>
      <c r="G26" s="183" t="s">
        <v>70</v>
      </c>
      <c r="H26" s="183" t="s">
        <v>71</v>
      </c>
      <c r="I26" s="184" t="s">
        <v>72</v>
      </c>
      <c r="J26" s="185" t="s">
        <v>73</v>
      </c>
      <c r="K26" s="186" t="s">
        <v>74</v>
      </c>
      <c r="L26" s="186" t="s">
        <v>75</v>
      </c>
      <c r="M26" s="186" t="s">
        <v>76</v>
      </c>
      <c r="N26" s="186" t="s">
        <v>77</v>
      </c>
      <c r="O26" s="187" t="s">
        <v>78</v>
      </c>
    </row>
    <row r="27" spans="1:16" s="144" customFormat="1" ht="27" customHeight="1">
      <c r="A27" s="136" t="s">
        <v>53</v>
      </c>
      <c r="B27" s="188">
        <f aca="true" t="shared" si="4" ref="B27:B44">C27+D27+E27+F27+G27+H27+I27</f>
        <v>2133</v>
      </c>
      <c r="C27" s="189">
        <v>267</v>
      </c>
      <c r="D27" s="190">
        <v>527</v>
      </c>
      <c r="E27" s="190">
        <v>324</v>
      </c>
      <c r="F27" s="190">
        <v>379</v>
      </c>
      <c r="G27" s="190">
        <v>217</v>
      </c>
      <c r="H27" s="190">
        <v>20</v>
      </c>
      <c r="I27" s="191">
        <v>399</v>
      </c>
      <c r="J27" s="192">
        <v>245</v>
      </c>
      <c r="K27" s="193">
        <v>319</v>
      </c>
      <c r="L27" s="193">
        <v>301</v>
      </c>
      <c r="M27" s="193">
        <v>279</v>
      </c>
      <c r="N27" s="193">
        <v>272</v>
      </c>
      <c r="O27" s="194">
        <v>717</v>
      </c>
      <c r="P27" s="195">
        <f aca="true" t="shared" si="5" ref="P27:P46">SUM(J27:O27)</f>
        <v>2133</v>
      </c>
    </row>
    <row r="28" spans="1:16" s="152" customFormat="1" ht="16.5" customHeight="1">
      <c r="A28" s="146" t="s">
        <v>54</v>
      </c>
      <c r="B28" s="196">
        <f t="shared" si="4"/>
        <v>1404</v>
      </c>
      <c r="C28" s="197">
        <v>191</v>
      </c>
      <c r="D28" s="198">
        <v>336</v>
      </c>
      <c r="E28" s="198">
        <v>211</v>
      </c>
      <c r="F28" s="198">
        <v>261</v>
      </c>
      <c r="G28" s="198">
        <v>129</v>
      </c>
      <c r="H28" s="198">
        <v>5</v>
      </c>
      <c r="I28" s="199">
        <v>271</v>
      </c>
      <c r="J28" s="197">
        <v>124</v>
      </c>
      <c r="K28" s="198">
        <v>167</v>
      </c>
      <c r="L28" s="198">
        <v>195</v>
      </c>
      <c r="M28" s="198">
        <v>176</v>
      </c>
      <c r="N28" s="198">
        <v>177</v>
      </c>
      <c r="O28" s="200">
        <v>565</v>
      </c>
      <c r="P28" s="201">
        <f t="shared" si="5"/>
        <v>1404</v>
      </c>
    </row>
    <row r="29" spans="1:16" s="144" customFormat="1" ht="27" customHeight="1">
      <c r="A29" s="154" t="s">
        <v>55</v>
      </c>
      <c r="B29" s="188">
        <f t="shared" si="4"/>
        <v>530</v>
      </c>
      <c r="C29" s="202">
        <v>60</v>
      </c>
      <c r="D29" s="203">
        <v>168</v>
      </c>
      <c r="E29" s="203">
        <v>89</v>
      </c>
      <c r="F29" s="203">
        <v>91</v>
      </c>
      <c r="G29" s="203">
        <v>32</v>
      </c>
      <c r="H29" s="203">
        <v>1</v>
      </c>
      <c r="I29" s="204">
        <v>89</v>
      </c>
      <c r="J29" s="202">
        <v>37</v>
      </c>
      <c r="K29" s="203">
        <v>82</v>
      </c>
      <c r="L29" s="203">
        <v>75</v>
      </c>
      <c r="M29" s="203">
        <v>72</v>
      </c>
      <c r="N29" s="203">
        <v>83</v>
      </c>
      <c r="O29" s="205">
        <v>181</v>
      </c>
      <c r="P29" s="195">
        <f t="shared" si="5"/>
        <v>530</v>
      </c>
    </row>
    <row r="30" spans="1:16" s="152" customFormat="1" ht="16.5" customHeight="1">
      <c r="A30" s="146" t="s">
        <v>54</v>
      </c>
      <c r="B30" s="196">
        <f t="shared" si="4"/>
        <v>323</v>
      </c>
      <c r="C30" s="197">
        <v>43</v>
      </c>
      <c r="D30" s="198">
        <v>100</v>
      </c>
      <c r="E30" s="198">
        <v>54</v>
      </c>
      <c r="F30" s="198">
        <v>55</v>
      </c>
      <c r="G30" s="198">
        <v>11</v>
      </c>
      <c r="H30" s="198">
        <v>0</v>
      </c>
      <c r="I30" s="199">
        <v>60</v>
      </c>
      <c r="J30" s="197">
        <v>13</v>
      </c>
      <c r="K30" s="198">
        <v>54</v>
      </c>
      <c r="L30" s="198">
        <v>42</v>
      </c>
      <c r="M30" s="198">
        <v>31</v>
      </c>
      <c r="N30" s="198">
        <v>49</v>
      </c>
      <c r="O30" s="200">
        <v>134</v>
      </c>
      <c r="P30" s="201">
        <f t="shared" si="5"/>
        <v>323</v>
      </c>
    </row>
    <row r="31" spans="1:16" s="144" customFormat="1" ht="27" customHeight="1">
      <c r="A31" s="154" t="s">
        <v>56</v>
      </c>
      <c r="B31" s="188">
        <f t="shared" si="4"/>
        <v>430</v>
      </c>
      <c r="C31" s="202">
        <v>39</v>
      </c>
      <c r="D31" s="203">
        <v>147</v>
      </c>
      <c r="E31" s="203">
        <v>53</v>
      </c>
      <c r="F31" s="203">
        <v>42</v>
      </c>
      <c r="G31" s="203">
        <v>23</v>
      </c>
      <c r="H31" s="203">
        <v>3</v>
      </c>
      <c r="I31" s="204">
        <v>123</v>
      </c>
      <c r="J31" s="202">
        <v>40</v>
      </c>
      <c r="K31" s="203">
        <v>67</v>
      </c>
      <c r="L31" s="203">
        <v>51</v>
      </c>
      <c r="M31" s="203">
        <v>52</v>
      </c>
      <c r="N31" s="203">
        <v>68</v>
      </c>
      <c r="O31" s="205">
        <v>152</v>
      </c>
      <c r="P31" s="195">
        <f t="shared" si="5"/>
        <v>430</v>
      </c>
    </row>
    <row r="32" spans="1:16" s="152" customFormat="1" ht="16.5" customHeight="1">
      <c r="A32" s="146" t="s">
        <v>54</v>
      </c>
      <c r="B32" s="196">
        <f t="shared" si="4"/>
        <v>267</v>
      </c>
      <c r="C32" s="197">
        <v>23</v>
      </c>
      <c r="D32" s="198">
        <v>89</v>
      </c>
      <c r="E32" s="198">
        <v>32</v>
      </c>
      <c r="F32" s="198">
        <v>25</v>
      </c>
      <c r="G32" s="198">
        <v>6</v>
      </c>
      <c r="H32" s="198">
        <v>0</v>
      </c>
      <c r="I32" s="199">
        <v>92</v>
      </c>
      <c r="J32" s="197">
        <v>13</v>
      </c>
      <c r="K32" s="198">
        <v>24</v>
      </c>
      <c r="L32" s="198">
        <v>31</v>
      </c>
      <c r="M32" s="198">
        <v>32</v>
      </c>
      <c r="N32" s="198">
        <v>50</v>
      </c>
      <c r="O32" s="200">
        <v>117</v>
      </c>
      <c r="P32" s="201">
        <f t="shared" si="5"/>
        <v>267</v>
      </c>
    </row>
    <row r="33" spans="1:16" s="144" customFormat="1" ht="27" customHeight="1">
      <c r="A33" s="154" t="s">
        <v>57</v>
      </c>
      <c r="B33" s="188">
        <f t="shared" si="4"/>
        <v>404</v>
      </c>
      <c r="C33" s="202">
        <v>57</v>
      </c>
      <c r="D33" s="203">
        <v>127</v>
      </c>
      <c r="E33" s="203">
        <v>65</v>
      </c>
      <c r="F33" s="203">
        <v>49</v>
      </c>
      <c r="G33" s="203">
        <v>15</v>
      </c>
      <c r="H33" s="203">
        <v>1</v>
      </c>
      <c r="I33" s="204">
        <v>90</v>
      </c>
      <c r="J33" s="202">
        <v>40</v>
      </c>
      <c r="K33" s="203">
        <v>58</v>
      </c>
      <c r="L33" s="203">
        <v>57</v>
      </c>
      <c r="M33" s="203">
        <v>52</v>
      </c>
      <c r="N33" s="203">
        <v>67</v>
      </c>
      <c r="O33" s="205">
        <v>130</v>
      </c>
      <c r="P33" s="195">
        <f t="shared" si="5"/>
        <v>404</v>
      </c>
    </row>
    <row r="34" spans="1:16" s="152" customFormat="1" ht="16.5" customHeight="1">
      <c r="A34" s="146" t="s">
        <v>54</v>
      </c>
      <c r="B34" s="196">
        <f t="shared" si="4"/>
        <v>236</v>
      </c>
      <c r="C34" s="197">
        <v>35</v>
      </c>
      <c r="D34" s="198">
        <v>67</v>
      </c>
      <c r="E34" s="198">
        <v>35</v>
      </c>
      <c r="F34" s="198">
        <v>30</v>
      </c>
      <c r="G34" s="198">
        <v>6</v>
      </c>
      <c r="H34" s="198">
        <v>0</v>
      </c>
      <c r="I34" s="199">
        <v>63</v>
      </c>
      <c r="J34" s="197">
        <v>15</v>
      </c>
      <c r="K34" s="198">
        <v>29</v>
      </c>
      <c r="L34" s="198">
        <v>37</v>
      </c>
      <c r="M34" s="198">
        <v>29</v>
      </c>
      <c r="N34" s="198">
        <v>44</v>
      </c>
      <c r="O34" s="200">
        <v>82</v>
      </c>
      <c r="P34" s="201">
        <f t="shared" si="5"/>
        <v>236</v>
      </c>
    </row>
    <row r="35" spans="1:16" s="144" customFormat="1" ht="27" customHeight="1">
      <c r="A35" s="154" t="s">
        <v>58</v>
      </c>
      <c r="B35" s="188">
        <f t="shared" si="4"/>
        <v>519</v>
      </c>
      <c r="C35" s="202">
        <v>50</v>
      </c>
      <c r="D35" s="203">
        <v>171</v>
      </c>
      <c r="E35" s="203">
        <v>95</v>
      </c>
      <c r="F35" s="203">
        <v>94</v>
      </c>
      <c r="G35" s="203">
        <v>30</v>
      </c>
      <c r="H35" s="203">
        <v>5</v>
      </c>
      <c r="I35" s="204">
        <v>74</v>
      </c>
      <c r="J35" s="202">
        <v>61</v>
      </c>
      <c r="K35" s="203">
        <v>60</v>
      </c>
      <c r="L35" s="203">
        <v>166</v>
      </c>
      <c r="M35" s="203">
        <v>53</v>
      </c>
      <c r="N35" s="203">
        <v>67</v>
      </c>
      <c r="O35" s="205">
        <v>112</v>
      </c>
      <c r="P35" s="195">
        <f t="shared" si="5"/>
        <v>519</v>
      </c>
    </row>
    <row r="36" spans="1:16" s="152" customFormat="1" ht="16.5" customHeight="1">
      <c r="A36" s="146" t="s">
        <v>54</v>
      </c>
      <c r="B36" s="196">
        <f t="shared" si="4"/>
        <v>301</v>
      </c>
      <c r="C36" s="197">
        <v>35</v>
      </c>
      <c r="D36" s="198">
        <v>86</v>
      </c>
      <c r="E36" s="198">
        <v>58</v>
      </c>
      <c r="F36" s="198">
        <v>61</v>
      </c>
      <c r="G36" s="198">
        <v>12</v>
      </c>
      <c r="H36" s="198">
        <v>1</v>
      </c>
      <c r="I36" s="199">
        <v>48</v>
      </c>
      <c r="J36" s="197">
        <v>23</v>
      </c>
      <c r="K36" s="198">
        <v>25</v>
      </c>
      <c r="L36" s="198">
        <v>105</v>
      </c>
      <c r="M36" s="198">
        <v>36</v>
      </c>
      <c r="N36" s="198">
        <v>38</v>
      </c>
      <c r="O36" s="200">
        <v>74</v>
      </c>
      <c r="P36" s="201">
        <f t="shared" si="5"/>
        <v>301</v>
      </c>
    </row>
    <row r="37" spans="1:16" s="144" customFormat="1" ht="27" customHeight="1">
      <c r="A37" s="154" t="s">
        <v>59</v>
      </c>
      <c r="B37" s="188">
        <f t="shared" si="4"/>
        <v>306</v>
      </c>
      <c r="C37" s="202">
        <v>40</v>
      </c>
      <c r="D37" s="203">
        <v>100</v>
      </c>
      <c r="E37" s="203">
        <v>41</v>
      </c>
      <c r="F37" s="203">
        <v>49</v>
      </c>
      <c r="G37" s="203">
        <v>18</v>
      </c>
      <c r="H37" s="203">
        <v>5</v>
      </c>
      <c r="I37" s="204">
        <v>53</v>
      </c>
      <c r="J37" s="202">
        <v>27</v>
      </c>
      <c r="K37" s="203">
        <v>36</v>
      </c>
      <c r="L37" s="203">
        <v>41</v>
      </c>
      <c r="M37" s="203">
        <v>40</v>
      </c>
      <c r="N37" s="203">
        <v>45</v>
      </c>
      <c r="O37" s="205">
        <v>117</v>
      </c>
      <c r="P37" s="195">
        <f t="shared" si="5"/>
        <v>306</v>
      </c>
    </row>
    <row r="38" spans="1:16" s="152" customFormat="1" ht="16.5" customHeight="1">
      <c r="A38" s="146" t="s">
        <v>54</v>
      </c>
      <c r="B38" s="196">
        <f t="shared" si="4"/>
        <v>205</v>
      </c>
      <c r="C38" s="197">
        <v>30</v>
      </c>
      <c r="D38" s="198">
        <v>75</v>
      </c>
      <c r="E38" s="198">
        <v>23</v>
      </c>
      <c r="F38" s="198">
        <v>30</v>
      </c>
      <c r="G38" s="198">
        <v>7</v>
      </c>
      <c r="H38" s="198">
        <v>2</v>
      </c>
      <c r="I38" s="199">
        <v>38</v>
      </c>
      <c r="J38" s="197">
        <v>15</v>
      </c>
      <c r="K38" s="198">
        <v>22</v>
      </c>
      <c r="L38" s="198">
        <v>26</v>
      </c>
      <c r="M38" s="198">
        <v>23</v>
      </c>
      <c r="N38" s="198">
        <v>30</v>
      </c>
      <c r="O38" s="200">
        <v>89</v>
      </c>
      <c r="P38" s="201">
        <f t="shared" si="5"/>
        <v>205</v>
      </c>
    </row>
    <row r="39" spans="1:16" s="144" customFormat="1" ht="27" customHeight="1">
      <c r="A39" s="154" t="s">
        <v>60</v>
      </c>
      <c r="B39" s="188">
        <f t="shared" si="4"/>
        <v>1032</v>
      </c>
      <c r="C39" s="202">
        <v>99</v>
      </c>
      <c r="D39" s="203">
        <v>324</v>
      </c>
      <c r="E39" s="203">
        <v>170</v>
      </c>
      <c r="F39" s="203">
        <v>173</v>
      </c>
      <c r="G39" s="203">
        <v>68</v>
      </c>
      <c r="H39" s="203">
        <v>9</v>
      </c>
      <c r="I39" s="204">
        <v>189</v>
      </c>
      <c r="J39" s="202">
        <v>85</v>
      </c>
      <c r="K39" s="203">
        <v>169</v>
      </c>
      <c r="L39" s="203">
        <v>153</v>
      </c>
      <c r="M39" s="203">
        <v>146</v>
      </c>
      <c r="N39" s="203">
        <v>137</v>
      </c>
      <c r="O39" s="205">
        <v>342</v>
      </c>
      <c r="P39" s="195">
        <f t="shared" si="5"/>
        <v>1032</v>
      </c>
    </row>
    <row r="40" spans="1:16" s="152" customFormat="1" ht="16.5" customHeight="1">
      <c r="A40" s="146" t="s">
        <v>54</v>
      </c>
      <c r="B40" s="196">
        <f t="shared" si="4"/>
        <v>625</v>
      </c>
      <c r="C40" s="197">
        <v>75</v>
      </c>
      <c r="D40" s="198">
        <v>193</v>
      </c>
      <c r="E40" s="198">
        <v>101</v>
      </c>
      <c r="F40" s="198">
        <v>102</v>
      </c>
      <c r="G40" s="198">
        <v>24</v>
      </c>
      <c r="H40" s="198">
        <v>1</v>
      </c>
      <c r="I40" s="199">
        <v>129</v>
      </c>
      <c r="J40" s="197">
        <v>32</v>
      </c>
      <c r="K40" s="198">
        <v>85</v>
      </c>
      <c r="L40" s="198">
        <v>87</v>
      </c>
      <c r="M40" s="198">
        <v>73</v>
      </c>
      <c r="N40" s="198">
        <v>94</v>
      </c>
      <c r="O40" s="200">
        <v>254</v>
      </c>
      <c r="P40" s="201">
        <f t="shared" si="5"/>
        <v>625</v>
      </c>
    </row>
    <row r="41" spans="1:16" s="144" customFormat="1" ht="27" customHeight="1">
      <c r="A41" s="154" t="s">
        <v>61</v>
      </c>
      <c r="B41" s="188">
        <f t="shared" si="4"/>
        <v>513</v>
      </c>
      <c r="C41" s="202">
        <v>67</v>
      </c>
      <c r="D41" s="203">
        <v>138</v>
      </c>
      <c r="E41" s="203">
        <v>71</v>
      </c>
      <c r="F41" s="203">
        <v>91</v>
      </c>
      <c r="G41" s="203">
        <v>33</v>
      </c>
      <c r="H41" s="203">
        <v>6</v>
      </c>
      <c r="I41" s="204">
        <v>107</v>
      </c>
      <c r="J41" s="202">
        <v>76</v>
      </c>
      <c r="K41" s="203">
        <v>93</v>
      </c>
      <c r="L41" s="203">
        <v>86</v>
      </c>
      <c r="M41" s="203">
        <v>58</v>
      </c>
      <c r="N41" s="203">
        <v>40</v>
      </c>
      <c r="O41" s="205">
        <v>160</v>
      </c>
      <c r="P41" s="195">
        <f t="shared" si="5"/>
        <v>513</v>
      </c>
    </row>
    <row r="42" spans="1:16" s="152" customFormat="1" ht="16.5" customHeight="1">
      <c r="A42" s="146" t="s">
        <v>54</v>
      </c>
      <c r="B42" s="196">
        <f t="shared" si="4"/>
        <v>352</v>
      </c>
      <c r="C42" s="197">
        <v>54</v>
      </c>
      <c r="D42" s="198">
        <v>89</v>
      </c>
      <c r="E42" s="198">
        <v>43</v>
      </c>
      <c r="F42" s="198">
        <v>66</v>
      </c>
      <c r="G42" s="198">
        <v>16</v>
      </c>
      <c r="H42" s="198">
        <v>1</v>
      </c>
      <c r="I42" s="199">
        <v>83</v>
      </c>
      <c r="J42" s="197">
        <v>41</v>
      </c>
      <c r="K42" s="198">
        <v>62</v>
      </c>
      <c r="L42" s="198">
        <v>68</v>
      </c>
      <c r="M42" s="198">
        <v>35</v>
      </c>
      <c r="N42" s="198">
        <v>29</v>
      </c>
      <c r="O42" s="200">
        <v>117</v>
      </c>
      <c r="P42" s="201">
        <f t="shared" si="5"/>
        <v>352</v>
      </c>
    </row>
    <row r="43" spans="1:16" s="144" customFormat="1" ht="27" customHeight="1">
      <c r="A43" s="154" t="s">
        <v>62</v>
      </c>
      <c r="B43" s="188">
        <f t="shared" si="4"/>
        <v>662</v>
      </c>
      <c r="C43" s="202">
        <v>67</v>
      </c>
      <c r="D43" s="203">
        <v>193</v>
      </c>
      <c r="E43" s="203">
        <v>106</v>
      </c>
      <c r="F43" s="203">
        <v>109</v>
      </c>
      <c r="G43" s="203">
        <v>39</v>
      </c>
      <c r="H43" s="203">
        <v>5</v>
      </c>
      <c r="I43" s="204">
        <v>143</v>
      </c>
      <c r="J43" s="202">
        <v>50</v>
      </c>
      <c r="K43" s="203">
        <v>112</v>
      </c>
      <c r="L43" s="203">
        <v>102</v>
      </c>
      <c r="M43" s="203">
        <v>103</v>
      </c>
      <c r="N43" s="203">
        <v>92</v>
      </c>
      <c r="O43" s="205">
        <v>203</v>
      </c>
      <c r="P43" s="195">
        <f t="shared" si="5"/>
        <v>662</v>
      </c>
    </row>
    <row r="44" spans="1:16" s="152" customFormat="1" ht="16.5" customHeight="1">
      <c r="A44" s="146" t="s">
        <v>54</v>
      </c>
      <c r="B44" s="196">
        <f t="shared" si="4"/>
        <v>434</v>
      </c>
      <c r="C44" s="197">
        <v>57</v>
      </c>
      <c r="D44" s="198">
        <v>120</v>
      </c>
      <c r="E44" s="198">
        <v>61</v>
      </c>
      <c r="F44" s="198">
        <v>67</v>
      </c>
      <c r="G44" s="198">
        <v>17</v>
      </c>
      <c r="H44" s="198">
        <v>2</v>
      </c>
      <c r="I44" s="199">
        <v>110</v>
      </c>
      <c r="J44" s="197">
        <v>23</v>
      </c>
      <c r="K44" s="198">
        <v>55</v>
      </c>
      <c r="L44" s="198">
        <v>66</v>
      </c>
      <c r="M44" s="198">
        <v>70</v>
      </c>
      <c r="N44" s="198">
        <v>67</v>
      </c>
      <c r="O44" s="200">
        <v>153</v>
      </c>
      <c r="P44" s="201">
        <f t="shared" si="5"/>
        <v>434</v>
      </c>
    </row>
    <row r="45" spans="1:16" s="144" customFormat="1" ht="30" customHeight="1">
      <c r="A45" s="206" t="s">
        <v>63</v>
      </c>
      <c r="B45" s="207">
        <f aca="true" t="shared" si="6" ref="B45:O45">B27+B29+B31+B33+B35+B37+B39+B41+B43</f>
        <v>6529</v>
      </c>
      <c r="C45" s="208">
        <f t="shared" si="6"/>
        <v>746</v>
      </c>
      <c r="D45" s="209">
        <f t="shared" si="6"/>
        <v>1895</v>
      </c>
      <c r="E45" s="209">
        <f t="shared" si="6"/>
        <v>1014</v>
      </c>
      <c r="F45" s="209">
        <f t="shared" si="6"/>
        <v>1077</v>
      </c>
      <c r="G45" s="209">
        <f t="shared" si="6"/>
        <v>475</v>
      </c>
      <c r="H45" s="209">
        <f t="shared" si="6"/>
        <v>55</v>
      </c>
      <c r="I45" s="210">
        <f t="shared" si="6"/>
        <v>1267</v>
      </c>
      <c r="J45" s="208">
        <f t="shared" si="6"/>
        <v>661</v>
      </c>
      <c r="K45" s="209">
        <f t="shared" si="6"/>
        <v>996</v>
      </c>
      <c r="L45" s="209">
        <f t="shared" si="6"/>
        <v>1032</v>
      </c>
      <c r="M45" s="209">
        <f t="shared" si="6"/>
        <v>855</v>
      </c>
      <c r="N45" s="209">
        <f t="shared" si="6"/>
        <v>871</v>
      </c>
      <c r="O45" s="211">
        <f t="shared" si="6"/>
        <v>2114</v>
      </c>
      <c r="P45" s="195">
        <f t="shared" si="5"/>
        <v>6529</v>
      </c>
    </row>
    <row r="46" spans="1:16" s="152" customFormat="1" ht="16.5" customHeight="1" thickBot="1">
      <c r="A46" s="171" t="s">
        <v>54</v>
      </c>
      <c r="B46" s="172">
        <f aca="true" t="shared" si="7" ref="B46:O46">B28+B30+B32+B34+B36+B38+B40+B42+B44</f>
        <v>4147</v>
      </c>
      <c r="C46" s="212">
        <f t="shared" si="7"/>
        <v>543</v>
      </c>
      <c r="D46" s="174">
        <f t="shared" si="7"/>
        <v>1155</v>
      </c>
      <c r="E46" s="174">
        <f t="shared" si="7"/>
        <v>618</v>
      </c>
      <c r="F46" s="174">
        <f t="shared" si="7"/>
        <v>697</v>
      </c>
      <c r="G46" s="174">
        <f t="shared" si="7"/>
        <v>228</v>
      </c>
      <c r="H46" s="174">
        <f t="shared" si="7"/>
        <v>12</v>
      </c>
      <c r="I46" s="213">
        <f t="shared" si="7"/>
        <v>894</v>
      </c>
      <c r="J46" s="173">
        <f t="shared" si="7"/>
        <v>299</v>
      </c>
      <c r="K46" s="174">
        <f t="shared" si="7"/>
        <v>523</v>
      </c>
      <c r="L46" s="174">
        <f t="shared" si="7"/>
        <v>657</v>
      </c>
      <c r="M46" s="174">
        <f t="shared" si="7"/>
        <v>505</v>
      </c>
      <c r="N46" s="174">
        <f t="shared" si="7"/>
        <v>578</v>
      </c>
      <c r="O46" s="214">
        <f t="shared" si="7"/>
        <v>1585</v>
      </c>
      <c r="P46" s="201">
        <f t="shared" si="5"/>
        <v>4147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A1">
      <selection activeCell="Z5" sqref="Z5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15" t="s">
        <v>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31" ht="22.5" customHeight="1">
      <c r="A2" s="216" t="s">
        <v>1</v>
      </c>
      <c r="B2" s="217" t="s">
        <v>80</v>
      </c>
      <c r="C2" s="218"/>
      <c r="D2" s="217" t="s">
        <v>81</v>
      </c>
      <c r="E2" s="218"/>
      <c r="F2" s="219" t="s">
        <v>82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17" t="s">
        <v>83</v>
      </c>
      <c r="AC2" s="221"/>
      <c r="AD2" s="221"/>
      <c r="AE2" s="9"/>
    </row>
    <row r="3" spans="1:31" ht="21.75" customHeight="1">
      <c r="A3" s="222"/>
      <c r="B3" s="19"/>
      <c r="C3" s="223"/>
      <c r="D3" s="19"/>
      <c r="E3" s="223"/>
      <c r="F3" s="224" t="s">
        <v>84</v>
      </c>
      <c r="G3" s="225"/>
      <c r="H3" s="226" t="s">
        <v>4</v>
      </c>
      <c r="I3" s="227"/>
      <c r="J3" s="227"/>
      <c r="K3" s="227"/>
      <c r="L3" s="227"/>
      <c r="M3" s="227"/>
      <c r="N3" s="227"/>
      <c r="O3" s="227"/>
      <c r="P3" s="32" t="s">
        <v>85</v>
      </c>
      <c r="Q3" s="228"/>
      <c r="R3" s="32" t="s">
        <v>86</v>
      </c>
      <c r="S3" s="228"/>
      <c r="T3" s="224" t="s">
        <v>87</v>
      </c>
      <c r="U3" s="225"/>
      <c r="V3" s="32" t="s">
        <v>88</v>
      </c>
      <c r="W3" s="229"/>
      <c r="X3" s="230" t="s">
        <v>4</v>
      </c>
      <c r="Y3" s="230"/>
      <c r="Z3" s="32" t="s">
        <v>89</v>
      </c>
      <c r="AA3" s="231"/>
      <c r="AB3" s="232"/>
      <c r="AC3" s="21"/>
      <c r="AD3" s="21"/>
      <c r="AE3" s="22"/>
    </row>
    <row r="4" spans="1:31" ht="27.75" customHeight="1">
      <c r="A4" s="222"/>
      <c r="B4" s="19"/>
      <c r="C4" s="223"/>
      <c r="D4" s="19"/>
      <c r="E4" s="223"/>
      <c r="F4" s="233"/>
      <c r="G4" s="234"/>
      <c r="H4" s="235" t="s">
        <v>90</v>
      </c>
      <c r="I4" s="236"/>
      <c r="J4" s="226" t="s">
        <v>91</v>
      </c>
      <c r="K4" s="237"/>
      <c r="L4" s="235" t="s">
        <v>92</v>
      </c>
      <c r="M4" s="236"/>
      <c r="N4" s="235" t="s">
        <v>93</v>
      </c>
      <c r="O4" s="238"/>
      <c r="P4" s="232"/>
      <c r="Q4" s="239"/>
      <c r="R4" s="232"/>
      <c r="S4" s="239"/>
      <c r="T4" s="233"/>
      <c r="U4" s="234"/>
      <c r="V4" s="240"/>
      <c r="W4" s="241"/>
      <c r="X4" s="226" t="s">
        <v>94</v>
      </c>
      <c r="Y4" s="237"/>
      <c r="Z4" s="232"/>
      <c r="AA4" s="239"/>
      <c r="AB4" s="235" t="s">
        <v>95</v>
      </c>
      <c r="AC4" s="236"/>
      <c r="AD4" s="235" t="s">
        <v>39</v>
      </c>
      <c r="AE4" s="242"/>
    </row>
    <row r="5" spans="1:31" ht="19.5" customHeight="1" thickBot="1">
      <c r="A5" s="243"/>
      <c r="B5" s="244" t="s">
        <v>96</v>
      </c>
      <c r="C5" s="244" t="s">
        <v>97</v>
      </c>
      <c r="D5" s="244" t="s">
        <v>96</v>
      </c>
      <c r="E5" s="244" t="s">
        <v>97</v>
      </c>
      <c r="F5" s="245" t="s">
        <v>96</v>
      </c>
      <c r="G5" s="245" t="s">
        <v>97</v>
      </c>
      <c r="H5" s="245" t="s">
        <v>96</v>
      </c>
      <c r="I5" s="245" t="s">
        <v>97</v>
      </c>
      <c r="J5" s="245" t="s">
        <v>96</v>
      </c>
      <c r="K5" s="245" t="s">
        <v>97</v>
      </c>
      <c r="L5" s="245" t="s">
        <v>96</v>
      </c>
      <c r="M5" s="245" t="s">
        <v>97</v>
      </c>
      <c r="N5" s="246" t="s">
        <v>96</v>
      </c>
      <c r="O5" s="247" t="s">
        <v>97</v>
      </c>
      <c r="P5" s="245" t="s">
        <v>96</v>
      </c>
      <c r="Q5" s="245" t="s">
        <v>97</v>
      </c>
      <c r="R5" s="245" t="s">
        <v>96</v>
      </c>
      <c r="S5" s="245" t="s">
        <v>97</v>
      </c>
      <c r="T5" s="245" t="s">
        <v>96</v>
      </c>
      <c r="U5" s="245" t="s">
        <v>97</v>
      </c>
      <c r="V5" s="245" t="s">
        <v>96</v>
      </c>
      <c r="W5" s="245" t="s">
        <v>97</v>
      </c>
      <c r="X5" s="245" t="s">
        <v>96</v>
      </c>
      <c r="Y5" s="245" t="s">
        <v>97</v>
      </c>
      <c r="Z5" s="245" t="s">
        <v>96</v>
      </c>
      <c r="AA5" s="245" t="s">
        <v>97</v>
      </c>
      <c r="AB5" s="248" t="s">
        <v>96</v>
      </c>
      <c r="AC5" s="248" t="s">
        <v>97</v>
      </c>
      <c r="AD5" s="248" t="s">
        <v>96</v>
      </c>
      <c r="AE5" s="249" t="s">
        <v>97</v>
      </c>
    </row>
    <row r="6" spans="1:31" ht="30" customHeight="1">
      <c r="A6" s="250" t="s">
        <v>53</v>
      </c>
      <c r="B6" s="251">
        <v>285</v>
      </c>
      <c r="C6" s="251">
        <v>139</v>
      </c>
      <c r="D6" s="251">
        <v>428</v>
      </c>
      <c r="E6" s="251">
        <v>216</v>
      </c>
      <c r="F6" s="251">
        <v>228</v>
      </c>
      <c r="G6" s="251">
        <v>125</v>
      </c>
      <c r="H6" s="251">
        <v>218</v>
      </c>
      <c r="I6" s="251">
        <v>118</v>
      </c>
      <c r="J6" s="251">
        <v>10</v>
      </c>
      <c r="K6" s="251">
        <v>10</v>
      </c>
      <c r="L6" s="251">
        <v>5</v>
      </c>
      <c r="M6" s="251">
        <v>0</v>
      </c>
      <c r="N6" s="251">
        <v>1</v>
      </c>
      <c r="O6" s="252">
        <v>1</v>
      </c>
      <c r="P6" s="251">
        <v>2</v>
      </c>
      <c r="Q6" s="251">
        <v>0</v>
      </c>
      <c r="R6" s="251">
        <v>13</v>
      </c>
      <c r="S6" s="251">
        <v>11</v>
      </c>
      <c r="T6" s="251">
        <v>19</v>
      </c>
      <c r="U6" s="251">
        <v>11</v>
      </c>
      <c r="V6" s="251">
        <v>14</v>
      </c>
      <c r="W6" s="251">
        <v>7</v>
      </c>
      <c r="X6" s="251">
        <v>0</v>
      </c>
      <c r="Y6" s="251">
        <v>0</v>
      </c>
      <c r="Z6" s="251">
        <v>112</v>
      </c>
      <c r="AA6" s="251">
        <v>44</v>
      </c>
      <c r="AB6" s="252">
        <v>135</v>
      </c>
      <c r="AC6" s="253">
        <v>12</v>
      </c>
      <c r="AD6" s="254">
        <f aca="true" t="shared" si="0" ref="AD6:AD15">J6+L6+P6+R6+T6+AB6</f>
        <v>184</v>
      </c>
      <c r="AE6" s="255">
        <f aca="true" t="shared" si="1" ref="AE6:AE15">K6+M6+Q6+S6+U6+AC6</f>
        <v>44</v>
      </c>
    </row>
    <row r="7" spans="1:31" ht="30" customHeight="1">
      <c r="A7" s="256" t="s">
        <v>55</v>
      </c>
      <c r="B7" s="257">
        <v>50</v>
      </c>
      <c r="C7" s="257">
        <v>20</v>
      </c>
      <c r="D7" s="257">
        <v>67</v>
      </c>
      <c r="E7" s="257">
        <v>38</v>
      </c>
      <c r="F7" s="257">
        <v>39</v>
      </c>
      <c r="G7" s="257">
        <v>21</v>
      </c>
      <c r="H7" s="257">
        <v>38</v>
      </c>
      <c r="I7" s="257">
        <v>21</v>
      </c>
      <c r="J7" s="257">
        <v>0</v>
      </c>
      <c r="K7" s="257">
        <v>0</v>
      </c>
      <c r="L7" s="257">
        <v>1</v>
      </c>
      <c r="M7" s="257">
        <v>0</v>
      </c>
      <c r="N7" s="257">
        <v>0</v>
      </c>
      <c r="O7" s="253">
        <v>0</v>
      </c>
      <c r="P7" s="257">
        <v>0</v>
      </c>
      <c r="Q7" s="257">
        <v>0</v>
      </c>
      <c r="R7" s="257">
        <v>3</v>
      </c>
      <c r="S7" s="257">
        <v>2</v>
      </c>
      <c r="T7" s="257">
        <v>12</v>
      </c>
      <c r="U7" s="257">
        <v>8</v>
      </c>
      <c r="V7" s="257">
        <v>0</v>
      </c>
      <c r="W7" s="257">
        <v>0</v>
      </c>
      <c r="X7" s="257">
        <v>0</v>
      </c>
      <c r="Y7" s="257">
        <v>0</v>
      </c>
      <c r="Z7" s="257">
        <v>6</v>
      </c>
      <c r="AA7" s="257">
        <v>1</v>
      </c>
      <c r="AB7" s="253">
        <v>3</v>
      </c>
      <c r="AC7" s="253">
        <v>0</v>
      </c>
      <c r="AD7" s="254">
        <f t="shared" si="0"/>
        <v>19</v>
      </c>
      <c r="AE7" s="258">
        <f t="shared" si="1"/>
        <v>10</v>
      </c>
    </row>
    <row r="8" spans="1:31" ht="30" customHeight="1">
      <c r="A8" s="256" t="s">
        <v>56</v>
      </c>
      <c r="B8" s="257">
        <v>45</v>
      </c>
      <c r="C8" s="257">
        <v>14</v>
      </c>
      <c r="D8" s="257">
        <v>31</v>
      </c>
      <c r="E8" s="257">
        <v>15</v>
      </c>
      <c r="F8" s="257">
        <v>16</v>
      </c>
      <c r="G8" s="257">
        <v>7</v>
      </c>
      <c r="H8" s="257">
        <v>15</v>
      </c>
      <c r="I8" s="257">
        <v>7</v>
      </c>
      <c r="J8" s="257">
        <v>0</v>
      </c>
      <c r="K8" s="257">
        <v>0</v>
      </c>
      <c r="L8" s="257">
        <v>1</v>
      </c>
      <c r="M8" s="257">
        <v>0</v>
      </c>
      <c r="N8" s="257">
        <v>0</v>
      </c>
      <c r="O8" s="253">
        <v>0</v>
      </c>
      <c r="P8" s="257">
        <v>0</v>
      </c>
      <c r="Q8" s="257">
        <v>0</v>
      </c>
      <c r="R8" s="257">
        <v>1</v>
      </c>
      <c r="S8" s="257">
        <v>1</v>
      </c>
      <c r="T8" s="257">
        <v>6</v>
      </c>
      <c r="U8" s="257">
        <v>5</v>
      </c>
      <c r="V8" s="257">
        <v>0</v>
      </c>
      <c r="W8" s="257">
        <v>0</v>
      </c>
      <c r="X8" s="257">
        <v>0</v>
      </c>
      <c r="Y8" s="257">
        <v>0</v>
      </c>
      <c r="Z8" s="257">
        <v>4</v>
      </c>
      <c r="AA8" s="257">
        <v>2</v>
      </c>
      <c r="AB8" s="253">
        <v>9</v>
      </c>
      <c r="AC8" s="253">
        <v>3</v>
      </c>
      <c r="AD8" s="254">
        <f t="shared" si="0"/>
        <v>17</v>
      </c>
      <c r="AE8" s="258">
        <f t="shared" si="1"/>
        <v>9</v>
      </c>
    </row>
    <row r="9" spans="1:31" ht="30" customHeight="1">
      <c r="A9" s="256" t="s">
        <v>57</v>
      </c>
      <c r="B9" s="257">
        <v>46</v>
      </c>
      <c r="C9" s="257">
        <v>17</v>
      </c>
      <c r="D9" s="257">
        <v>54</v>
      </c>
      <c r="E9" s="257">
        <v>28</v>
      </c>
      <c r="F9" s="257">
        <v>30</v>
      </c>
      <c r="G9" s="257">
        <v>16</v>
      </c>
      <c r="H9" s="257">
        <v>27</v>
      </c>
      <c r="I9" s="257">
        <v>14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3">
        <v>0</v>
      </c>
      <c r="P9" s="257">
        <v>0</v>
      </c>
      <c r="Q9" s="257">
        <v>0</v>
      </c>
      <c r="R9" s="257">
        <v>7</v>
      </c>
      <c r="S9" s="257">
        <v>3</v>
      </c>
      <c r="T9" s="257">
        <v>3</v>
      </c>
      <c r="U9" s="257">
        <v>3</v>
      </c>
      <c r="V9" s="257">
        <v>3</v>
      </c>
      <c r="W9" s="257">
        <v>2</v>
      </c>
      <c r="X9" s="257">
        <v>0</v>
      </c>
      <c r="Y9" s="257">
        <v>0</v>
      </c>
      <c r="Z9" s="257">
        <v>2</v>
      </c>
      <c r="AA9" s="257">
        <v>1</v>
      </c>
      <c r="AB9" s="253">
        <v>1</v>
      </c>
      <c r="AC9" s="253">
        <v>0</v>
      </c>
      <c r="AD9" s="254">
        <f t="shared" si="0"/>
        <v>11</v>
      </c>
      <c r="AE9" s="258">
        <f t="shared" si="1"/>
        <v>6</v>
      </c>
    </row>
    <row r="10" spans="1:31" ht="30" customHeight="1">
      <c r="A10" s="256" t="s">
        <v>58</v>
      </c>
      <c r="B10" s="257">
        <v>77</v>
      </c>
      <c r="C10" s="257">
        <v>25</v>
      </c>
      <c r="D10" s="257">
        <v>153</v>
      </c>
      <c r="E10" s="257">
        <v>96</v>
      </c>
      <c r="F10" s="257">
        <v>121</v>
      </c>
      <c r="G10" s="257">
        <v>85</v>
      </c>
      <c r="H10" s="257">
        <v>120</v>
      </c>
      <c r="I10" s="257">
        <v>84</v>
      </c>
      <c r="J10" s="257">
        <v>1</v>
      </c>
      <c r="K10" s="257">
        <v>1</v>
      </c>
      <c r="L10" s="257">
        <v>0</v>
      </c>
      <c r="M10" s="257">
        <v>0</v>
      </c>
      <c r="N10" s="257">
        <v>0</v>
      </c>
      <c r="O10" s="253">
        <v>0</v>
      </c>
      <c r="P10" s="257">
        <v>0</v>
      </c>
      <c r="Q10" s="257">
        <v>0</v>
      </c>
      <c r="R10" s="257">
        <v>2</v>
      </c>
      <c r="S10" s="257">
        <v>1</v>
      </c>
      <c r="T10" s="257">
        <v>4</v>
      </c>
      <c r="U10" s="257">
        <v>3</v>
      </c>
      <c r="V10" s="257">
        <v>8</v>
      </c>
      <c r="W10" s="257">
        <v>4</v>
      </c>
      <c r="X10" s="257">
        <v>0</v>
      </c>
      <c r="Y10" s="257">
        <v>0</v>
      </c>
      <c r="Z10" s="257">
        <v>8</v>
      </c>
      <c r="AA10" s="257">
        <v>0</v>
      </c>
      <c r="AB10" s="253">
        <v>165</v>
      </c>
      <c r="AC10" s="253">
        <v>67</v>
      </c>
      <c r="AD10" s="254">
        <f t="shared" si="0"/>
        <v>172</v>
      </c>
      <c r="AE10" s="258">
        <f t="shared" si="1"/>
        <v>72</v>
      </c>
    </row>
    <row r="11" spans="1:31" ht="30" customHeight="1">
      <c r="A11" s="256" t="s">
        <v>59</v>
      </c>
      <c r="B11" s="257">
        <v>35</v>
      </c>
      <c r="C11" s="257">
        <v>19</v>
      </c>
      <c r="D11" s="257">
        <v>69</v>
      </c>
      <c r="E11" s="257">
        <v>37</v>
      </c>
      <c r="F11" s="257">
        <v>24</v>
      </c>
      <c r="G11" s="257">
        <v>15</v>
      </c>
      <c r="H11" s="257">
        <v>20</v>
      </c>
      <c r="I11" s="257">
        <v>13</v>
      </c>
      <c r="J11" s="257">
        <v>3</v>
      </c>
      <c r="K11" s="257">
        <v>2</v>
      </c>
      <c r="L11" s="257">
        <v>1</v>
      </c>
      <c r="M11" s="257">
        <v>0</v>
      </c>
      <c r="N11" s="257">
        <v>0</v>
      </c>
      <c r="O11" s="253">
        <v>0</v>
      </c>
      <c r="P11" s="257">
        <v>0</v>
      </c>
      <c r="Q11" s="257">
        <v>0</v>
      </c>
      <c r="R11" s="257">
        <v>2</v>
      </c>
      <c r="S11" s="257">
        <v>2</v>
      </c>
      <c r="T11" s="257">
        <v>7</v>
      </c>
      <c r="U11" s="257">
        <v>6</v>
      </c>
      <c r="V11" s="257">
        <v>1</v>
      </c>
      <c r="W11" s="257">
        <v>0</v>
      </c>
      <c r="X11" s="257">
        <v>0</v>
      </c>
      <c r="Y11" s="257">
        <v>0</v>
      </c>
      <c r="Z11" s="257">
        <v>25</v>
      </c>
      <c r="AA11" s="257">
        <v>11</v>
      </c>
      <c r="AB11" s="253">
        <v>4</v>
      </c>
      <c r="AC11" s="253">
        <v>0</v>
      </c>
      <c r="AD11" s="254">
        <f t="shared" si="0"/>
        <v>17</v>
      </c>
      <c r="AE11" s="258">
        <f t="shared" si="1"/>
        <v>10</v>
      </c>
    </row>
    <row r="12" spans="1:31" ht="30" customHeight="1">
      <c r="A12" s="256" t="s">
        <v>60</v>
      </c>
      <c r="B12" s="257">
        <v>96</v>
      </c>
      <c r="C12" s="257">
        <v>35</v>
      </c>
      <c r="D12" s="257">
        <v>205</v>
      </c>
      <c r="E12" s="257">
        <v>95</v>
      </c>
      <c r="F12" s="257">
        <v>78</v>
      </c>
      <c r="G12" s="257">
        <v>31</v>
      </c>
      <c r="H12" s="257">
        <v>78</v>
      </c>
      <c r="I12" s="257">
        <v>31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3">
        <v>0</v>
      </c>
      <c r="P12" s="257">
        <v>0</v>
      </c>
      <c r="Q12" s="257">
        <v>0</v>
      </c>
      <c r="R12" s="257">
        <v>5</v>
      </c>
      <c r="S12" s="257">
        <v>4</v>
      </c>
      <c r="T12" s="257">
        <v>8</v>
      </c>
      <c r="U12" s="257">
        <v>5</v>
      </c>
      <c r="V12" s="257">
        <v>9</v>
      </c>
      <c r="W12" s="257">
        <v>6</v>
      </c>
      <c r="X12" s="257">
        <v>0</v>
      </c>
      <c r="Y12" s="257">
        <v>0</v>
      </c>
      <c r="Z12" s="257">
        <v>81</v>
      </c>
      <c r="AA12" s="257">
        <v>40</v>
      </c>
      <c r="AB12" s="253">
        <v>13</v>
      </c>
      <c r="AC12" s="253">
        <v>3</v>
      </c>
      <c r="AD12" s="254">
        <f t="shared" si="0"/>
        <v>26</v>
      </c>
      <c r="AE12" s="258">
        <f t="shared" si="1"/>
        <v>12</v>
      </c>
    </row>
    <row r="13" spans="1:31" ht="30" customHeight="1">
      <c r="A13" s="256" t="s">
        <v>61</v>
      </c>
      <c r="B13" s="257">
        <v>84</v>
      </c>
      <c r="C13" s="257">
        <v>43</v>
      </c>
      <c r="D13" s="257">
        <v>96</v>
      </c>
      <c r="E13" s="257">
        <v>56</v>
      </c>
      <c r="F13" s="257">
        <v>61</v>
      </c>
      <c r="G13" s="257">
        <v>37</v>
      </c>
      <c r="H13" s="257">
        <v>56</v>
      </c>
      <c r="I13" s="257">
        <v>35</v>
      </c>
      <c r="J13" s="257">
        <v>1</v>
      </c>
      <c r="K13" s="257">
        <v>1</v>
      </c>
      <c r="L13" s="257">
        <v>2</v>
      </c>
      <c r="M13" s="257">
        <v>0</v>
      </c>
      <c r="N13" s="257">
        <v>0</v>
      </c>
      <c r="O13" s="253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7</v>
      </c>
      <c r="U13" s="257">
        <v>7</v>
      </c>
      <c r="V13" s="257">
        <v>2</v>
      </c>
      <c r="W13" s="257">
        <v>1</v>
      </c>
      <c r="X13" s="257">
        <v>0</v>
      </c>
      <c r="Y13" s="257">
        <v>0</v>
      </c>
      <c r="Z13" s="257">
        <v>13</v>
      </c>
      <c r="AA13" s="257">
        <v>6</v>
      </c>
      <c r="AB13" s="253">
        <v>28</v>
      </c>
      <c r="AC13" s="253">
        <v>10</v>
      </c>
      <c r="AD13" s="254">
        <f t="shared" si="0"/>
        <v>38</v>
      </c>
      <c r="AE13" s="258">
        <f t="shared" si="1"/>
        <v>18</v>
      </c>
    </row>
    <row r="14" spans="1:31" ht="30" customHeight="1">
      <c r="A14" s="256" t="s">
        <v>62</v>
      </c>
      <c r="B14" s="257">
        <v>56</v>
      </c>
      <c r="C14" s="257">
        <v>26</v>
      </c>
      <c r="D14" s="257">
        <v>63</v>
      </c>
      <c r="E14" s="257">
        <v>30</v>
      </c>
      <c r="F14" s="257">
        <v>33</v>
      </c>
      <c r="G14" s="257">
        <v>16</v>
      </c>
      <c r="H14" s="257">
        <v>27</v>
      </c>
      <c r="I14" s="257">
        <v>13</v>
      </c>
      <c r="J14" s="257">
        <v>3</v>
      </c>
      <c r="K14" s="257">
        <v>2</v>
      </c>
      <c r="L14" s="257">
        <v>0</v>
      </c>
      <c r="M14" s="257">
        <v>0</v>
      </c>
      <c r="N14" s="257">
        <v>0</v>
      </c>
      <c r="O14" s="253">
        <v>0</v>
      </c>
      <c r="P14" s="257">
        <v>0</v>
      </c>
      <c r="Q14" s="257">
        <v>0</v>
      </c>
      <c r="R14" s="257">
        <v>3</v>
      </c>
      <c r="S14" s="257">
        <v>2</v>
      </c>
      <c r="T14" s="257">
        <v>5</v>
      </c>
      <c r="U14" s="257">
        <v>5</v>
      </c>
      <c r="V14" s="257">
        <v>5</v>
      </c>
      <c r="W14" s="257">
        <v>1</v>
      </c>
      <c r="X14" s="257">
        <v>0</v>
      </c>
      <c r="Y14" s="257">
        <v>0</v>
      </c>
      <c r="Z14" s="257">
        <v>5</v>
      </c>
      <c r="AA14" s="257">
        <v>0</v>
      </c>
      <c r="AB14" s="253">
        <v>8</v>
      </c>
      <c r="AC14" s="253">
        <v>0</v>
      </c>
      <c r="AD14" s="254">
        <f t="shared" si="0"/>
        <v>19</v>
      </c>
      <c r="AE14" s="258">
        <f t="shared" si="1"/>
        <v>9</v>
      </c>
    </row>
    <row r="15" spans="1:31" ht="39.75" customHeight="1">
      <c r="A15" s="259" t="s">
        <v>98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56</v>
      </c>
      <c r="AC15" s="260">
        <v>31</v>
      </c>
      <c r="AD15" s="254">
        <f t="shared" si="0"/>
        <v>56</v>
      </c>
      <c r="AE15" s="258">
        <f t="shared" si="1"/>
        <v>31</v>
      </c>
    </row>
    <row r="16" spans="1:31" ht="30" customHeight="1" thickBot="1">
      <c r="A16" s="261" t="s">
        <v>28</v>
      </c>
      <c r="B16" s="262">
        <f aca="true" t="shared" si="2" ref="B16:AE16">B6+B7+B8+B9+B10+B11+B12+B13+B14+B15</f>
        <v>774</v>
      </c>
      <c r="C16" s="262">
        <f t="shared" si="2"/>
        <v>338</v>
      </c>
      <c r="D16" s="262">
        <f t="shared" si="2"/>
        <v>1166</v>
      </c>
      <c r="E16" s="262">
        <f t="shared" si="2"/>
        <v>611</v>
      </c>
      <c r="F16" s="262">
        <f t="shared" si="2"/>
        <v>630</v>
      </c>
      <c r="G16" s="262">
        <f t="shared" si="2"/>
        <v>353</v>
      </c>
      <c r="H16" s="262">
        <f t="shared" si="2"/>
        <v>599</v>
      </c>
      <c r="I16" s="262">
        <f t="shared" si="2"/>
        <v>336</v>
      </c>
      <c r="J16" s="262">
        <f t="shared" si="2"/>
        <v>18</v>
      </c>
      <c r="K16" s="262">
        <f t="shared" si="2"/>
        <v>16</v>
      </c>
      <c r="L16" s="262">
        <f t="shared" si="2"/>
        <v>10</v>
      </c>
      <c r="M16" s="262">
        <f t="shared" si="2"/>
        <v>0</v>
      </c>
      <c r="N16" s="262">
        <f t="shared" si="2"/>
        <v>1</v>
      </c>
      <c r="O16" s="262">
        <f t="shared" si="2"/>
        <v>1</v>
      </c>
      <c r="P16" s="262">
        <f t="shared" si="2"/>
        <v>2</v>
      </c>
      <c r="Q16" s="262">
        <f t="shared" si="2"/>
        <v>0</v>
      </c>
      <c r="R16" s="262">
        <f t="shared" si="2"/>
        <v>36</v>
      </c>
      <c r="S16" s="262">
        <f t="shared" si="2"/>
        <v>26</v>
      </c>
      <c r="T16" s="262">
        <f t="shared" si="2"/>
        <v>71</v>
      </c>
      <c r="U16" s="262">
        <f t="shared" si="2"/>
        <v>53</v>
      </c>
      <c r="V16" s="262">
        <f t="shared" si="2"/>
        <v>42</v>
      </c>
      <c r="W16" s="262">
        <f t="shared" si="2"/>
        <v>21</v>
      </c>
      <c r="X16" s="262">
        <f t="shared" si="2"/>
        <v>0</v>
      </c>
      <c r="Y16" s="262">
        <f t="shared" si="2"/>
        <v>0</v>
      </c>
      <c r="Z16" s="262">
        <f t="shared" si="2"/>
        <v>256</v>
      </c>
      <c r="AA16" s="262">
        <f t="shared" si="2"/>
        <v>105</v>
      </c>
      <c r="AB16" s="262">
        <f t="shared" si="2"/>
        <v>422</v>
      </c>
      <c r="AC16" s="262">
        <f t="shared" si="2"/>
        <v>126</v>
      </c>
      <c r="AD16" s="263">
        <f t="shared" si="2"/>
        <v>559</v>
      </c>
      <c r="AE16" s="264">
        <f t="shared" si="2"/>
        <v>221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2006-11-08T10:22:28Z</dcterms:created>
  <dcterms:modified xsi:type="dcterms:W3CDTF">2006-11-08T10:22:50Z</dcterms:modified>
  <cp:category/>
  <cp:version/>
  <cp:contentType/>
  <cp:contentStatus/>
</cp:coreProperties>
</file>