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2"/>
  </bookViews>
  <sheets>
    <sheet name="ogolne" sheetId="1" r:id="rId1"/>
    <sheet name="wiek,wyk,czas,staz" sheetId="2" r:id="rId2"/>
    <sheet name="zarej m-czne" sheetId="3" r:id="rId3"/>
  </sheet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<sst xmlns="http://schemas.openxmlformats.org/spreadsheetml/2006/main" count="255" uniqueCount="107">
  <si>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28 LUTY 2010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</si>
  <si>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</si>
  <si>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</si>
  <si>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</si>
  <si>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</si>
  <si>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</si>
  <si>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</si>
  <si>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</si>
  <si>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</si>
  <si>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</si>
  <si>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</si>
  <si>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</si>
  <si>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28.02.2010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</si>
  <si>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</si>
  <si>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</si>
  <si>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</si>
  <si>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</si>
  <si>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</si>
  <si>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</si>
  <si>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</si>
  <si>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</si>
  <si>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</si>
  <si>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</si>
  <si>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</si>
  <si>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</si>
  <si>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</si>
  <si>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</si>
  <si>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</si>
  <si>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</si>
  <si>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</si>
  <si>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</si>
  <si>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</si>
  <si>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</si>
  <si>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</si>
  <si>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</si>
  <si>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</si>
  <si>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</si>
  <si>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</si>
  <si>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</si>
  <si>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28 luty 2010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</si>
  <si>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</si>
  <si>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</si>
  <si>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</si>
  <si>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</si>
  <si>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</si>
  <si>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</si>
  <si>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</si>
  <si>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</si>
  <si>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</si>
  <si>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</si>
  <si>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</si>
  <si>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</si>
  <si>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</si>
  <si>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</si>
  <si>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</si>
  <si>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</si>
  <si>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</si>
  <si>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</si>
  <si>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</si>
  <si>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</si>
  <si>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</si>
  <si>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</si>
  <si>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</si>
  <si>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</si>
  <si>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</si>
  <si>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</si>
  <si>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</si>
  <si>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</si>
  <si>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</si>
  <si>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</si>
  <si>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</si>
  <si>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</si>
  <si>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</si>
  <si>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</si>
  <si>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</si>
  <si>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</si>
  <si>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</si>
  <si>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</si>
  <si>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</si>
  <si>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</si>
  <si>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</si>
  <si>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LUTY 2010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</si>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</sst>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b/>
      <sz val="14"/>
      <color indexed="29"/>
      <name val="Arial CE"/>
      <family val="2"/>
    </font>
    <font>
      <sz val="11"/>
      <color indexed="29"/>
      <name val="Arial CE"/>
      <family val="2"/>
    </font>
    <font>
      <sz val="1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b/>
      <sz val="14"/>
      <color rgb="FFFF6161"/>
      <name val="Arial CE"/>
      <family val="2"/>
    </font>
    <font>
      <sz val="11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9" fontId="4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31" borderId="9" applyNumberFormat="0" applyFont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33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3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3" fontId="5" fillId="33" borderId="27" xfId="0" applyNumberFormat="1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vertical="center" wrapText="1"/>
    </xf>
    <xf numFmtId="0" fontId="62" fillId="0" borderId="29" xfId="0" applyFont="1" applyFill="1" applyBorder="1" applyAlignment="1">
      <alignment vertical="center" wrapText="1"/>
    </xf>
    <xf numFmtId="0" fontId="63" fillId="0" borderId="30" xfId="0" applyFont="1" applyFill="1" applyBorder="1" applyAlignment="1">
      <alignment horizontal="center" vertical="center" wrapText="1"/>
    </xf>
    <xf numFmtId="3" fontId="64" fillId="0" borderId="31" xfId="0" applyNumberFormat="1" applyFont="1" applyFill="1" applyBorder="1" applyAlignment="1" applyProtection="1">
      <alignment horizontal="center" vertical="center"/>
      <protection locked="0"/>
    </xf>
    <xf numFmtId="3" fontId="64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33" borderId="33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vertical="center" wrapText="1"/>
    </xf>
    <xf numFmtId="0" fontId="63" fillId="0" borderId="36" xfId="0" applyFont="1" applyFill="1" applyBorder="1" applyAlignment="1">
      <alignment horizontal="center" vertical="center" wrapText="1"/>
    </xf>
    <xf numFmtId="3" fontId="64" fillId="0" borderId="37" xfId="0" applyNumberFormat="1" applyFont="1" applyFill="1" applyBorder="1" applyAlignment="1">
      <alignment horizontal="center" vertical="center"/>
    </xf>
    <xf numFmtId="3" fontId="64" fillId="0" borderId="38" xfId="0" applyNumberFormat="1" applyFont="1" applyFill="1" applyBorder="1" applyAlignment="1">
      <alignment horizontal="center" vertical="center"/>
    </xf>
    <xf numFmtId="3" fontId="66" fillId="0" borderId="37" xfId="0" applyNumberFormat="1" applyFont="1" applyFill="1" applyBorder="1" applyAlignment="1">
      <alignment horizontal="center" vertical="center"/>
    </xf>
    <xf numFmtId="3" fontId="66" fillId="33" borderId="39" xfId="0" applyNumberFormat="1" applyFont="1" applyFill="1" applyBorder="1" applyAlignment="1">
      <alignment horizontal="center" vertical="center"/>
    </xf>
    <xf numFmtId="2" fontId="66" fillId="0" borderId="16" xfId="0" applyNumberFormat="1" applyFont="1" applyFill="1" applyBorder="1" applyAlignment="1" applyProtection="1">
      <alignment horizontal="center" vertical="center"/>
      <protection locked="0"/>
    </xf>
    <xf numFmtId="4" fontId="66" fillId="33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horizontal="center" vertical="center" wrapText="1"/>
    </xf>
    <xf numFmtId="3" fontId="5" fillId="33" borderId="4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53">
      <alignment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0" fillId="0" borderId="46" xfId="53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0" fillId="0" borderId="45" xfId="53" applyFill="1" applyBorder="1" applyAlignment="1">
      <alignment horizontal="center" vertical="center" wrapText="1"/>
      <protection/>
    </xf>
    <xf numFmtId="0" fontId="15" fillId="0" borderId="47" xfId="53" applyFont="1" applyBorder="1" applyAlignment="1">
      <alignment horizontal="left" vertical="center"/>
      <protection/>
    </xf>
    <xf numFmtId="0" fontId="15" fillId="0" borderId="48" xfId="53" applyFont="1" applyFill="1" applyBorder="1" applyAlignment="1" applyProtection="1">
      <alignment horizontal="center" vertical="center"/>
      <protection/>
    </xf>
    <xf numFmtId="0" fontId="15" fillId="0" borderId="49" xfId="53" applyFont="1" applyBorder="1" applyAlignment="1" applyProtection="1">
      <alignment horizontal="center" vertical="center"/>
      <protection locked="0"/>
    </xf>
    <xf numFmtId="0" fontId="15" fillId="0" borderId="50" xfId="53" applyFont="1" applyBorder="1" applyAlignment="1" applyProtection="1">
      <alignment horizontal="center" vertical="center"/>
      <protection locked="0"/>
    </xf>
    <xf numFmtId="0" fontId="15" fillId="0" borderId="51" xfId="53" applyFont="1" applyBorder="1" applyAlignment="1" applyProtection="1">
      <alignment horizontal="center" vertical="center"/>
      <protection locked="0"/>
    </xf>
    <xf numFmtId="0" fontId="15" fillId="0" borderId="52" xfId="53" applyFont="1" applyBorder="1" applyAlignment="1" applyProtection="1">
      <alignment horizontal="center" vertical="center"/>
      <protection locked="0"/>
    </xf>
    <xf numFmtId="0" fontId="15" fillId="0" borderId="53" xfId="53" applyFont="1" applyBorder="1" applyAlignment="1" applyProtection="1">
      <alignment horizontal="center" vertical="center"/>
      <protection locked="0"/>
    </xf>
    <xf numFmtId="0" fontId="15" fillId="0" borderId="54" xfId="53" applyFont="1" applyBorder="1" applyAlignment="1" applyProtection="1">
      <alignment horizontal="center" vertical="center"/>
      <protection locked="0"/>
    </xf>
    <xf numFmtId="0" fontId="16" fillId="0" borderId="0" xfId="53" applyFont="1">
      <alignment/>
      <protection/>
    </xf>
    <xf numFmtId="0" fontId="16" fillId="0" borderId="0" xfId="53" applyFont="1" applyAlignment="1">
      <alignment horizontal="center" vertical="center"/>
      <protection/>
    </xf>
    <xf numFmtId="0" fontId="17" fillId="35" borderId="55" xfId="53" applyFont="1" applyFill="1" applyBorder="1" applyAlignment="1">
      <alignment horizontal="left" vertical="center"/>
      <protection/>
    </xf>
    <xf numFmtId="0" fontId="17" fillId="0" borderId="56" xfId="53" applyFont="1" applyFill="1" applyBorder="1" applyAlignment="1" applyProtection="1">
      <alignment horizontal="center" vertical="center"/>
      <protection/>
    </xf>
    <xf numFmtId="0" fontId="17" fillId="35" borderId="57" xfId="53" applyFont="1" applyFill="1" applyBorder="1" applyAlignment="1" applyProtection="1">
      <alignment horizontal="center" vertical="center"/>
      <protection locked="0"/>
    </xf>
    <xf numFmtId="0" fontId="17" fillId="35" borderId="58" xfId="53" applyFont="1" applyFill="1" applyBorder="1" applyAlignment="1" applyProtection="1">
      <alignment horizontal="center" vertical="center"/>
      <protection locked="0"/>
    </xf>
    <xf numFmtId="0" fontId="17" fillId="35" borderId="59" xfId="53" applyFont="1" applyFill="1" applyBorder="1" applyAlignment="1" applyProtection="1">
      <alignment horizontal="center" vertical="center"/>
      <protection locked="0"/>
    </xf>
    <xf numFmtId="0" fontId="17" fillId="35" borderId="60" xfId="53" applyFont="1" applyFill="1" applyBorder="1" applyAlignment="1" applyProtection="1">
      <alignment horizontal="center" vertical="center"/>
      <protection locked="0"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/>
      <protection/>
    </xf>
    <xf numFmtId="0" fontId="15" fillId="0" borderId="40" xfId="53" applyFont="1" applyBorder="1" applyAlignment="1">
      <alignment horizontal="left" vertical="center"/>
      <protection/>
    </xf>
    <xf numFmtId="0" fontId="15" fillId="0" borderId="18" xfId="53" applyFont="1" applyFill="1" applyBorder="1" applyAlignment="1" applyProtection="1">
      <alignment horizontal="center" vertical="center"/>
      <protection/>
    </xf>
    <xf numFmtId="0" fontId="15" fillId="0" borderId="61" xfId="53" applyFont="1" applyBorder="1" applyAlignment="1" applyProtection="1">
      <alignment horizontal="center" vertical="center"/>
      <protection locked="0"/>
    </xf>
    <xf numFmtId="0" fontId="15" fillId="0" borderId="16" xfId="53" applyFont="1" applyBorder="1" applyAlignment="1" applyProtection="1">
      <alignment horizontal="center" vertical="center"/>
      <protection locked="0"/>
    </xf>
    <xf numFmtId="0" fontId="15" fillId="0" borderId="62" xfId="53" applyFont="1" applyBorder="1" applyAlignment="1" applyProtection="1">
      <alignment horizontal="center" vertical="center"/>
      <protection locked="0"/>
    </xf>
    <xf numFmtId="0" fontId="15" fillId="0" borderId="42" xfId="53" applyFont="1" applyBorder="1" applyAlignment="1" applyProtection="1">
      <alignment horizontal="center" vertical="center"/>
      <protection locked="0"/>
    </xf>
    <xf numFmtId="0" fontId="17" fillId="35" borderId="63" xfId="53" applyFont="1" applyFill="1" applyBorder="1" applyAlignment="1">
      <alignment horizontal="left" vertical="center"/>
      <protection/>
    </xf>
    <xf numFmtId="0" fontId="17" fillId="35" borderId="64" xfId="53" applyFont="1" applyFill="1" applyBorder="1" applyAlignment="1" applyProtection="1">
      <alignment horizontal="center" vertical="center"/>
      <protection locked="0"/>
    </xf>
    <xf numFmtId="0" fontId="17" fillId="35" borderId="65" xfId="53" applyFont="1" applyFill="1" applyBorder="1" applyAlignment="1" applyProtection="1">
      <alignment horizontal="center" vertical="center"/>
      <protection locked="0"/>
    </xf>
    <xf numFmtId="0" fontId="17" fillId="35" borderId="66" xfId="53" applyFont="1" applyFill="1" applyBorder="1" applyAlignment="1" applyProtection="1">
      <alignment horizontal="center" vertical="center"/>
      <protection locked="0"/>
    </xf>
    <xf numFmtId="0" fontId="17" fillId="35" borderId="67" xfId="53" applyFont="1" applyFill="1" applyBorder="1" applyAlignment="1" applyProtection="1">
      <alignment horizontal="center" vertical="center"/>
      <protection locked="0"/>
    </xf>
    <xf numFmtId="0" fontId="15" fillId="33" borderId="68" xfId="53" applyFont="1" applyFill="1" applyBorder="1" applyAlignment="1">
      <alignment horizontal="left" vertical="center" wrapText="1"/>
      <protection/>
    </xf>
    <xf numFmtId="3" fontId="15" fillId="33" borderId="69" xfId="53" applyNumberFormat="1" applyFont="1" applyFill="1" applyBorder="1" applyAlignment="1">
      <alignment horizontal="center" vertical="center"/>
      <protection/>
    </xf>
    <xf numFmtId="3" fontId="15" fillId="33" borderId="49" xfId="53" applyNumberFormat="1" applyFont="1" applyFill="1" applyBorder="1" applyAlignment="1">
      <alignment horizontal="center" vertical="center"/>
      <protection/>
    </xf>
    <xf numFmtId="3" fontId="15" fillId="33" borderId="50" xfId="53" applyNumberFormat="1" applyFont="1" applyFill="1" applyBorder="1" applyAlignment="1">
      <alignment horizontal="center" vertical="center"/>
      <protection/>
    </xf>
    <xf numFmtId="3" fontId="15" fillId="33" borderId="51" xfId="53" applyNumberFormat="1" applyFont="1" applyFill="1" applyBorder="1" applyAlignment="1">
      <alignment horizontal="center" vertical="center"/>
      <protection/>
    </xf>
    <xf numFmtId="3" fontId="15" fillId="33" borderId="70" xfId="53" applyNumberFormat="1" applyFont="1" applyFill="1" applyBorder="1" applyAlignment="1">
      <alignment horizontal="center" vertical="center"/>
      <protection/>
    </xf>
    <xf numFmtId="3" fontId="16" fillId="0" borderId="0" xfId="53" applyNumberFormat="1" applyFont="1">
      <alignment/>
      <protection/>
    </xf>
    <xf numFmtId="0" fontId="17" fillId="33" borderId="71" xfId="53" applyFont="1" applyFill="1" applyBorder="1" applyAlignment="1">
      <alignment horizontal="left" vertical="center"/>
      <protection/>
    </xf>
    <xf numFmtId="0" fontId="18" fillId="33" borderId="72" xfId="53" applyFont="1" applyFill="1" applyBorder="1" applyAlignment="1">
      <alignment horizontal="center" vertical="center"/>
      <protection/>
    </xf>
    <xf numFmtId="0" fontId="18" fillId="33" borderId="73" xfId="53" applyFont="1" applyFill="1" applyBorder="1" applyAlignment="1">
      <alignment horizontal="center" vertical="center"/>
      <protection/>
    </xf>
    <xf numFmtId="0" fontId="18" fillId="33" borderId="74" xfId="53" applyFont="1" applyFill="1" applyBorder="1" applyAlignment="1">
      <alignment horizontal="center" vertical="center"/>
      <protection/>
    </xf>
    <xf numFmtId="0" fontId="18" fillId="33" borderId="75" xfId="53" applyFont="1" applyFill="1" applyBorder="1" applyAlignment="1">
      <alignment horizontal="center" vertical="center"/>
      <protection/>
    </xf>
    <xf numFmtId="0" fontId="18" fillId="33" borderId="76" xfId="53" applyFont="1" applyFill="1" applyBorder="1" applyAlignment="1">
      <alignment horizontal="center" vertical="center"/>
      <protection/>
    </xf>
    <xf numFmtId="0" fontId="19" fillId="0" borderId="0" xfId="53" applyFont="1" applyBorder="1" applyAlignment="1">
      <alignment vertical="top"/>
      <protection/>
    </xf>
    <xf numFmtId="0" fontId="11" fillId="0" borderId="0" xfId="53" applyFont="1" applyBorder="1" applyAlignment="1">
      <alignment vertical="top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44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49" fontId="5" fillId="0" borderId="44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45" xfId="53" applyNumberFormat="1" applyFont="1" applyFill="1" applyBorder="1" applyAlignment="1">
      <alignment horizontal="center" vertical="center" wrapText="1"/>
      <protection/>
    </xf>
    <xf numFmtId="0" fontId="15" fillId="0" borderId="48" xfId="53" applyFont="1" applyBorder="1" applyAlignment="1" applyProtection="1">
      <alignment horizontal="center" vertical="center"/>
      <protection/>
    </xf>
    <xf numFmtId="0" fontId="15" fillId="0" borderId="77" xfId="53" applyFont="1" applyFill="1" applyBorder="1" applyAlignment="1" applyProtection="1">
      <alignment horizontal="center" vertical="center"/>
      <protection locked="0"/>
    </xf>
    <xf numFmtId="0" fontId="15" fillId="0" borderId="53" xfId="53" applyFont="1" applyFill="1" applyBorder="1" applyAlignment="1" applyProtection="1">
      <alignment horizontal="center" vertical="center"/>
      <protection locked="0"/>
    </xf>
    <xf numFmtId="0" fontId="15" fillId="0" borderId="78" xfId="53" applyFont="1" applyFill="1" applyBorder="1" applyAlignment="1" applyProtection="1">
      <alignment horizontal="center" vertical="center"/>
      <protection locked="0"/>
    </xf>
    <xf numFmtId="0" fontId="15" fillId="0" borderId="49" xfId="53" applyFont="1" applyFill="1" applyBorder="1" applyAlignment="1" applyProtection="1">
      <alignment horizontal="center" vertical="center"/>
      <protection locked="0"/>
    </xf>
    <xf numFmtId="0" fontId="15" fillId="0" borderId="50" xfId="53" applyFont="1" applyFill="1" applyBorder="1" applyAlignment="1" applyProtection="1">
      <alignment horizontal="center" vertical="center"/>
      <protection locked="0"/>
    </xf>
    <xf numFmtId="0" fontId="15" fillId="0" borderId="51" xfId="53" applyFont="1" applyFill="1" applyBorder="1" applyAlignment="1" applyProtection="1">
      <alignment horizontal="center" vertical="center"/>
      <protection locked="0"/>
    </xf>
    <xf numFmtId="3" fontId="16" fillId="0" borderId="0" xfId="53" applyNumberFormat="1" applyFont="1" applyAlignment="1">
      <alignment vertical="center"/>
      <protection/>
    </xf>
    <xf numFmtId="0" fontId="17" fillId="0" borderId="56" xfId="53" applyFont="1" applyBorder="1" applyAlignment="1" applyProtection="1">
      <alignment horizontal="center" vertical="center"/>
      <protection/>
    </xf>
    <xf numFmtId="0" fontId="17" fillId="0" borderId="57" xfId="53" applyFont="1" applyFill="1" applyBorder="1" applyAlignment="1" applyProtection="1">
      <alignment horizontal="center" vertical="center"/>
      <protection locked="0"/>
    </xf>
    <xf numFmtId="0" fontId="17" fillId="0" borderId="58" xfId="53" applyFont="1" applyFill="1" applyBorder="1" applyAlignment="1" applyProtection="1">
      <alignment horizontal="center" vertical="center"/>
      <protection locked="0"/>
    </xf>
    <xf numFmtId="0" fontId="17" fillId="0" borderId="79" xfId="53" applyFont="1" applyFill="1" applyBorder="1" applyAlignment="1" applyProtection="1">
      <alignment horizontal="center" vertical="center"/>
      <protection locked="0"/>
    </xf>
    <xf numFmtId="0" fontId="17" fillId="0" borderId="59" xfId="53" applyFont="1" applyFill="1" applyBorder="1" applyAlignment="1" applyProtection="1">
      <alignment horizontal="center" vertical="center"/>
      <protection locked="0"/>
    </xf>
    <xf numFmtId="3" fontId="4" fillId="0" borderId="0" xfId="53" applyNumberFormat="1" applyFont="1" applyAlignment="1">
      <alignment vertical="center"/>
      <protection/>
    </xf>
    <xf numFmtId="0" fontId="15" fillId="0" borderId="61" xfId="53" applyFont="1" applyFill="1" applyBorder="1" applyAlignment="1" applyProtection="1">
      <alignment horizontal="center" vertical="center"/>
      <protection locked="0"/>
    </xf>
    <xf numFmtId="0" fontId="15" fillId="0" borderId="16" xfId="53" applyFont="1" applyFill="1" applyBorder="1" applyAlignment="1" applyProtection="1">
      <alignment horizontal="center" vertical="center"/>
      <protection locked="0"/>
    </xf>
    <xf numFmtId="0" fontId="15" fillId="0" borderId="17" xfId="53" applyFont="1" applyFill="1" applyBorder="1" applyAlignment="1" applyProtection="1">
      <alignment horizontal="center" vertical="center"/>
      <protection locked="0"/>
    </xf>
    <xf numFmtId="0" fontId="15" fillId="0" borderId="62" xfId="53" applyFont="1" applyFill="1" applyBorder="1" applyAlignment="1" applyProtection="1">
      <alignment horizontal="center" vertical="center"/>
      <protection locked="0"/>
    </xf>
    <xf numFmtId="0" fontId="15" fillId="33" borderId="40" xfId="53" applyFont="1" applyFill="1" applyBorder="1" applyAlignment="1">
      <alignment horizontal="left" vertical="center" wrapText="1"/>
      <protection/>
    </xf>
    <xf numFmtId="3" fontId="15" fillId="33" borderId="18" xfId="53" applyNumberFormat="1" applyFont="1" applyFill="1" applyBorder="1" applyAlignment="1">
      <alignment horizontal="center" vertical="center"/>
      <protection/>
    </xf>
    <xf numFmtId="3" fontId="15" fillId="33" borderId="40" xfId="53" applyNumberFormat="1" applyFont="1" applyFill="1" applyBorder="1" applyAlignment="1">
      <alignment horizontal="center" vertical="center"/>
      <protection/>
    </xf>
    <xf numFmtId="3" fontId="15" fillId="33" borderId="16" xfId="53" applyNumberFormat="1" applyFont="1" applyFill="1" applyBorder="1" applyAlignment="1">
      <alignment horizontal="center" vertical="center"/>
      <protection/>
    </xf>
    <xf numFmtId="3" fontId="15" fillId="33" borderId="41" xfId="53" applyNumberFormat="1" applyFont="1" applyFill="1" applyBorder="1" applyAlignment="1">
      <alignment horizontal="center" vertical="center"/>
      <protection/>
    </xf>
    <xf numFmtId="3" fontId="15" fillId="33" borderId="80" xfId="53" applyNumberFormat="1" applyFont="1" applyFill="1" applyBorder="1" applyAlignment="1">
      <alignment horizontal="center" vertical="center"/>
      <protection/>
    </xf>
    <xf numFmtId="0" fontId="18" fillId="33" borderId="71" xfId="53" applyFont="1" applyFill="1" applyBorder="1" applyAlignment="1">
      <alignment horizontal="center" vertical="center"/>
      <protection/>
    </xf>
    <xf numFmtId="0" fontId="18" fillId="33" borderId="81" xfId="53" applyFont="1" applyFill="1" applyBorder="1" applyAlignment="1">
      <alignment horizontal="center" vertical="center"/>
      <protection/>
    </xf>
    <xf numFmtId="0" fontId="18" fillId="33" borderId="82" xfId="53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9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67" fillId="0" borderId="34" xfId="0" applyFont="1" applyFill="1" applyBorder="1" applyAlignment="1">
      <alignment horizontal="left" vertical="center" wrapText="1"/>
    </xf>
    <xf numFmtId="0" fontId="67" fillId="0" borderId="35" xfId="0" applyFont="1" applyFill="1" applyBorder="1" applyAlignment="1">
      <alignment horizontal="left" vertical="center" wrapText="1"/>
    </xf>
    <xf numFmtId="0" fontId="67" fillId="0" borderId="36" xfId="0" applyFont="1" applyFill="1" applyBorder="1" applyAlignment="1">
      <alignment horizontal="left" vertical="center" wrapText="1"/>
    </xf>
    <xf numFmtId="0" fontId="67" fillId="0" borderId="40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 vertical="center" wrapText="1"/>
    </xf>
    <xf numFmtId="0" fontId="2" fillId="0" borderId="92" xfId="53" applyFont="1" applyBorder="1" applyAlignment="1">
      <alignment horizontal="center" vertical="center" wrapText="1"/>
      <protection/>
    </xf>
    <xf numFmtId="0" fontId="13" fillId="0" borderId="92" xfId="53" applyFont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27" xfId="53" applyFont="1" applyFill="1" applyBorder="1" applyAlignment="1">
      <alignment horizontal="center" vertical="center"/>
      <protection/>
    </xf>
    <xf numFmtId="0" fontId="5" fillId="0" borderId="68" xfId="53" applyFont="1" applyFill="1" applyBorder="1" applyAlignment="1">
      <alignment horizontal="center" vertical="center"/>
      <protection/>
    </xf>
    <xf numFmtId="0" fontId="5" fillId="0" borderId="93" xfId="53" applyFont="1" applyFill="1" applyBorder="1" applyAlignment="1">
      <alignment horizontal="center" vertical="center"/>
      <protection/>
    </xf>
    <xf numFmtId="0" fontId="5" fillId="0" borderId="94" xfId="53" applyFont="1" applyFill="1" applyBorder="1" applyAlignment="1">
      <alignment horizontal="center" vertical="center"/>
      <protection/>
    </xf>
    <xf numFmtId="0" fontId="5" fillId="0" borderId="70" xfId="53" applyFont="1" applyFill="1" applyBorder="1" applyAlignment="1">
      <alignment horizontal="center" vertical="center"/>
      <protection/>
    </xf>
    <xf numFmtId="0" fontId="5" fillId="0" borderId="50" xfId="53" applyFont="1" applyFill="1" applyBorder="1" applyAlignment="1">
      <alignment horizontal="center" vertical="center"/>
      <protection/>
    </xf>
    <xf numFmtId="0" fontId="5" fillId="0" borderId="51" xfId="53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Dane_statystycz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zoomScale="75" zoomScaleNormal="75" zoomScalePageLayoutView="50" workbookViewId="0" topLeftCell="A1">
      <selection activeCell="AB6" sqref="AB6"/>
    </sheetView>
  </sheetViews>
  <sheetFormatPr defaultColWidth="9.00390625" defaultRowHeight="12.75"/>
  <cols>
    <col min="1" max="1" width="38.75390625" style="77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43.5" customHeight="1" thickBo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3"/>
      <c r="AE1" s="3"/>
    </row>
    <row r="2" spans="1:13" ht="45" customHeight="1" thickBot="1">
      <c r="A2" s="211" t="s">
        <v>1</v>
      </c>
      <c r="B2" s="212"/>
      <c r="C2" s="213"/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4" t="s">
        <v>7</v>
      </c>
      <c r="J2" s="4" t="s">
        <v>8</v>
      </c>
      <c r="K2" s="5" t="s">
        <v>9</v>
      </c>
      <c r="L2" s="6" t="s">
        <v>10</v>
      </c>
      <c r="M2" s="7" t="s">
        <v>11</v>
      </c>
    </row>
    <row r="3" spans="1:13" ht="35.25" customHeight="1">
      <c r="A3" s="214" t="s">
        <v>12</v>
      </c>
      <c r="B3" s="215"/>
      <c r="C3" s="216"/>
      <c r="D3" s="8">
        <v>29898</v>
      </c>
      <c r="E3" s="8">
        <v>6108</v>
      </c>
      <c r="F3" s="8">
        <v>6421</v>
      </c>
      <c r="G3" s="8">
        <v>5420</v>
      </c>
      <c r="H3" s="8">
        <v>6531</v>
      </c>
      <c r="I3" s="8">
        <v>4325</v>
      </c>
      <c r="J3" s="8">
        <v>10572</v>
      </c>
      <c r="K3" s="8">
        <v>8288</v>
      </c>
      <c r="L3" s="9">
        <v>8104</v>
      </c>
      <c r="M3" s="10">
        <f>SUM(D3:L3)</f>
        <v>85667</v>
      </c>
    </row>
    <row r="4" spans="1:13" ht="35.25" customHeight="1" thickBot="1">
      <c r="A4" s="217" t="s">
        <v>13</v>
      </c>
      <c r="B4" s="218"/>
      <c r="C4" s="219"/>
      <c r="D4" s="11">
        <f aca="true" t="shared" si="0" ref="D4:K4">D5*1000/D3</f>
        <v>55.321426182353335</v>
      </c>
      <c r="E4" s="11">
        <f t="shared" si="0"/>
        <v>60.74001309757695</v>
      </c>
      <c r="F4" s="11">
        <f t="shared" si="0"/>
        <v>48.90204018065722</v>
      </c>
      <c r="G4" s="11">
        <f t="shared" si="0"/>
        <v>47.047970479704794</v>
      </c>
      <c r="H4" s="11">
        <f t="shared" si="0"/>
        <v>39.04455672944419</v>
      </c>
      <c r="I4" s="11">
        <f t="shared" si="0"/>
        <v>59.884393063583815</v>
      </c>
      <c r="J4" s="11">
        <f t="shared" si="0"/>
        <v>68.5773741959894</v>
      </c>
      <c r="K4" s="11">
        <f t="shared" si="0"/>
        <v>49.95173745173745</v>
      </c>
      <c r="L4" s="12">
        <f>L5*1000/L3</f>
        <v>63.05528134254689</v>
      </c>
      <c r="M4" s="13">
        <f>M5*1000/M3</f>
        <v>55.54063991968903</v>
      </c>
    </row>
    <row r="5" spans="1:13" ht="35.25" customHeight="1">
      <c r="A5" s="14" t="s">
        <v>14</v>
      </c>
      <c r="B5" s="15" t="s">
        <v>15</v>
      </c>
      <c r="C5" s="16" t="s">
        <v>16</v>
      </c>
      <c r="D5" s="17">
        <v>1654</v>
      </c>
      <c r="E5" s="18">
        <v>371</v>
      </c>
      <c r="F5" s="18">
        <v>314</v>
      </c>
      <c r="G5" s="18">
        <v>255</v>
      </c>
      <c r="H5" s="18">
        <v>255</v>
      </c>
      <c r="I5" s="18">
        <v>259</v>
      </c>
      <c r="J5" s="17">
        <v>725</v>
      </c>
      <c r="K5" s="18">
        <v>414</v>
      </c>
      <c r="L5" s="19">
        <v>511</v>
      </c>
      <c r="M5" s="10">
        <f>D5+K5+E5+F5+G5+H5+I5+J5+L5</f>
        <v>4758</v>
      </c>
    </row>
    <row r="6" spans="1:13" ht="35.25" customHeight="1" thickBot="1">
      <c r="A6" s="20"/>
      <c r="B6" s="21"/>
      <c r="C6" s="22" t="s">
        <v>17</v>
      </c>
      <c r="D6" s="23">
        <v>918</v>
      </c>
      <c r="E6" s="24">
        <v>185</v>
      </c>
      <c r="F6" s="24">
        <v>168</v>
      </c>
      <c r="G6" s="24">
        <v>133</v>
      </c>
      <c r="H6" s="24">
        <v>133</v>
      </c>
      <c r="I6" s="24">
        <v>161</v>
      </c>
      <c r="J6" s="23">
        <v>378</v>
      </c>
      <c r="K6" s="24">
        <v>242</v>
      </c>
      <c r="L6" s="25">
        <v>270</v>
      </c>
      <c r="M6" s="26">
        <f>D6+K6+E6+F6+G6+H6+I6+J6+L6</f>
        <v>2588</v>
      </c>
    </row>
    <row r="7" spans="1:13" ht="18" customHeight="1">
      <c r="A7" s="27" t="s">
        <v>18</v>
      </c>
      <c r="B7" s="28"/>
      <c r="C7" s="29" t="s">
        <v>16</v>
      </c>
      <c r="D7" s="30">
        <v>1587</v>
      </c>
      <c r="E7" s="30">
        <v>351</v>
      </c>
      <c r="F7" s="30">
        <v>310</v>
      </c>
      <c r="G7" s="30">
        <v>251</v>
      </c>
      <c r="H7" s="30">
        <v>254</v>
      </c>
      <c r="I7" s="30">
        <v>254</v>
      </c>
      <c r="J7" s="30">
        <v>675</v>
      </c>
      <c r="K7" s="30">
        <v>390</v>
      </c>
      <c r="L7" s="31">
        <v>484</v>
      </c>
      <c r="M7" s="32">
        <f>D7+K7+E7+F7+G7+H7+I7+J7+L7</f>
        <v>4556</v>
      </c>
    </row>
    <row r="8" spans="1:13" ht="18" customHeight="1">
      <c r="A8" s="33"/>
      <c r="B8" s="34"/>
      <c r="C8" s="35" t="s">
        <v>17</v>
      </c>
      <c r="D8" s="36">
        <v>873</v>
      </c>
      <c r="E8" s="36">
        <v>182</v>
      </c>
      <c r="F8" s="36">
        <v>166</v>
      </c>
      <c r="G8" s="36">
        <v>130</v>
      </c>
      <c r="H8" s="36">
        <v>132</v>
      </c>
      <c r="I8" s="36">
        <v>155</v>
      </c>
      <c r="J8" s="36">
        <v>359</v>
      </c>
      <c r="K8" s="36">
        <v>228</v>
      </c>
      <c r="L8" s="37">
        <v>262</v>
      </c>
      <c r="M8" s="32">
        <f>D8+K8+E8+F8+G8+H8+I8+J8+L8</f>
        <v>2487</v>
      </c>
    </row>
    <row r="9" spans="1:13" ht="18" customHeight="1">
      <c r="A9" s="220" t="s">
        <v>19</v>
      </c>
      <c r="B9" s="221"/>
      <c r="C9" s="222"/>
      <c r="D9" s="38">
        <f>D5-D7</f>
        <v>67</v>
      </c>
      <c r="E9" s="38">
        <f aca="true" t="shared" si="1" ref="E9:L9">E5-E7</f>
        <v>20</v>
      </c>
      <c r="F9" s="38">
        <f t="shared" si="1"/>
        <v>4</v>
      </c>
      <c r="G9" s="38">
        <f t="shared" si="1"/>
        <v>4</v>
      </c>
      <c r="H9" s="38">
        <f t="shared" si="1"/>
        <v>1</v>
      </c>
      <c r="I9" s="38">
        <f t="shared" si="1"/>
        <v>5</v>
      </c>
      <c r="J9" s="38">
        <f t="shared" si="1"/>
        <v>50</v>
      </c>
      <c r="K9" s="38">
        <f t="shared" si="1"/>
        <v>24</v>
      </c>
      <c r="L9" s="38">
        <f t="shared" si="1"/>
        <v>27</v>
      </c>
      <c r="M9" s="39">
        <f>M5-M7</f>
        <v>202</v>
      </c>
    </row>
    <row r="10" spans="1:13" ht="18" customHeight="1" thickBot="1">
      <c r="A10" s="223" t="s">
        <v>20</v>
      </c>
      <c r="B10" s="224"/>
      <c r="C10" s="225"/>
      <c r="D10" s="40">
        <f>100-(D7/D5%)</f>
        <v>4.050785973397822</v>
      </c>
      <c r="E10" s="40">
        <f aca="true" t="shared" si="2" ref="E10:M10">100-(E7/E5%)</f>
        <v>5.390835579514828</v>
      </c>
      <c r="F10" s="40">
        <f t="shared" si="2"/>
        <v>1.27388535031848</v>
      </c>
      <c r="G10" s="40">
        <f t="shared" si="2"/>
        <v>1.5686274509803866</v>
      </c>
      <c r="H10" s="40">
        <f t="shared" si="2"/>
        <v>0.39215686274509665</v>
      </c>
      <c r="I10" s="40">
        <f t="shared" si="2"/>
        <v>1.9305019305019187</v>
      </c>
      <c r="J10" s="40">
        <f t="shared" si="2"/>
        <v>6.896551724137936</v>
      </c>
      <c r="K10" s="40">
        <f t="shared" si="2"/>
        <v>5.79710144927536</v>
      </c>
      <c r="L10" s="40">
        <f t="shared" si="2"/>
        <v>5.283757338551865</v>
      </c>
      <c r="M10" s="41">
        <f t="shared" si="2"/>
        <v>4.245481294661616</v>
      </c>
    </row>
    <row r="11" spans="1:13" ht="35.25" customHeight="1">
      <c r="A11" s="42" t="s">
        <v>21</v>
      </c>
      <c r="B11" s="43" t="s">
        <v>15</v>
      </c>
      <c r="C11" s="44" t="s">
        <v>16</v>
      </c>
      <c r="D11" s="45">
        <v>279</v>
      </c>
      <c r="E11" s="46">
        <v>51</v>
      </c>
      <c r="F11" s="46">
        <v>51</v>
      </c>
      <c r="G11" s="46">
        <v>26</v>
      </c>
      <c r="H11" s="46">
        <v>46</v>
      </c>
      <c r="I11" s="45">
        <v>40</v>
      </c>
      <c r="J11" s="45">
        <v>126</v>
      </c>
      <c r="K11" s="46">
        <v>78</v>
      </c>
      <c r="L11" s="47">
        <v>103</v>
      </c>
      <c r="M11" s="10">
        <f>D11+K11+E11+F11+G11+H11+I11+J11+L11</f>
        <v>800</v>
      </c>
    </row>
    <row r="12" spans="1:13" ht="35.25" customHeight="1" thickBot="1">
      <c r="A12" s="48" t="s">
        <v>22</v>
      </c>
      <c r="B12" s="49" t="s">
        <v>23</v>
      </c>
      <c r="C12" s="50" t="s">
        <v>17</v>
      </c>
      <c r="D12" s="51">
        <v>143</v>
      </c>
      <c r="E12" s="51">
        <v>19</v>
      </c>
      <c r="F12" s="51">
        <v>18</v>
      </c>
      <c r="G12" s="51">
        <v>5</v>
      </c>
      <c r="H12" s="51">
        <v>24</v>
      </c>
      <c r="I12" s="51">
        <v>22</v>
      </c>
      <c r="J12" s="51">
        <v>42</v>
      </c>
      <c r="K12" s="52">
        <v>32</v>
      </c>
      <c r="L12" s="53">
        <v>26</v>
      </c>
      <c r="M12" s="26">
        <f aca="true" t="shared" si="3" ref="M12:M42">D12+K12+E12+F12+G12+H12+I12+J12+L12</f>
        <v>331</v>
      </c>
    </row>
    <row r="13" spans="1:13" ht="35.25" customHeight="1">
      <c r="A13" s="54" t="s">
        <v>24</v>
      </c>
      <c r="B13" s="55" t="s">
        <v>15</v>
      </c>
      <c r="C13" s="56" t="s">
        <v>16</v>
      </c>
      <c r="D13" s="57">
        <v>0</v>
      </c>
      <c r="E13" s="57">
        <v>371</v>
      </c>
      <c r="F13" s="57">
        <v>216</v>
      </c>
      <c r="G13" s="57">
        <v>255</v>
      </c>
      <c r="H13" s="57">
        <v>255</v>
      </c>
      <c r="I13" s="57">
        <v>259</v>
      </c>
      <c r="J13" s="57">
        <v>472</v>
      </c>
      <c r="K13" s="58">
        <v>414</v>
      </c>
      <c r="L13" s="59">
        <v>510</v>
      </c>
      <c r="M13" s="10">
        <f t="shared" si="3"/>
        <v>2752</v>
      </c>
    </row>
    <row r="14" spans="1:13" ht="35.25" customHeight="1" thickBot="1">
      <c r="A14" s="60" t="s">
        <v>22</v>
      </c>
      <c r="B14" s="61" t="s">
        <v>23</v>
      </c>
      <c r="C14" s="62" t="s">
        <v>17</v>
      </c>
      <c r="D14" s="63">
        <v>0</v>
      </c>
      <c r="E14" s="64">
        <v>185</v>
      </c>
      <c r="F14" s="64">
        <v>113</v>
      </c>
      <c r="G14" s="64">
        <v>133</v>
      </c>
      <c r="H14" s="64">
        <v>133</v>
      </c>
      <c r="I14" s="63">
        <v>161</v>
      </c>
      <c r="J14" s="63">
        <v>245</v>
      </c>
      <c r="K14" s="64">
        <v>242</v>
      </c>
      <c r="L14" s="65">
        <v>270</v>
      </c>
      <c r="M14" s="26">
        <f t="shared" si="3"/>
        <v>1482</v>
      </c>
    </row>
    <row r="15" spans="1:13" ht="35.25" customHeight="1">
      <c r="A15" s="42" t="s">
        <v>25</v>
      </c>
      <c r="B15" s="43" t="s">
        <v>15</v>
      </c>
      <c r="C15" s="44" t="s">
        <v>16</v>
      </c>
      <c r="D15" s="45">
        <v>125</v>
      </c>
      <c r="E15" s="46">
        <v>42</v>
      </c>
      <c r="F15" s="46">
        <v>26</v>
      </c>
      <c r="G15" s="46">
        <v>40</v>
      </c>
      <c r="H15" s="46">
        <v>29</v>
      </c>
      <c r="I15" s="45">
        <v>20</v>
      </c>
      <c r="J15" s="45">
        <v>60</v>
      </c>
      <c r="K15" s="46">
        <v>31</v>
      </c>
      <c r="L15" s="47">
        <v>53</v>
      </c>
      <c r="M15" s="10">
        <f t="shared" si="3"/>
        <v>426</v>
      </c>
    </row>
    <row r="16" spans="1:13" ht="35.25" customHeight="1" thickBot="1">
      <c r="A16" s="48" t="s">
        <v>22</v>
      </c>
      <c r="B16" s="49" t="s">
        <v>23</v>
      </c>
      <c r="C16" s="50" t="s">
        <v>17</v>
      </c>
      <c r="D16" s="51">
        <v>81</v>
      </c>
      <c r="E16" s="52">
        <v>25</v>
      </c>
      <c r="F16" s="52">
        <v>15</v>
      </c>
      <c r="G16" s="52">
        <v>23</v>
      </c>
      <c r="H16" s="52">
        <v>19</v>
      </c>
      <c r="I16" s="51">
        <v>11</v>
      </c>
      <c r="J16" s="51">
        <v>40</v>
      </c>
      <c r="K16" s="52">
        <v>22</v>
      </c>
      <c r="L16" s="53">
        <v>28</v>
      </c>
      <c r="M16" s="26">
        <f t="shared" si="3"/>
        <v>264</v>
      </c>
    </row>
    <row r="17" spans="1:13" ht="35.25" customHeight="1">
      <c r="A17" s="54" t="s">
        <v>26</v>
      </c>
      <c r="B17" s="66" t="s">
        <v>15</v>
      </c>
      <c r="C17" s="56" t="s">
        <v>16</v>
      </c>
      <c r="D17" s="57">
        <v>390</v>
      </c>
      <c r="E17" s="58">
        <v>118</v>
      </c>
      <c r="F17" s="58">
        <v>96</v>
      </c>
      <c r="G17" s="58">
        <v>99</v>
      </c>
      <c r="H17" s="58">
        <v>75</v>
      </c>
      <c r="I17" s="57">
        <v>71</v>
      </c>
      <c r="J17" s="57">
        <v>204</v>
      </c>
      <c r="K17" s="58">
        <v>119</v>
      </c>
      <c r="L17" s="59">
        <v>148</v>
      </c>
      <c r="M17" s="10">
        <f t="shared" si="3"/>
        <v>1320</v>
      </c>
    </row>
    <row r="18" spans="1:13" ht="35.25" customHeight="1" thickBot="1">
      <c r="A18" s="60" t="s">
        <v>22</v>
      </c>
      <c r="B18" s="61" t="s">
        <v>23</v>
      </c>
      <c r="C18" s="62" t="s">
        <v>17</v>
      </c>
      <c r="D18" s="63">
        <v>219</v>
      </c>
      <c r="E18" s="64">
        <v>64</v>
      </c>
      <c r="F18" s="64">
        <v>61</v>
      </c>
      <c r="G18" s="64">
        <v>53</v>
      </c>
      <c r="H18" s="64">
        <v>42</v>
      </c>
      <c r="I18" s="63">
        <v>47</v>
      </c>
      <c r="J18" s="63">
        <v>103</v>
      </c>
      <c r="K18" s="64">
        <v>72</v>
      </c>
      <c r="L18" s="65">
        <v>76</v>
      </c>
      <c r="M18" s="67">
        <f t="shared" si="3"/>
        <v>737</v>
      </c>
    </row>
    <row r="19" spans="1:13" ht="35.25" customHeight="1">
      <c r="A19" s="68" t="s">
        <v>27</v>
      </c>
      <c r="B19" s="69" t="s">
        <v>15</v>
      </c>
      <c r="C19" s="44" t="s">
        <v>16</v>
      </c>
      <c r="D19" s="45">
        <v>40</v>
      </c>
      <c r="E19" s="46">
        <v>3</v>
      </c>
      <c r="F19" s="46">
        <v>4</v>
      </c>
      <c r="G19" s="46">
        <v>10</v>
      </c>
      <c r="H19" s="46">
        <v>6</v>
      </c>
      <c r="I19" s="45">
        <v>3</v>
      </c>
      <c r="J19" s="45">
        <v>12</v>
      </c>
      <c r="K19" s="46">
        <v>12</v>
      </c>
      <c r="L19" s="47">
        <v>12</v>
      </c>
      <c r="M19" s="10">
        <f t="shared" si="3"/>
        <v>102</v>
      </c>
    </row>
    <row r="20" spans="1:13" ht="35.25" customHeight="1" thickBot="1">
      <c r="A20" s="70" t="s">
        <v>22</v>
      </c>
      <c r="B20" s="49" t="s">
        <v>23</v>
      </c>
      <c r="C20" s="50" t="s">
        <v>17</v>
      </c>
      <c r="D20" s="51">
        <v>26</v>
      </c>
      <c r="E20" s="52">
        <v>3</v>
      </c>
      <c r="F20" s="52">
        <v>1</v>
      </c>
      <c r="G20" s="52">
        <v>9</v>
      </c>
      <c r="H20" s="52">
        <v>5</v>
      </c>
      <c r="I20" s="51">
        <v>2</v>
      </c>
      <c r="J20" s="51">
        <v>10</v>
      </c>
      <c r="K20" s="52">
        <v>9</v>
      </c>
      <c r="L20" s="53">
        <v>9</v>
      </c>
      <c r="M20" s="67">
        <f t="shared" si="3"/>
        <v>74</v>
      </c>
    </row>
    <row r="21" spans="1:13" ht="35.25" customHeight="1">
      <c r="A21" s="54" t="s">
        <v>28</v>
      </c>
      <c r="B21" s="66" t="s">
        <v>15</v>
      </c>
      <c r="C21" s="56" t="s">
        <v>16</v>
      </c>
      <c r="D21" s="57">
        <v>611</v>
      </c>
      <c r="E21" s="58">
        <v>147</v>
      </c>
      <c r="F21" s="58">
        <v>100</v>
      </c>
      <c r="G21" s="58">
        <v>95</v>
      </c>
      <c r="H21" s="58">
        <v>83</v>
      </c>
      <c r="I21" s="57">
        <v>94</v>
      </c>
      <c r="J21" s="57">
        <v>242</v>
      </c>
      <c r="K21" s="58">
        <v>133</v>
      </c>
      <c r="L21" s="59">
        <v>143</v>
      </c>
      <c r="M21" s="10">
        <f t="shared" si="3"/>
        <v>1648</v>
      </c>
    </row>
    <row r="22" spans="1:13" ht="35.25" customHeight="1" thickBot="1">
      <c r="A22" s="60" t="s">
        <v>22</v>
      </c>
      <c r="B22" s="61" t="s">
        <v>23</v>
      </c>
      <c r="C22" s="62" t="s">
        <v>17</v>
      </c>
      <c r="D22" s="63">
        <v>413</v>
      </c>
      <c r="E22" s="64">
        <v>91</v>
      </c>
      <c r="F22" s="64">
        <v>77</v>
      </c>
      <c r="G22" s="64">
        <v>70</v>
      </c>
      <c r="H22" s="64">
        <v>54</v>
      </c>
      <c r="I22" s="63">
        <v>72</v>
      </c>
      <c r="J22" s="63">
        <v>177</v>
      </c>
      <c r="K22" s="64">
        <v>100</v>
      </c>
      <c r="L22" s="65">
        <v>112</v>
      </c>
      <c r="M22" s="67">
        <f t="shared" si="3"/>
        <v>1166</v>
      </c>
    </row>
    <row r="23" spans="1:13" ht="35.25" customHeight="1">
      <c r="A23" s="68" t="s">
        <v>29</v>
      </c>
      <c r="B23" s="69" t="s">
        <v>15</v>
      </c>
      <c r="C23" s="44" t="s">
        <v>16</v>
      </c>
      <c r="D23" s="45">
        <v>132</v>
      </c>
      <c r="E23" s="46">
        <v>22</v>
      </c>
      <c r="F23" s="46">
        <v>31</v>
      </c>
      <c r="G23" s="46">
        <v>26</v>
      </c>
      <c r="H23" s="46">
        <v>29</v>
      </c>
      <c r="I23" s="45">
        <v>29</v>
      </c>
      <c r="J23" s="45">
        <v>88</v>
      </c>
      <c r="K23" s="46">
        <v>34</v>
      </c>
      <c r="L23" s="47">
        <v>46</v>
      </c>
      <c r="M23" s="10">
        <f t="shared" si="3"/>
        <v>437</v>
      </c>
    </row>
    <row r="24" spans="1:13" ht="35.25" customHeight="1" thickBot="1">
      <c r="A24" s="70" t="s">
        <v>22</v>
      </c>
      <c r="B24" s="49" t="s">
        <v>23</v>
      </c>
      <c r="C24" s="50" t="s">
        <v>17</v>
      </c>
      <c r="D24" s="51">
        <v>132</v>
      </c>
      <c r="E24" s="52">
        <v>22</v>
      </c>
      <c r="F24" s="52">
        <v>31</v>
      </c>
      <c r="G24" s="52">
        <v>26</v>
      </c>
      <c r="H24" s="52">
        <v>29</v>
      </c>
      <c r="I24" s="51">
        <v>29</v>
      </c>
      <c r="J24" s="51">
        <v>88</v>
      </c>
      <c r="K24" s="52">
        <v>34</v>
      </c>
      <c r="L24" s="53">
        <v>46</v>
      </c>
      <c r="M24" s="67">
        <f t="shared" si="3"/>
        <v>437</v>
      </c>
    </row>
    <row r="25" spans="1:13" ht="35.25" customHeight="1">
      <c r="A25" s="54" t="s">
        <v>30</v>
      </c>
      <c r="B25" s="66" t="s">
        <v>15</v>
      </c>
      <c r="C25" s="56" t="s">
        <v>16</v>
      </c>
      <c r="D25" s="57">
        <v>288</v>
      </c>
      <c r="E25" s="58">
        <v>49</v>
      </c>
      <c r="F25" s="58">
        <v>48</v>
      </c>
      <c r="G25" s="58">
        <v>28</v>
      </c>
      <c r="H25" s="58">
        <v>33</v>
      </c>
      <c r="I25" s="57">
        <v>27</v>
      </c>
      <c r="J25" s="57">
        <v>98</v>
      </c>
      <c r="K25" s="58">
        <v>44</v>
      </c>
      <c r="L25" s="59">
        <v>55</v>
      </c>
      <c r="M25" s="10">
        <f t="shared" si="3"/>
        <v>670</v>
      </c>
    </row>
    <row r="26" spans="1:13" ht="35.25" customHeight="1" thickBot="1">
      <c r="A26" s="60" t="s">
        <v>22</v>
      </c>
      <c r="B26" s="61" t="s">
        <v>23</v>
      </c>
      <c r="C26" s="62" t="s">
        <v>17</v>
      </c>
      <c r="D26" s="63">
        <v>154</v>
      </c>
      <c r="E26" s="64">
        <v>18</v>
      </c>
      <c r="F26" s="64">
        <v>18</v>
      </c>
      <c r="G26" s="64">
        <v>10</v>
      </c>
      <c r="H26" s="64">
        <v>10</v>
      </c>
      <c r="I26" s="63">
        <v>7</v>
      </c>
      <c r="J26" s="63">
        <v>45</v>
      </c>
      <c r="K26" s="64">
        <v>23</v>
      </c>
      <c r="L26" s="65">
        <v>27</v>
      </c>
      <c r="M26" s="67">
        <f t="shared" si="3"/>
        <v>312</v>
      </c>
    </row>
    <row r="27" spans="1:13" ht="35.25" customHeight="1">
      <c r="A27" s="68" t="s">
        <v>31</v>
      </c>
      <c r="B27" s="69" t="s">
        <v>15</v>
      </c>
      <c r="C27" s="44" t="s">
        <v>16</v>
      </c>
      <c r="D27" s="45">
        <v>424</v>
      </c>
      <c r="E27" s="46">
        <v>108</v>
      </c>
      <c r="F27" s="46">
        <v>94</v>
      </c>
      <c r="G27" s="46">
        <v>63</v>
      </c>
      <c r="H27" s="46">
        <v>54</v>
      </c>
      <c r="I27" s="45">
        <v>69</v>
      </c>
      <c r="J27" s="45">
        <v>177</v>
      </c>
      <c r="K27" s="46">
        <v>106</v>
      </c>
      <c r="L27" s="47">
        <v>109</v>
      </c>
      <c r="M27" s="10">
        <f t="shared" si="3"/>
        <v>1204</v>
      </c>
    </row>
    <row r="28" spans="1:13" ht="35.25" customHeight="1" thickBot="1">
      <c r="A28" s="70" t="s">
        <v>22</v>
      </c>
      <c r="B28" s="49" t="s">
        <v>23</v>
      </c>
      <c r="C28" s="50" t="s">
        <v>17</v>
      </c>
      <c r="D28" s="51">
        <v>258</v>
      </c>
      <c r="E28" s="52">
        <v>43</v>
      </c>
      <c r="F28" s="52">
        <v>59</v>
      </c>
      <c r="G28" s="52">
        <v>33</v>
      </c>
      <c r="H28" s="52">
        <v>30</v>
      </c>
      <c r="I28" s="51">
        <v>37</v>
      </c>
      <c r="J28" s="51">
        <v>102</v>
      </c>
      <c r="K28" s="52">
        <v>62</v>
      </c>
      <c r="L28" s="53">
        <v>59</v>
      </c>
      <c r="M28" s="67">
        <f t="shared" si="3"/>
        <v>683</v>
      </c>
    </row>
    <row r="29" spans="1:13" ht="35.25" customHeight="1">
      <c r="A29" s="68" t="s">
        <v>32</v>
      </c>
      <c r="B29" s="71" t="s">
        <v>15</v>
      </c>
      <c r="C29" s="44" t="s">
        <v>16</v>
      </c>
      <c r="D29" s="45">
        <v>321</v>
      </c>
      <c r="E29" s="46">
        <v>85</v>
      </c>
      <c r="F29" s="46">
        <v>72</v>
      </c>
      <c r="G29" s="46">
        <v>89</v>
      </c>
      <c r="H29" s="46">
        <v>52</v>
      </c>
      <c r="I29" s="45">
        <v>64</v>
      </c>
      <c r="J29" s="45">
        <v>157</v>
      </c>
      <c r="K29" s="46">
        <v>91</v>
      </c>
      <c r="L29" s="47">
        <v>110</v>
      </c>
      <c r="M29" s="10">
        <f t="shared" si="3"/>
        <v>1041</v>
      </c>
    </row>
    <row r="30" spans="1:13" ht="35.25" customHeight="1" thickBot="1">
      <c r="A30" s="72" t="s">
        <v>22</v>
      </c>
      <c r="B30" s="73" t="s">
        <v>23</v>
      </c>
      <c r="C30" s="50" t="s">
        <v>17</v>
      </c>
      <c r="D30" s="51">
        <v>204</v>
      </c>
      <c r="E30" s="51">
        <v>54</v>
      </c>
      <c r="F30" s="51">
        <v>46</v>
      </c>
      <c r="G30" s="51">
        <v>54</v>
      </c>
      <c r="H30" s="51">
        <v>35</v>
      </c>
      <c r="I30" s="51">
        <v>45</v>
      </c>
      <c r="J30" s="51">
        <v>104</v>
      </c>
      <c r="K30" s="52">
        <v>69</v>
      </c>
      <c r="L30" s="53">
        <v>80</v>
      </c>
      <c r="M30" s="67">
        <f t="shared" si="3"/>
        <v>691</v>
      </c>
    </row>
    <row r="31" spans="1:13" ht="35.25" customHeight="1">
      <c r="A31" s="74" t="s">
        <v>33</v>
      </c>
      <c r="B31" s="75" t="s">
        <v>15</v>
      </c>
      <c r="C31" s="56" t="s">
        <v>16</v>
      </c>
      <c r="D31" s="57">
        <v>885</v>
      </c>
      <c r="E31" s="57">
        <v>266</v>
      </c>
      <c r="F31" s="57">
        <v>187</v>
      </c>
      <c r="G31" s="57">
        <v>152</v>
      </c>
      <c r="H31" s="57">
        <v>169</v>
      </c>
      <c r="I31" s="57">
        <v>148</v>
      </c>
      <c r="J31" s="57">
        <v>446</v>
      </c>
      <c r="K31" s="58">
        <v>246</v>
      </c>
      <c r="L31" s="59">
        <v>317</v>
      </c>
      <c r="M31" s="10">
        <f t="shared" si="3"/>
        <v>2816</v>
      </c>
    </row>
    <row r="32" spans="1:13" ht="35.25" customHeight="1" thickBot="1">
      <c r="A32" s="76" t="s">
        <v>22</v>
      </c>
      <c r="B32" s="73" t="s">
        <v>23</v>
      </c>
      <c r="C32" s="50" t="s">
        <v>17</v>
      </c>
      <c r="D32" s="51">
        <v>388</v>
      </c>
      <c r="E32" s="51">
        <v>112</v>
      </c>
      <c r="F32" s="51">
        <v>85</v>
      </c>
      <c r="G32" s="51">
        <v>67</v>
      </c>
      <c r="H32" s="51">
        <v>84</v>
      </c>
      <c r="I32" s="51">
        <v>78</v>
      </c>
      <c r="J32" s="51">
        <v>189</v>
      </c>
      <c r="K32" s="52">
        <v>116</v>
      </c>
      <c r="L32" s="53">
        <v>142</v>
      </c>
      <c r="M32" s="67">
        <f t="shared" si="3"/>
        <v>1261</v>
      </c>
    </row>
    <row r="33" spans="1:13" ht="34.5" customHeight="1">
      <c r="A33" s="74" t="s">
        <v>34</v>
      </c>
      <c r="B33" s="75"/>
      <c r="C33" s="44" t="s">
        <v>16</v>
      </c>
      <c r="D33" s="57">
        <v>137</v>
      </c>
      <c r="E33" s="57">
        <v>13</v>
      </c>
      <c r="F33" s="57">
        <v>18</v>
      </c>
      <c r="G33" s="57">
        <v>16</v>
      </c>
      <c r="H33" s="57">
        <v>15</v>
      </c>
      <c r="I33" s="57">
        <v>10</v>
      </c>
      <c r="J33" s="57">
        <v>40</v>
      </c>
      <c r="K33" s="58">
        <v>20</v>
      </c>
      <c r="L33" s="59">
        <v>17</v>
      </c>
      <c r="M33" s="10">
        <f t="shared" si="3"/>
        <v>286</v>
      </c>
    </row>
    <row r="34" spans="1:13" ht="34.5" customHeight="1" thickBot="1">
      <c r="A34" s="76" t="s">
        <v>22</v>
      </c>
      <c r="B34" s="73"/>
      <c r="C34" s="50" t="s">
        <v>17</v>
      </c>
      <c r="D34" s="51">
        <v>123</v>
      </c>
      <c r="E34" s="51">
        <v>10</v>
      </c>
      <c r="F34" s="51">
        <v>16</v>
      </c>
      <c r="G34" s="51">
        <v>15</v>
      </c>
      <c r="H34" s="51">
        <v>13</v>
      </c>
      <c r="I34" s="51">
        <v>8</v>
      </c>
      <c r="J34" s="51">
        <v>36</v>
      </c>
      <c r="K34" s="52">
        <v>20</v>
      </c>
      <c r="L34" s="53">
        <v>16</v>
      </c>
      <c r="M34" s="67">
        <f t="shared" si="3"/>
        <v>257</v>
      </c>
    </row>
    <row r="35" spans="1:13" ht="34.5" customHeight="1">
      <c r="A35" s="74" t="s">
        <v>35</v>
      </c>
      <c r="B35" s="75"/>
      <c r="C35" s="56" t="s">
        <v>16</v>
      </c>
      <c r="D35" s="57">
        <v>19</v>
      </c>
      <c r="E35" s="57">
        <v>6</v>
      </c>
      <c r="F35" s="57">
        <v>2</v>
      </c>
      <c r="G35" s="57">
        <v>4</v>
      </c>
      <c r="H35" s="57">
        <v>0</v>
      </c>
      <c r="I35" s="57">
        <v>5</v>
      </c>
      <c r="J35" s="57">
        <v>7</v>
      </c>
      <c r="K35" s="58">
        <v>4</v>
      </c>
      <c r="L35" s="59">
        <v>4</v>
      </c>
      <c r="M35" s="10">
        <f t="shared" si="3"/>
        <v>51</v>
      </c>
    </row>
    <row r="36" spans="1:13" ht="34.5" customHeight="1" thickBot="1">
      <c r="A36" s="76" t="s">
        <v>22</v>
      </c>
      <c r="B36" s="73"/>
      <c r="C36" s="50" t="s">
        <v>17</v>
      </c>
      <c r="D36" s="51">
        <v>1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2">
        <v>0</v>
      </c>
      <c r="L36" s="53">
        <v>0</v>
      </c>
      <c r="M36" s="67">
        <f t="shared" si="3"/>
        <v>1</v>
      </c>
    </row>
    <row r="37" spans="1:13" ht="34.5" customHeight="1">
      <c r="A37" s="74" t="s">
        <v>36</v>
      </c>
      <c r="B37" s="75"/>
      <c r="C37" s="44" t="s">
        <v>16</v>
      </c>
      <c r="D37" s="57">
        <v>96</v>
      </c>
      <c r="E37" s="57">
        <v>17</v>
      </c>
      <c r="F37" s="57">
        <v>15</v>
      </c>
      <c r="G37" s="57">
        <v>7</v>
      </c>
      <c r="H37" s="57">
        <v>10</v>
      </c>
      <c r="I37" s="57">
        <v>11</v>
      </c>
      <c r="J37" s="57">
        <v>12</v>
      </c>
      <c r="K37" s="58">
        <v>18</v>
      </c>
      <c r="L37" s="59">
        <v>13</v>
      </c>
      <c r="M37" s="10">
        <f t="shared" si="3"/>
        <v>199</v>
      </c>
    </row>
    <row r="38" spans="1:13" ht="34.5" customHeight="1" thickBot="1">
      <c r="A38" s="76" t="s">
        <v>22</v>
      </c>
      <c r="B38" s="73"/>
      <c r="C38" s="50" t="s">
        <v>17</v>
      </c>
      <c r="D38" s="51">
        <v>49</v>
      </c>
      <c r="E38" s="51">
        <v>11</v>
      </c>
      <c r="F38" s="51">
        <v>6</v>
      </c>
      <c r="G38" s="51">
        <v>5</v>
      </c>
      <c r="H38" s="51">
        <v>4</v>
      </c>
      <c r="I38" s="51">
        <v>6</v>
      </c>
      <c r="J38" s="51">
        <v>6</v>
      </c>
      <c r="K38" s="52">
        <v>9</v>
      </c>
      <c r="L38" s="53">
        <v>3</v>
      </c>
      <c r="M38" s="67">
        <f t="shared" si="3"/>
        <v>99</v>
      </c>
    </row>
    <row r="39" spans="1:13" ht="34.5" customHeight="1">
      <c r="A39" s="74" t="s">
        <v>37</v>
      </c>
      <c r="B39" s="75"/>
      <c r="C39" s="44" t="s">
        <v>16</v>
      </c>
      <c r="D39" s="57">
        <v>39</v>
      </c>
      <c r="E39" s="57">
        <v>6</v>
      </c>
      <c r="F39" s="57">
        <v>4</v>
      </c>
      <c r="G39" s="57">
        <v>5</v>
      </c>
      <c r="H39" s="57">
        <v>3</v>
      </c>
      <c r="I39" s="57">
        <v>2</v>
      </c>
      <c r="J39" s="57">
        <v>6</v>
      </c>
      <c r="K39" s="58">
        <v>7</v>
      </c>
      <c r="L39" s="59">
        <v>7</v>
      </c>
      <c r="M39" s="10">
        <f t="shared" si="3"/>
        <v>79</v>
      </c>
    </row>
    <row r="40" spans="1:13" ht="34.5" customHeight="1" thickBot="1">
      <c r="A40" s="76" t="s">
        <v>22</v>
      </c>
      <c r="B40" s="73"/>
      <c r="C40" s="50" t="s">
        <v>17</v>
      </c>
      <c r="D40" s="51">
        <v>17</v>
      </c>
      <c r="E40" s="51">
        <v>3</v>
      </c>
      <c r="F40" s="51">
        <v>2</v>
      </c>
      <c r="G40" s="51">
        <v>1</v>
      </c>
      <c r="H40" s="51">
        <v>1</v>
      </c>
      <c r="I40" s="51">
        <v>0</v>
      </c>
      <c r="J40" s="51">
        <v>3</v>
      </c>
      <c r="K40" s="52">
        <v>1</v>
      </c>
      <c r="L40" s="53">
        <v>2</v>
      </c>
      <c r="M40" s="67">
        <f t="shared" si="3"/>
        <v>30</v>
      </c>
    </row>
    <row r="41" spans="1:13" ht="34.5" customHeight="1">
      <c r="A41" s="74" t="s">
        <v>38</v>
      </c>
      <c r="B41" s="75"/>
      <c r="C41" s="44" t="s">
        <v>16</v>
      </c>
      <c r="D41" s="57">
        <v>27</v>
      </c>
      <c r="E41" s="57">
        <v>2</v>
      </c>
      <c r="F41" s="57">
        <v>1</v>
      </c>
      <c r="G41" s="57">
        <v>3</v>
      </c>
      <c r="H41" s="57">
        <v>2</v>
      </c>
      <c r="I41" s="57">
        <v>0</v>
      </c>
      <c r="J41" s="57">
        <v>5</v>
      </c>
      <c r="K41" s="58">
        <v>6</v>
      </c>
      <c r="L41" s="59">
        <v>7</v>
      </c>
      <c r="M41" s="10">
        <f t="shared" si="3"/>
        <v>53</v>
      </c>
    </row>
    <row r="42" spans="1:13" ht="34.5" customHeight="1" thickBot="1">
      <c r="A42" s="76"/>
      <c r="B42" s="73"/>
      <c r="C42" s="50" t="s">
        <v>17</v>
      </c>
      <c r="D42" s="51">
        <v>12</v>
      </c>
      <c r="E42" s="51">
        <v>1</v>
      </c>
      <c r="F42" s="51">
        <v>0</v>
      </c>
      <c r="G42" s="51">
        <v>0</v>
      </c>
      <c r="H42" s="51">
        <v>1</v>
      </c>
      <c r="I42" s="51">
        <v>0</v>
      </c>
      <c r="J42" s="51">
        <v>3</v>
      </c>
      <c r="K42" s="52">
        <v>1</v>
      </c>
      <c r="L42" s="53">
        <v>2</v>
      </c>
      <c r="M42" s="67">
        <f t="shared" si="3"/>
        <v>20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D29" sqref="D29"/>
    </sheetView>
  </sheetViews>
  <sheetFormatPr defaultColWidth="9.00390625" defaultRowHeight="12.75"/>
  <cols>
    <col min="1" max="1" width="23.625" style="78" customWidth="1"/>
    <col min="2" max="16" width="9.75390625" style="78" customWidth="1"/>
    <col min="17" max="16384" width="9.125" style="78" customWidth="1"/>
  </cols>
  <sheetData>
    <row r="1" spans="1:13" ht="49.5" customHeight="1" thickBot="1">
      <c r="A1" s="226" t="s">
        <v>39</v>
      </c>
      <c r="B1" s="226"/>
      <c r="C1" s="226"/>
      <c r="D1" s="226"/>
      <c r="E1" s="226"/>
      <c r="F1" s="227"/>
      <c r="G1" s="227"/>
      <c r="H1" s="227"/>
      <c r="I1" s="227"/>
      <c r="J1" s="227"/>
      <c r="K1" s="227"/>
      <c r="L1" s="227"/>
      <c r="M1" s="227"/>
    </row>
    <row r="2" spans="1:13" ht="27" customHeight="1" thickBot="1">
      <c r="A2" s="228" t="s">
        <v>40</v>
      </c>
      <c r="B2" s="230" t="s">
        <v>41</v>
      </c>
      <c r="C2" s="232" t="s">
        <v>42</v>
      </c>
      <c r="D2" s="233"/>
      <c r="E2" s="233"/>
      <c r="F2" s="233"/>
      <c r="G2" s="233"/>
      <c r="H2" s="234"/>
      <c r="I2" s="235" t="s">
        <v>43</v>
      </c>
      <c r="J2" s="236"/>
      <c r="K2" s="236"/>
      <c r="L2" s="236"/>
      <c r="M2" s="237"/>
    </row>
    <row r="3" spans="1:13" ht="56.25" customHeight="1" thickBot="1">
      <c r="A3" s="229"/>
      <c r="B3" s="231"/>
      <c r="C3" s="79" t="s">
        <v>44</v>
      </c>
      <c r="D3" s="80" t="s">
        <v>45</v>
      </c>
      <c r="E3" s="81" t="s">
        <v>46</v>
      </c>
      <c r="F3" s="80" t="s">
        <v>47</v>
      </c>
      <c r="G3" s="82" t="s">
        <v>48</v>
      </c>
      <c r="H3" s="83" t="s">
        <v>49</v>
      </c>
      <c r="I3" s="84" t="s">
        <v>50</v>
      </c>
      <c r="J3" s="85" t="s">
        <v>51</v>
      </c>
      <c r="K3" s="86" t="s">
        <v>52</v>
      </c>
      <c r="L3" s="86" t="s">
        <v>53</v>
      </c>
      <c r="M3" s="87" t="s">
        <v>54</v>
      </c>
    </row>
    <row r="4" spans="1:16" s="96" customFormat="1" ht="27" customHeight="1">
      <c r="A4" s="88" t="s">
        <v>55</v>
      </c>
      <c r="B4" s="89">
        <f aca="true" t="shared" si="0" ref="B4:B21">C4+D4+E4+F4+G4+H4</f>
        <v>1655</v>
      </c>
      <c r="C4" s="90">
        <v>389</v>
      </c>
      <c r="D4" s="91">
        <v>494</v>
      </c>
      <c r="E4" s="91">
        <v>323</v>
      </c>
      <c r="F4" s="91">
        <v>343</v>
      </c>
      <c r="G4" s="91">
        <v>97</v>
      </c>
      <c r="H4" s="92">
        <v>9</v>
      </c>
      <c r="I4" s="93">
        <v>202</v>
      </c>
      <c r="J4" s="94">
        <v>387</v>
      </c>
      <c r="K4" s="94">
        <v>183</v>
      </c>
      <c r="L4" s="94">
        <v>436</v>
      </c>
      <c r="M4" s="95">
        <v>447</v>
      </c>
      <c r="P4" s="97">
        <f aca="true" t="shared" si="1" ref="P4:P23">I4+J4+K4+L4+M4</f>
        <v>1655</v>
      </c>
    </row>
    <row r="5" spans="1:16" s="104" customFormat="1" ht="17.25" customHeight="1">
      <c r="A5" s="98" t="s">
        <v>56</v>
      </c>
      <c r="B5" s="99">
        <f t="shared" si="0"/>
        <v>918</v>
      </c>
      <c r="C5" s="100">
        <v>219</v>
      </c>
      <c r="D5" s="101">
        <v>277</v>
      </c>
      <c r="E5" s="101">
        <v>181</v>
      </c>
      <c r="F5" s="101">
        <v>205</v>
      </c>
      <c r="G5" s="101">
        <v>36</v>
      </c>
      <c r="H5" s="102">
        <v>0</v>
      </c>
      <c r="I5" s="103">
        <v>144</v>
      </c>
      <c r="J5" s="101">
        <v>257</v>
      </c>
      <c r="K5" s="101">
        <v>130</v>
      </c>
      <c r="L5" s="101">
        <v>191</v>
      </c>
      <c r="M5" s="102">
        <v>196</v>
      </c>
      <c r="P5" s="105">
        <f t="shared" si="1"/>
        <v>918</v>
      </c>
    </row>
    <row r="6" spans="1:16" s="96" customFormat="1" ht="27" customHeight="1">
      <c r="A6" s="106" t="s">
        <v>57</v>
      </c>
      <c r="B6" s="107">
        <f t="shared" si="0"/>
        <v>371</v>
      </c>
      <c r="C6" s="108">
        <v>118</v>
      </c>
      <c r="D6" s="109">
        <v>104</v>
      </c>
      <c r="E6" s="109">
        <v>65</v>
      </c>
      <c r="F6" s="109">
        <v>62</v>
      </c>
      <c r="G6" s="109">
        <v>18</v>
      </c>
      <c r="H6" s="110">
        <v>4</v>
      </c>
      <c r="I6" s="111">
        <v>20</v>
      </c>
      <c r="J6" s="109">
        <v>62</v>
      </c>
      <c r="K6" s="109">
        <v>23</v>
      </c>
      <c r="L6" s="109">
        <v>135</v>
      </c>
      <c r="M6" s="110">
        <v>131</v>
      </c>
      <c r="P6" s="97">
        <f t="shared" si="1"/>
        <v>371</v>
      </c>
    </row>
    <row r="7" spans="1:16" s="104" customFormat="1" ht="17.25" customHeight="1">
      <c r="A7" s="98" t="s">
        <v>56</v>
      </c>
      <c r="B7" s="99">
        <f t="shared" si="0"/>
        <v>185</v>
      </c>
      <c r="C7" s="100">
        <v>64</v>
      </c>
      <c r="D7" s="101">
        <v>59</v>
      </c>
      <c r="E7" s="101">
        <v>28</v>
      </c>
      <c r="F7" s="101">
        <v>28</v>
      </c>
      <c r="G7" s="101">
        <v>6</v>
      </c>
      <c r="H7" s="102">
        <v>0</v>
      </c>
      <c r="I7" s="103">
        <v>16</v>
      </c>
      <c r="J7" s="101">
        <v>39</v>
      </c>
      <c r="K7" s="101">
        <v>18</v>
      </c>
      <c r="L7" s="101">
        <v>71</v>
      </c>
      <c r="M7" s="102">
        <v>41</v>
      </c>
      <c r="P7" s="105">
        <f t="shared" si="1"/>
        <v>185</v>
      </c>
    </row>
    <row r="8" spans="1:16" s="96" customFormat="1" ht="27" customHeight="1">
      <c r="A8" s="106" t="s">
        <v>58</v>
      </c>
      <c r="B8" s="107">
        <f t="shared" si="0"/>
        <v>314</v>
      </c>
      <c r="C8" s="108">
        <v>96</v>
      </c>
      <c r="D8" s="109">
        <v>92</v>
      </c>
      <c r="E8" s="109">
        <v>55</v>
      </c>
      <c r="F8" s="109">
        <v>46</v>
      </c>
      <c r="G8" s="109">
        <v>20</v>
      </c>
      <c r="H8" s="110">
        <v>5</v>
      </c>
      <c r="I8" s="111">
        <v>21</v>
      </c>
      <c r="J8" s="109">
        <v>82</v>
      </c>
      <c r="K8" s="109">
        <v>24</v>
      </c>
      <c r="L8" s="109">
        <v>94</v>
      </c>
      <c r="M8" s="110">
        <v>93</v>
      </c>
      <c r="P8" s="97">
        <f t="shared" si="1"/>
        <v>314</v>
      </c>
    </row>
    <row r="9" spans="1:16" s="104" customFormat="1" ht="17.25" customHeight="1">
      <c r="A9" s="98" t="s">
        <v>56</v>
      </c>
      <c r="B9" s="99">
        <f t="shared" si="0"/>
        <v>168</v>
      </c>
      <c r="C9" s="100">
        <v>61</v>
      </c>
      <c r="D9" s="101">
        <v>49</v>
      </c>
      <c r="E9" s="101">
        <v>32</v>
      </c>
      <c r="F9" s="101">
        <v>21</v>
      </c>
      <c r="G9" s="101">
        <v>5</v>
      </c>
      <c r="H9" s="102">
        <v>0</v>
      </c>
      <c r="I9" s="103">
        <v>14</v>
      </c>
      <c r="J9" s="101">
        <v>53</v>
      </c>
      <c r="K9" s="101">
        <v>16</v>
      </c>
      <c r="L9" s="101">
        <v>35</v>
      </c>
      <c r="M9" s="102">
        <v>50</v>
      </c>
      <c r="P9" s="105">
        <f t="shared" si="1"/>
        <v>168</v>
      </c>
    </row>
    <row r="10" spans="1:16" s="96" customFormat="1" ht="27" customHeight="1">
      <c r="A10" s="106" t="s">
        <v>59</v>
      </c>
      <c r="B10" s="107">
        <f t="shared" si="0"/>
        <v>255</v>
      </c>
      <c r="C10" s="108">
        <v>99</v>
      </c>
      <c r="D10" s="109">
        <v>86</v>
      </c>
      <c r="E10" s="109">
        <v>32</v>
      </c>
      <c r="F10" s="109">
        <v>25</v>
      </c>
      <c r="G10" s="109">
        <v>11</v>
      </c>
      <c r="H10" s="110">
        <v>2</v>
      </c>
      <c r="I10" s="111">
        <v>22</v>
      </c>
      <c r="J10" s="109">
        <v>63</v>
      </c>
      <c r="K10" s="109">
        <v>18</v>
      </c>
      <c r="L10" s="109">
        <v>78</v>
      </c>
      <c r="M10" s="110">
        <v>74</v>
      </c>
      <c r="P10" s="97">
        <f t="shared" si="1"/>
        <v>255</v>
      </c>
    </row>
    <row r="11" spans="1:16" s="104" customFormat="1" ht="17.25" customHeight="1">
      <c r="A11" s="98" t="s">
        <v>56</v>
      </c>
      <c r="B11" s="99">
        <f t="shared" si="0"/>
        <v>133</v>
      </c>
      <c r="C11" s="100">
        <v>53</v>
      </c>
      <c r="D11" s="101">
        <v>51</v>
      </c>
      <c r="E11" s="101">
        <v>16</v>
      </c>
      <c r="F11" s="101">
        <v>11</v>
      </c>
      <c r="G11" s="101">
        <v>2</v>
      </c>
      <c r="H11" s="102">
        <v>0</v>
      </c>
      <c r="I11" s="103">
        <v>20</v>
      </c>
      <c r="J11" s="101">
        <v>34</v>
      </c>
      <c r="K11" s="101">
        <v>12</v>
      </c>
      <c r="L11" s="101">
        <v>36</v>
      </c>
      <c r="M11" s="102">
        <v>31</v>
      </c>
      <c r="P11" s="105">
        <f t="shared" si="1"/>
        <v>133</v>
      </c>
    </row>
    <row r="12" spans="1:16" s="96" customFormat="1" ht="27" customHeight="1">
      <c r="A12" s="106" t="s">
        <v>60</v>
      </c>
      <c r="B12" s="107">
        <f t="shared" si="0"/>
        <v>255</v>
      </c>
      <c r="C12" s="108">
        <v>75</v>
      </c>
      <c r="D12" s="109">
        <v>88</v>
      </c>
      <c r="E12" s="109">
        <v>37</v>
      </c>
      <c r="F12" s="109">
        <v>42</v>
      </c>
      <c r="G12" s="109">
        <v>13</v>
      </c>
      <c r="H12" s="110">
        <v>0</v>
      </c>
      <c r="I12" s="111">
        <v>21</v>
      </c>
      <c r="J12" s="109">
        <v>48</v>
      </c>
      <c r="K12" s="109">
        <v>17</v>
      </c>
      <c r="L12" s="109">
        <v>100</v>
      </c>
      <c r="M12" s="110">
        <v>69</v>
      </c>
      <c r="P12" s="97">
        <f t="shared" si="1"/>
        <v>255</v>
      </c>
    </row>
    <row r="13" spans="1:16" s="104" customFormat="1" ht="17.25" customHeight="1">
      <c r="A13" s="98" t="s">
        <v>56</v>
      </c>
      <c r="B13" s="99">
        <f t="shared" si="0"/>
        <v>133</v>
      </c>
      <c r="C13" s="100">
        <v>42</v>
      </c>
      <c r="D13" s="101">
        <v>53</v>
      </c>
      <c r="E13" s="101">
        <v>18</v>
      </c>
      <c r="F13" s="101">
        <v>16</v>
      </c>
      <c r="G13" s="101">
        <v>4</v>
      </c>
      <c r="H13" s="102">
        <v>0</v>
      </c>
      <c r="I13" s="103">
        <v>16</v>
      </c>
      <c r="J13" s="101">
        <v>24</v>
      </c>
      <c r="K13" s="101">
        <v>9</v>
      </c>
      <c r="L13" s="101">
        <v>53</v>
      </c>
      <c r="M13" s="102">
        <v>31</v>
      </c>
      <c r="P13" s="105">
        <f t="shared" si="1"/>
        <v>133</v>
      </c>
    </row>
    <row r="14" spans="1:16" s="96" customFormat="1" ht="27" customHeight="1">
      <c r="A14" s="106" t="s">
        <v>61</v>
      </c>
      <c r="B14" s="107">
        <f t="shared" si="0"/>
        <v>259</v>
      </c>
      <c r="C14" s="108">
        <v>71</v>
      </c>
      <c r="D14" s="109">
        <v>91</v>
      </c>
      <c r="E14" s="109">
        <v>53</v>
      </c>
      <c r="F14" s="109">
        <v>34</v>
      </c>
      <c r="G14" s="109">
        <v>9</v>
      </c>
      <c r="H14" s="110">
        <v>1</v>
      </c>
      <c r="I14" s="111">
        <v>25</v>
      </c>
      <c r="J14" s="109">
        <v>64</v>
      </c>
      <c r="K14" s="109">
        <v>22</v>
      </c>
      <c r="L14" s="109">
        <v>78</v>
      </c>
      <c r="M14" s="110">
        <v>70</v>
      </c>
      <c r="P14" s="97">
        <f t="shared" si="1"/>
        <v>259</v>
      </c>
    </row>
    <row r="15" spans="1:16" s="104" customFormat="1" ht="17.25" customHeight="1">
      <c r="A15" s="98" t="s">
        <v>56</v>
      </c>
      <c r="B15" s="99">
        <f t="shared" si="0"/>
        <v>161</v>
      </c>
      <c r="C15" s="100">
        <v>47</v>
      </c>
      <c r="D15" s="101">
        <v>61</v>
      </c>
      <c r="E15" s="101">
        <v>36</v>
      </c>
      <c r="F15" s="101">
        <v>15</v>
      </c>
      <c r="G15" s="101">
        <v>2</v>
      </c>
      <c r="H15" s="102">
        <v>0</v>
      </c>
      <c r="I15" s="103">
        <v>19</v>
      </c>
      <c r="J15" s="101">
        <v>48</v>
      </c>
      <c r="K15" s="101">
        <v>16</v>
      </c>
      <c r="L15" s="101">
        <v>45</v>
      </c>
      <c r="M15" s="102">
        <v>33</v>
      </c>
      <c r="P15" s="105">
        <f t="shared" si="1"/>
        <v>161</v>
      </c>
    </row>
    <row r="16" spans="1:16" s="96" customFormat="1" ht="27" customHeight="1">
      <c r="A16" s="106" t="s">
        <v>62</v>
      </c>
      <c r="B16" s="107">
        <f t="shared" si="0"/>
        <v>725</v>
      </c>
      <c r="C16" s="108">
        <v>204</v>
      </c>
      <c r="D16" s="109">
        <v>225</v>
      </c>
      <c r="E16" s="109">
        <v>132</v>
      </c>
      <c r="F16" s="109">
        <v>122</v>
      </c>
      <c r="G16" s="109">
        <v>38</v>
      </c>
      <c r="H16" s="110">
        <v>4</v>
      </c>
      <c r="I16" s="111">
        <v>52</v>
      </c>
      <c r="J16" s="109">
        <v>162</v>
      </c>
      <c r="K16" s="109">
        <v>65</v>
      </c>
      <c r="L16" s="109">
        <v>236</v>
      </c>
      <c r="M16" s="110">
        <v>210</v>
      </c>
      <c r="P16" s="97">
        <f t="shared" si="1"/>
        <v>725</v>
      </c>
    </row>
    <row r="17" spans="1:16" s="104" customFormat="1" ht="17.25" customHeight="1">
      <c r="A17" s="98" t="s">
        <v>56</v>
      </c>
      <c r="B17" s="99">
        <f t="shared" si="0"/>
        <v>378</v>
      </c>
      <c r="C17" s="100">
        <v>103</v>
      </c>
      <c r="D17" s="101">
        <v>127</v>
      </c>
      <c r="E17" s="101">
        <v>74</v>
      </c>
      <c r="F17" s="101">
        <v>62</v>
      </c>
      <c r="G17" s="101">
        <v>12</v>
      </c>
      <c r="H17" s="102">
        <v>0</v>
      </c>
      <c r="I17" s="103">
        <v>47</v>
      </c>
      <c r="J17" s="101">
        <v>99</v>
      </c>
      <c r="K17" s="101">
        <v>43</v>
      </c>
      <c r="L17" s="101">
        <v>102</v>
      </c>
      <c r="M17" s="102">
        <v>87</v>
      </c>
      <c r="P17" s="105">
        <f t="shared" si="1"/>
        <v>378</v>
      </c>
    </row>
    <row r="18" spans="1:16" s="96" customFormat="1" ht="27" customHeight="1">
      <c r="A18" s="106" t="s">
        <v>63</v>
      </c>
      <c r="B18" s="107">
        <f t="shared" si="0"/>
        <v>414</v>
      </c>
      <c r="C18" s="108">
        <v>119</v>
      </c>
      <c r="D18" s="109">
        <v>138</v>
      </c>
      <c r="E18" s="109">
        <v>77</v>
      </c>
      <c r="F18" s="109">
        <v>68</v>
      </c>
      <c r="G18" s="109">
        <v>11</v>
      </c>
      <c r="H18" s="110">
        <v>1</v>
      </c>
      <c r="I18" s="111">
        <v>38</v>
      </c>
      <c r="J18" s="109">
        <v>96</v>
      </c>
      <c r="K18" s="109">
        <v>34</v>
      </c>
      <c r="L18" s="109">
        <v>125</v>
      </c>
      <c r="M18" s="110">
        <v>121</v>
      </c>
      <c r="P18" s="97">
        <f t="shared" si="1"/>
        <v>414</v>
      </c>
    </row>
    <row r="19" spans="1:16" s="104" customFormat="1" ht="17.25" customHeight="1">
      <c r="A19" s="98" t="s">
        <v>56</v>
      </c>
      <c r="B19" s="99">
        <f t="shared" si="0"/>
        <v>242</v>
      </c>
      <c r="C19" s="100">
        <v>72</v>
      </c>
      <c r="D19" s="101">
        <v>82</v>
      </c>
      <c r="E19" s="101">
        <v>44</v>
      </c>
      <c r="F19" s="101">
        <v>39</v>
      </c>
      <c r="G19" s="101">
        <v>5</v>
      </c>
      <c r="H19" s="102">
        <v>0</v>
      </c>
      <c r="I19" s="103">
        <v>29</v>
      </c>
      <c r="J19" s="101">
        <v>72</v>
      </c>
      <c r="K19" s="101">
        <v>25</v>
      </c>
      <c r="L19" s="101">
        <v>62</v>
      </c>
      <c r="M19" s="102">
        <v>54</v>
      </c>
      <c r="P19" s="105">
        <f t="shared" si="1"/>
        <v>242</v>
      </c>
    </row>
    <row r="20" spans="1:16" s="96" customFormat="1" ht="27" customHeight="1">
      <c r="A20" s="106" t="s">
        <v>64</v>
      </c>
      <c r="B20" s="107">
        <f t="shared" si="0"/>
        <v>510</v>
      </c>
      <c r="C20" s="108">
        <v>148</v>
      </c>
      <c r="D20" s="109">
        <v>172</v>
      </c>
      <c r="E20" s="109">
        <v>95</v>
      </c>
      <c r="F20" s="109">
        <v>82</v>
      </c>
      <c r="G20" s="109">
        <v>9</v>
      </c>
      <c r="H20" s="110">
        <v>4</v>
      </c>
      <c r="I20" s="111">
        <v>56</v>
      </c>
      <c r="J20" s="109">
        <v>103</v>
      </c>
      <c r="K20" s="109">
        <v>34</v>
      </c>
      <c r="L20" s="109">
        <v>191</v>
      </c>
      <c r="M20" s="110">
        <v>126</v>
      </c>
      <c r="P20" s="97">
        <f t="shared" si="1"/>
        <v>510</v>
      </c>
    </row>
    <row r="21" spans="1:16" s="104" customFormat="1" ht="17.25" customHeight="1" thickBot="1">
      <c r="A21" s="112" t="s">
        <v>56</v>
      </c>
      <c r="B21" s="99">
        <f t="shared" si="0"/>
        <v>270</v>
      </c>
      <c r="C21" s="113">
        <v>76</v>
      </c>
      <c r="D21" s="114">
        <v>97</v>
      </c>
      <c r="E21" s="114">
        <v>51</v>
      </c>
      <c r="F21" s="114">
        <v>41</v>
      </c>
      <c r="G21" s="114">
        <v>5</v>
      </c>
      <c r="H21" s="115">
        <v>0</v>
      </c>
      <c r="I21" s="116">
        <v>44</v>
      </c>
      <c r="J21" s="114">
        <v>63</v>
      </c>
      <c r="K21" s="114">
        <v>21</v>
      </c>
      <c r="L21" s="114">
        <v>90</v>
      </c>
      <c r="M21" s="115">
        <v>52</v>
      </c>
      <c r="P21" s="105">
        <f t="shared" si="1"/>
        <v>270</v>
      </c>
    </row>
    <row r="22" spans="1:16" s="96" customFormat="1" ht="30" customHeight="1">
      <c r="A22" s="117" t="s">
        <v>65</v>
      </c>
      <c r="B22" s="118">
        <f aca="true" t="shared" si="2" ref="B22:M23">B4+B6+B8+B10+B12+B14+B16+B18+B20</f>
        <v>4758</v>
      </c>
      <c r="C22" s="119">
        <f t="shared" si="2"/>
        <v>1319</v>
      </c>
      <c r="D22" s="120">
        <f t="shared" si="2"/>
        <v>1490</v>
      </c>
      <c r="E22" s="120">
        <f t="shared" si="2"/>
        <v>869</v>
      </c>
      <c r="F22" s="120">
        <f t="shared" si="2"/>
        <v>824</v>
      </c>
      <c r="G22" s="120">
        <f t="shared" si="2"/>
        <v>226</v>
      </c>
      <c r="H22" s="121">
        <f t="shared" si="2"/>
        <v>30</v>
      </c>
      <c r="I22" s="122">
        <f t="shared" si="2"/>
        <v>457</v>
      </c>
      <c r="J22" s="120">
        <f t="shared" si="2"/>
        <v>1067</v>
      </c>
      <c r="K22" s="120">
        <f t="shared" si="2"/>
        <v>420</v>
      </c>
      <c r="L22" s="120">
        <f t="shared" si="2"/>
        <v>1473</v>
      </c>
      <c r="M22" s="121">
        <f t="shared" si="2"/>
        <v>1341</v>
      </c>
      <c r="O22" s="123"/>
      <c r="P22" s="97">
        <f t="shared" si="1"/>
        <v>4758</v>
      </c>
    </row>
    <row r="23" spans="1:16" s="104" customFormat="1" ht="17.25" customHeight="1" thickBot="1">
      <c r="A23" s="124" t="s">
        <v>56</v>
      </c>
      <c r="B23" s="125">
        <f t="shared" si="2"/>
        <v>2588</v>
      </c>
      <c r="C23" s="126">
        <f t="shared" si="2"/>
        <v>737</v>
      </c>
      <c r="D23" s="127">
        <f t="shared" si="2"/>
        <v>856</v>
      </c>
      <c r="E23" s="127">
        <f t="shared" si="2"/>
        <v>480</v>
      </c>
      <c r="F23" s="127">
        <f t="shared" si="2"/>
        <v>438</v>
      </c>
      <c r="G23" s="127">
        <f t="shared" si="2"/>
        <v>77</v>
      </c>
      <c r="H23" s="128">
        <f t="shared" si="2"/>
        <v>0</v>
      </c>
      <c r="I23" s="129">
        <f t="shared" si="2"/>
        <v>349</v>
      </c>
      <c r="J23" s="127">
        <f t="shared" si="2"/>
        <v>689</v>
      </c>
      <c r="K23" s="127">
        <f t="shared" si="2"/>
        <v>290</v>
      </c>
      <c r="L23" s="127">
        <f t="shared" si="2"/>
        <v>685</v>
      </c>
      <c r="M23" s="128">
        <f t="shared" si="2"/>
        <v>575</v>
      </c>
      <c r="O23" s="123"/>
      <c r="P23" s="105">
        <f t="shared" si="1"/>
        <v>2588</v>
      </c>
    </row>
    <row r="24" spans="1:2" ht="33" customHeight="1" thickBot="1">
      <c r="A24" s="130"/>
      <c r="B24" s="131"/>
    </row>
    <row r="25" spans="1:16" ht="27" customHeight="1" thickBot="1">
      <c r="A25" s="238" t="s">
        <v>40</v>
      </c>
      <c r="B25" s="228" t="s">
        <v>41</v>
      </c>
      <c r="C25" s="232" t="s">
        <v>66</v>
      </c>
      <c r="D25" s="233"/>
      <c r="E25" s="233"/>
      <c r="F25" s="233"/>
      <c r="G25" s="233"/>
      <c r="H25" s="233"/>
      <c r="I25" s="234"/>
      <c r="J25" s="232" t="s">
        <v>67</v>
      </c>
      <c r="K25" s="233"/>
      <c r="L25" s="233"/>
      <c r="M25" s="233"/>
      <c r="N25" s="233"/>
      <c r="O25" s="234"/>
      <c r="P25" s="132"/>
    </row>
    <row r="26" spans="1:15" ht="47.25" customHeight="1" thickBot="1">
      <c r="A26" s="239"/>
      <c r="B26" s="229"/>
      <c r="C26" s="133" t="s">
        <v>68</v>
      </c>
      <c r="D26" s="134" t="s">
        <v>69</v>
      </c>
      <c r="E26" s="134" t="s">
        <v>70</v>
      </c>
      <c r="F26" s="134" t="s">
        <v>71</v>
      </c>
      <c r="G26" s="134" t="s">
        <v>72</v>
      </c>
      <c r="H26" s="134" t="s">
        <v>73</v>
      </c>
      <c r="I26" s="135" t="s">
        <v>74</v>
      </c>
      <c r="J26" s="136" t="s">
        <v>75</v>
      </c>
      <c r="K26" s="137" t="s">
        <v>76</v>
      </c>
      <c r="L26" s="137" t="s">
        <v>77</v>
      </c>
      <c r="M26" s="137" t="s">
        <v>78</v>
      </c>
      <c r="N26" s="137" t="s">
        <v>79</v>
      </c>
      <c r="O26" s="138" t="s">
        <v>80</v>
      </c>
    </row>
    <row r="27" spans="1:16" s="96" customFormat="1" ht="27" customHeight="1">
      <c r="A27" s="88" t="s">
        <v>55</v>
      </c>
      <c r="B27" s="139">
        <f aca="true" t="shared" si="3" ref="B27:B44">C27+D27+E27+F27+G27+H27+I27</f>
        <v>1655</v>
      </c>
      <c r="C27" s="140">
        <v>225</v>
      </c>
      <c r="D27" s="141">
        <v>460</v>
      </c>
      <c r="E27" s="141">
        <v>258</v>
      </c>
      <c r="F27" s="141">
        <v>260</v>
      </c>
      <c r="G27" s="141">
        <v>184</v>
      </c>
      <c r="H27" s="141">
        <v>46</v>
      </c>
      <c r="I27" s="142">
        <v>222</v>
      </c>
      <c r="J27" s="143">
        <v>202</v>
      </c>
      <c r="K27" s="144">
        <v>419</v>
      </c>
      <c r="L27" s="144">
        <v>382</v>
      </c>
      <c r="M27" s="144">
        <v>279</v>
      </c>
      <c r="N27" s="144">
        <v>238</v>
      </c>
      <c r="O27" s="145">
        <v>135</v>
      </c>
      <c r="P27" s="146">
        <f aca="true" t="shared" si="4" ref="P27:P46">SUM(J27:O27)</f>
        <v>1655</v>
      </c>
    </row>
    <row r="28" spans="1:16" s="104" customFormat="1" ht="16.5" customHeight="1">
      <c r="A28" s="98" t="s">
        <v>56</v>
      </c>
      <c r="B28" s="147">
        <f t="shared" si="3"/>
        <v>948</v>
      </c>
      <c r="C28" s="148">
        <v>145</v>
      </c>
      <c r="D28" s="149">
        <v>285</v>
      </c>
      <c r="E28" s="149">
        <v>113</v>
      </c>
      <c r="F28" s="149">
        <v>140</v>
      </c>
      <c r="G28" s="149">
        <v>105</v>
      </c>
      <c r="H28" s="149">
        <v>17</v>
      </c>
      <c r="I28" s="150">
        <v>143</v>
      </c>
      <c r="J28" s="148">
        <v>111</v>
      </c>
      <c r="K28" s="149">
        <v>210</v>
      </c>
      <c r="L28" s="149">
        <v>207</v>
      </c>
      <c r="M28" s="149">
        <v>138</v>
      </c>
      <c r="N28" s="149">
        <v>148</v>
      </c>
      <c r="O28" s="151">
        <v>104</v>
      </c>
      <c r="P28" s="152">
        <f t="shared" si="4"/>
        <v>918</v>
      </c>
    </row>
    <row r="29" spans="1:16" s="96" customFormat="1" ht="27" customHeight="1">
      <c r="A29" s="106" t="s">
        <v>57</v>
      </c>
      <c r="B29" s="139">
        <f t="shared" si="3"/>
        <v>371</v>
      </c>
      <c r="C29" s="153">
        <v>37</v>
      </c>
      <c r="D29" s="154">
        <v>106</v>
      </c>
      <c r="E29" s="154">
        <v>61</v>
      </c>
      <c r="F29" s="154">
        <v>69</v>
      </c>
      <c r="G29" s="154">
        <v>32</v>
      </c>
      <c r="H29" s="154">
        <v>4</v>
      </c>
      <c r="I29" s="155">
        <v>62</v>
      </c>
      <c r="J29" s="153">
        <v>43</v>
      </c>
      <c r="K29" s="154">
        <v>97</v>
      </c>
      <c r="L29" s="154">
        <v>78</v>
      </c>
      <c r="M29" s="154">
        <v>57</v>
      </c>
      <c r="N29" s="154">
        <v>63</v>
      </c>
      <c r="O29" s="156">
        <v>33</v>
      </c>
      <c r="P29" s="146">
        <f t="shared" si="4"/>
        <v>371</v>
      </c>
    </row>
    <row r="30" spans="1:16" s="104" customFormat="1" ht="16.5" customHeight="1">
      <c r="A30" s="98" t="s">
        <v>56</v>
      </c>
      <c r="B30" s="147">
        <f t="shared" si="3"/>
        <v>185</v>
      </c>
      <c r="C30" s="148">
        <v>18</v>
      </c>
      <c r="D30" s="149">
        <v>56</v>
      </c>
      <c r="E30" s="149">
        <v>31</v>
      </c>
      <c r="F30" s="149">
        <v>24</v>
      </c>
      <c r="G30" s="149">
        <v>13</v>
      </c>
      <c r="H30" s="149">
        <v>0</v>
      </c>
      <c r="I30" s="150">
        <v>43</v>
      </c>
      <c r="J30" s="148">
        <v>15</v>
      </c>
      <c r="K30" s="149">
        <v>36</v>
      </c>
      <c r="L30" s="149">
        <v>42</v>
      </c>
      <c r="M30" s="149">
        <v>30</v>
      </c>
      <c r="N30" s="149">
        <v>37</v>
      </c>
      <c r="O30" s="151">
        <v>25</v>
      </c>
      <c r="P30" s="152">
        <f t="shared" si="4"/>
        <v>185</v>
      </c>
    </row>
    <row r="31" spans="1:16" s="96" customFormat="1" ht="27" customHeight="1">
      <c r="A31" s="106" t="s">
        <v>58</v>
      </c>
      <c r="B31" s="139">
        <f t="shared" si="3"/>
        <v>314</v>
      </c>
      <c r="C31" s="153">
        <v>46</v>
      </c>
      <c r="D31" s="154">
        <v>97</v>
      </c>
      <c r="E31" s="154">
        <v>50</v>
      </c>
      <c r="F31" s="154">
        <v>39</v>
      </c>
      <c r="G31" s="154">
        <v>25</v>
      </c>
      <c r="H31" s="154">
        <v>7</v>
      </c>
      <c r="I31" s="155">
        <v>50</v>
      </c>
      <c r="J31" s="153">
        <v>24</v>
      </c>
      <c r="K31" s="154">
        <v>72</v>
      </c>
      <c r="L31" s="154">
        <v>103</v>
      </c>
      <c r="M31" s="154">
        <v>56</v>
      </c>
      <c r="N31" s="154">
        <v>42</v>
      </c>
      <c r="O31" s="156">
        <v>17</v>
      </c>
      <c r="P31" s="146">
        <f t="shared" si="4"/>
        <v>314</v>
      </c>
    </row>
    <row r="32" spans="1:16" s="104" customFormat="1" ht="16.5" customHeight="1">
      <c r="A32" s="98" t="s">
        <v>56</v>
      </c>
      <c r="B32" s="147">
        <f t="shared" si="3"/>
        <v>168</v>
      </c>
      <c r="C32" s="148">
        <v>29</v>
      </c>
      <c r="D32" s="149">
        <v>58</v>
      </c>
      <c r="E32" s="149">
        <v>18</v>
      </c>
      <c r="F32" s="149">
        <v>20</v>
      </c>
      <c r="G32" s="149">
        <v>7</v>
      </c>
      <c r="H32" s="149">
        <v>2</v>
      </c>
      <c r="I32" s="150">
        <v>34</v>
      </c>
      <c r="J32" s="148">
        <v>11</v>
      </c>
      <c r="K32" s="149">
        <v>27</v>
      </c>
      <c r="L32" s="149">
        <v>49</v>
      </c>
      <c r="M32" s="149">
        <v>34</v>
      </c>
      <c r="N32" s="149">
        <v>33</v>
      </c>
      <c r="O32" s="151">
        <v>14</v>
      </c>
      <c r="P32" s="152">
        <f t="shared" si="4"/>
        <v>168</v>
      </c>
    </row>
    <row r="33" spans="1:16" s="96" customFormat="1" ht="27" customHeight="1">
      <c r="A33" s="106" t="s">
        <v>59</v>
      </c>
      <c r="B33" s="139">
        <f t="shared" si="3"/>
        <v>255</v>
      </c>
      <c r="C33" s="153">
        <v>47</v>
      </c>
      <c r="D33" s="154">
        <v>68</v>
      </c>
      <c r="E33" s="154">
        <v>36</v>
      </c>
      <c r="F33" s="154">
        <v>26</v>
      </c>
      <c r="G33" s="154">
        <v>11</v>
      </c>
      <c r="H33" s="154">
        <v>3</v>
      </c>
      <c r="I33" s="155">
        <v>64</v>
      </c>
      <c r="J33" s="153">
        <v>31</v>
      </c>
      <c r="K33" s="154">
        <v>61</v>
      </c>
      <c r="L33" s="154">
        <v>58</v>
      </c>
      <c r="M33" s="154">
        <v>46</v>
      </c>
      <c r="N33" s="154">
        <v>38</v>
      </c>
      <c r="O33" s="156">
        <v>21</v>
      </c>
      <c r="P33" s="146">
        <f t="shared" si="4"/>
        <v>255</v>
      </c>
    </row>
    <row r="34" spans="1:16" s="104" customFormat="1" ht="16.5" customHeight="1">
      <c r="A34" s="98" t="s">
        <v>56</v>
      </c>
      <c r="B34" s="147">
        <f t="shared" si="3"/>
        <v>133</v>
      </c>
      <c r="C34" s="148">
        <v>35</v>
      </c>
      <c r="D34" s="149">
        <v>37</v>
      </c>
      <c r="E34" s="149">
        <v>13</v>
      </c>
      <c r="F34" s="149">
        <v>9</v>
      </c>
      <c r="G34" s="149">
        <v>3</v>
      </c>
      <c r="H34" s="149">
        <v>0</v>
      </c>
      <c r="I34" s="150">
        <v>36</v>
      </c>
      <c r="J34" s="148">
        <v>15</v>
      </c>
      <c r="K34" s="149">
        <v>23</v>
      </c>
      <c r="L34" s="149">
        <v>29</v>
      </c>
      <c r="M34" s="149">
        <v>25</v>
      </c>
      <c r="N34" s="149">
        <v>26</v>
      </c>
      <c r="O34" s="151">
        <v>15</v>
      </c>
      <c r="P34" s="152">
        <f t="shared" si="4"/>
        <v>133</v>
      </c>
    </row>
    <row r="35" spans="1:16" s="96" customFormat="1" ht="27" customHeight="1">
      <c r="A35" s="106" t="s">
        <v>60</v>
      </c>
      <c r="B35" s="139">
        <f t="shared" si="3"/>
        <v>255</v>
      </c>
      <c r="C35" s="153">
        <v>27</v>
      </c>
      <c r="D35" s="154">
        <v>82</v>
      </c>
      <c r="E35" s="154">
        <v>51</v>
      </c>
      <c r="F35" s="154">
        <v>38</v>
      </c>
      <c r="G35" s="154">
        <v>19</v>
      </c>
      <c r="H35" s="154">
        <v>5</v>
      </c>
      <c r="I35" s="155">
        <v>33</v>
      </c>
      <c r="J35" s="153">
        <v>27</v>
      </c>
      <c r="K35" s="154">
        <v>67</v>
      </c>
      <c r="L35" s="154">
        <v>50</v>
      </c>
      <c r="M35" s="154">
        <v>56</v>
      </c>
      <c r="N35" s="154">
        <v>44</v>
      </c>
      <c r="O35" s="156">
        <v>11</v>
      </c>
      <c r="P35" s="146">
        <f t="shared" si="4"/>
        <v>255</v>
      </c>
    </row>
    <row r="36" spans="1:16" s="104" customFormat="1" ht="16.5" customHeight="1">
      <c r="A36" s="98" t="s">
        <v>56</v>
      </c>
      <c r="B36" s="147">
        <f t="shared" si="3"/>
        <v>133</v>
      </c>
      <c r="C36" s="148">
        <v>19</v>
      </c>
      <c r="D36" s="149">
        <v>45</v>
      </c>
      <c r="E36" s="149">
        <v>27</v>
      </c>
      <c r="F36" s="149">
        <v>16</v>
      </c>
      <c r="G36" s="149">
        <v>4</v>
      </c>
      <c r="H36" s="149">
        <v>2</v>
      </c>
      <c r="I36" s="150">
        <v>20</v>
      </c>
      <c r="J36" s="148">
        <v>14</v>
      </c>
      <c r="K36" s="149">
        <v>37</v>
      </c>
      <c r="L36" s="149">
        <v>21</v>
      </c>
      <c r="M36" s="149">
        <v>23</v>
      </c>
      <c r="N36" s="149">
        <v>28</v>
      </c>
      <c r="O36" s="151">
        <v>10</v>
      </c>
      <c r="P36" s="152">
        <f t="shared" si="4"/>
        <v>133</v>
      </c>
    </row>
    <row r="37" spans="1:16" s="96" customFormat="1" ht="27" customHeight="1">
      <c r="A37" s="106" t="s">
        <v>61</v>
      </c>
      <c r="B37" s="139">
        <f t="shared" si="3"/>
        <v>259</v>
      </c>
      <c r="C37" s="153">
        <v>50</v>
      </c>
      <c r="D37" s="154">
        <v>73</v>
      </c>
      <c r="E37" s="154">
        <v>42</v>
      </c>
      <c r="F37" s="154">
        <v>44</v>
      </c>
      <c r="G37" s="154">
        <v>9</v>
      </c>
      <c r="H37" s="154">
        <v>2</v>
      </c>
      <c r="I37" s="155">
        <v>39</v>
      </c>
      <c r="J37" s="153">
        <v>21</v>
      </c>
      <c r="K37" s="154">
        <v>71</v>
      </c>
      <c r="L37" s="154">
        <v>53</v>
      </c>
      <c r="M37" s="154">
        <v>48</v>
      </c>
      <c r="N37" s="154">
        <v>41</v>
      </c>
      <c r="O37" s="156">
        <v>25</v>
      </c>
      <c r="P37" s="146">
        <f t="shared" si="4"/>
        <v>259</v>
      </c>
    </row>
    <row r="38" spans="1:16" s="104" customFormat="1" ht="16.5" customHeight="1">
      <c r="A38" s="98" t="s">
        <v>56</v>
      </c>
      <c r="B38" s="147">
        <f t="shared" si="3"/>
        <v>161</v>
      </c>
      <c r="C38" s="148">
        <v>37</v>
      </c>
      <c r="D38" s="149">
        <v>50</v>
      </c>
      <c r="E38" s="149">
        <v>21</v>
      </c>
      <c r="F38" s="149">
        <v>21</v>
      </c>
      <c r="G38" s="149">
        <v>3</v>
      </c>
      <c r="H38" s="149">
        <v>0</v>
      </c>
      <c r="I38" s="150">
        <v>29</v>
      </c>
      <c r="J38" s="148">
        <v>13</v>
      </c>
      <c r="K38" s="149">
        <v>38</v>
      </c>
      <c r="L38" s="149">
        <v>31</v>
      </c>
      <c r="M38" s="149">
        <v>29</v>
      </c>
      <c r="N38" s="149">
        <v>27</v>
      </c>
      <c r="O38" s="151">
        <v>23</v>
      </c>
      <c r="P38" s="152">
        <f t="shared" si="4"/>
        <v>161</v>
      </c>
    </row>
    <row r="39" spans="1:16" s="96" customFormat="1" ht="27" customHeight="1">
      <c r="A39" s="106" t="s">
        <v>62</v>
      </c>
      <c r="B39" s="139">
        <f t="shared" si="3"/>
        <v>725</v>
      </c>
      <c r="C39" s="153">
        <v>87</v>
      </c>
      <c r="D39" s="154">
        <v>222</v>
      </c>
      <c r="E39" s="154">
        <v>113</v>
      </c>
      <c r="F39" s="154">
        <v>118</v>
      </c>
      <c r="G39" s="154">
        <v>55</v>
      </c>
      <c r="H39" s="154">
        <v>14</v>
      </c>
      <c r="I39" s="155">
        <v>116</v>
      </c>
      <c r="J39" s="153">
        <v>98</v>
      </c>
      <c r="K39" s="154">
        <v>190</v>
      </c>
      <c r="L39" s="154">
        <v>153</v>
      </c>
      <c r="M39" s="154">
        <v>126</v>
      </c>
      <c r="N39" s="154">
        <v>97</v>
      </c>
      <c r="O39" s="156">
        <v>61</v>
      </c>
      <c r="P39" s="146">
        <f t="shared" si="4"/>
        <v>725</v>
      </c>
    </row>
    <row r="40" spans="1:16" s="104" customFormat="1" ht="16.5" customHeight="1">
      <c r="A40" s="98" t="s">
        <v>56</v>
      </c>
      <c r="B40" s="147">
        <f t="shared" si="3"/>
        <v>378</v>
      </c>
      <c r="C40" s="148">
        <v>55</v>
      </c>
      <c r="D40" s="149">
        <v>120</v>
      </c>
      <c r="E40" s="149">
        <v>50</v>
      </c>
      <c r="F40" s="149">
        <v>47</v>
      </c>
      <c r="G40" s="149">
        <v>21</v>
      </c>
      <c r="H40" s="149">
        <v>3</v>
      </c>
      <c r="I40" s="150">
        <v>82</v>
      </c>
      <c r="J40" s="148">
        <v>38</v>
      </c>
      <c r="K40" s="149">
        <v>64</v>
      </c>
      <c r="L40" s="149">
        <v>77</v>
      </c>
      <c r="M40" s="149">
        <v>76</v>
      </c>
      <c r="N40" s="149">
        <v>64</v>
      </c>
      <c r="O40" s="151">
        <v>59</v>
      </c>
      <c r="P40" s="152">
        <f t="shared" si="4"/>
        <v>378</v>
      </c>
    </row>
    <row r="41" spans="1:16" s="96" customFormat="1" ht="27" customHeight="1">
      <c r="A41" s="106" t="s">
        <v>63</v>
      </c>
      <c r="B41" s="139">
        <f t="shared" si="3"/>
        <v>414</v>
      </c>
      <c r="C41" s="153">
        <v>55</v>
      </c>
      <c r="D41" s="154">
        <v>113</v>
      </c>
      <c r="E41" s="154">
        <v>76</v>
      </c>
      <c r="F41" s="154">
        <v>68</v>
      </c>
      <c r="G41" s="154">
        <v>31</v>
      </c>
      <c r="H41" s="154">
        <v>4</v>
      </c>
      <c r="I41" s="155">
        <v>67</v>
      </c>
      <c r="J41" s="153">
        <v>52</v>
      </c>
      <c r="K41" s="154">
        <v>106</v>
      </c>
      <c r="L41" s="154">
        <v>101</v>
      </c>
      <c r="M41" s="154">
        <v>59</v>
      </c>
      <c r="N41" s="154">
        <v>63</v>
      </c>
      <c r="O41" s="156">
        <v>33</v>
      </c>
      <c r="P41" s="146">
        <f t="shared" si="4"/>
        <v>414</v>
      </c>
    </row>
    <row r="42" spans="1:16" s="104" customFormat="1" ht="16.5" customHeight="1">
      <c r="A42" s="98" t="s">
        <v>56</v>
      </c>
      <c r="B42" s="147">
        <f t="shared" si="3"/>
        <v>242</v>
      </c>
      <c r="C42" s="148">
        <v>41</v>
      </c>
      <c r="D42" s="149">
        <v>60</v>
      </c>
      <c r="E42" s="149">
        <v>36</v>
      </c>
      <c r="F42" s="149">
        <v>37</v>
      </c>
      <c r="G42" s="149">
        <v>17</v>
      </c>
      <c r="H42" s="149">
        <v>0</v>
      </c>
      <c r="I42" s="150">
        <v>51</v>
      </c>
      <c r="J42" s="148">
        <v>27</v>
      </c>
      <c r="K42" s="149">
        <v>55</v>
      </c>
      <c r="L42" s="149">
        <v>51</v>
      </c>
      <c r="M42" s="149">
        <v>39</v>
      </c>
      <c r="N42" s="149">
        <v>42</v>
      </c>
      <c r="O42" s="151">
        <v>28</v>
      </c>
      <c r="P42" s="152">
        <f t="shared" si="4"/>
        <v>242</v>
      </c>
    </row>
    <row r="43" spans="1:16" s="96" customFormat="1" ht="27" customHeight="1">
      <c r="A43" s="106" t="s">
        <v>64</v>
      </c>
      <c r="B43" s="139">
        <f t="shared" si="3"/>
        <v>510</v>
      </c>
      <c r="C43" s="153">
        <v>72</v>
      </c>
      <c r="D43" s="154">
        <v>154</v>
      </c>
      <c r="E43" s="154">
        <v>86</v>
      </c>
      <c r="F43" s="154">
        <v>78</v>
      </c>
      <c r="G43" s="154">
        <v>34</v>
      </c>
      <c r="H43" s="154">
        <v>11</v>
      </c>
      <c r="I43" s="155">
        <v>75</v>
      </c>
      <c r="J43" s="153">
        <v>62</v>
      </c>
      <c r="K43" s="154">
        <v>149</v>
      </c>
      <c r="L43" s="154">
        <v>125</v>
      </c>
      <c r="M43" s="154">
        <v>80</v>
      </c>
      <c r="N43" s="154">
        <v>65</v>
      </c>
      <c r="O43" s="156">
        <v>29</v>
      </c>
      <c r="P43" s="146">
        <f t="shared" si="4"/>
        <v>510</v>
      </c>
    </row>
    <row r="44" spans="1:16" s="104" customFormat="1" ht="16.5" customHeight="1">
      <c r="A44" s="98" t="s">
        <v>56</v>
      </c>
      <c r="B44" s="147">
        <f t="shared" si="3"/>
        <v>240</v>
      </c>
      <c r="C44" s="148">
        <v>27</v>
      </c>
      <c r="D44" s="149">
        <v>80</v>
      </c>
      <c r="E44" s="149">
        <v>33</v>
      </c>
      <c r="F44" s="149">
        <v>34</v>
      </c>
      <c r="G44" s="149">
        <v>12</v>
      </c>
      <c r="H44" s="149">
        <v>3</v>
      </c>
      <c r="I44" s="150">
        <v>51</v>
      </c>
      <c r="J44" s="148">
        <v>23</v>
      </c>
      <c r="K44" s="149">
        <v>63</v>
      </c>
      <c r="L44" s="149">
        <v>63</v>
      </c>
      <c r="M44" s="149">
        <v>49</v>
      </c>
      <c r="N44" s="149">
        <v>48</v>
      </c>
      <c r="O44" s="151">
        <v>24</v>
      </c>
      <c r="P44" s="152">
        <f t="shared" si="4"/>
        <v>270</v>
      </c>
    </row>
    <row r="45" spans="1:16" s="96" customFormat="1" ht="30" customHeight="1">
      <c r="A45" s="157" t="s">
        <v>65</v>
      </c>
      <c r="B45" s="158">
        <f aca="true" t="shared" si="5" ref="B45:O46">B27+B29+B31+B33+B35+B37+B39+B41+B43</f>
        <v>4758</v>
      </c>
      <c r="C45" s="159">
        <f t="shared" si="5"/>
        <v>646</v>
      </c>
      <c r="D45" s="160">
        <f t="shared" si="5"/>
        <v>1375</v>
      </c>
      <c r="E45" s="160">
        <f t="shared" si="5"/>
        <v>773</v>
      </c>
      <c r="F45" s="160">
        <f t="shared" si="5"/>
        <v>740</v>
      </c>
      <c r="G45" s="160">
        <f t="shared" si="5"/>
        <v>400</v>
      </c>
      <c r="H45" s="160">
        <f t="shared" si="5"/>
        <v>96</v>
      </c>
      <c r="I45" s="161">
        <f t="shared" si="5"/>
        <v>728</v>
      </c>
      <c r="J45" s="159">
        <f t="shared" si="5"/>
        <v>560</v>
      </c>
      <c r="K45" s="160">
        <f t="shared" si="5"/>
        <v>1232</v>
      </c>
      <c r="L45" s="160">
        <f t="shared" si="5"/>
        <v>1103</v>
      </c>
      <c r="M45" s="160">
        <f t="shared" si="5"/>
        <v>807</v>
      </c>
      <c r="N45" s="160">
        <f t="shared" si="5"/>
        <v>691</v>
      </c>
      <c r="O45" s="162">
        <f t="shared" si="5"/>
        <v>365</v>
      </c>
      <c r="P45" s="146">
        <f t="shared" si="4"/>
        <v>4758</v>
      </c>
    </row>
    <row r="46" spans="1:16" s="104" customFormat="1" ht="16.5" customHeight="1" thickBot="1">
      <c r="A46" s="124" t="s">
        <v>56</v>
      </c>
      <c r="B46" s="125">
        <f t="shared" si="5"/>
        <v>2588</v>
      </c>
      <c r="C46" s="163">
        <f t="shared" si="5"/>
        <v>406</v>
      </c>
      <c r="D46" s="127">
        <f t="shared" si="5"/>
        <v>791</v>
      </c>
      <c r="E46" s="127">
        <f t="shared" si="5"/>
        <v>342</v>
      </c>
      <c r="F46" s="127">
        <f t="shared" si="5"/>
        <v>348</v>
      </c>
      <c r="G46" s="127">
        <f t="shared" si="5"/>
        <v>185</v>
      </c>
      <c r="H46" s="127">
        <f t="shared" si="5"/>
        <v>27</v>
      </c>
      <c r="I46" s="164">
        <f t="shared" si="5"/>
        <v>489</v>
      </c>
      <c r="J46" s="126">
        <f t="shared" si="5"/>
        <v>267</v>
      </c>
      <c r="K46" s="127">
        <f t="shared" si="5"/>
        <v>553</v>
      </c>
      <c r="L46" s="127">
        <f t="shared" si="5"/>
        <v>570</v>
      </c>
      <c r="M46" s="127">
        <f t="shared" si="5"/>
        <v>443</v>
      </c>
      <c r="N46" s="127">
        <f t="shared" si="5"/>
        <v>453</v>
      </c>
      <c r="O46" s="165">
        <f t="shared" si="5"/>
        <v>302</v>
      </c>
      <c r="P46" s="152">
        <f t="shared" si="4"/>
        <v>2588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5" zoomScaleNormal="75" zoomScalePageLayoutView="0" workbookViewId="0" topLeftCell="A1">
      <selection activeCell="AK13" sqref="AK13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264" t="s">
        <v>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</row>
    <row r="2" spans="1:39" ht="22.5" customHeight="1">
      <c r="A2" s="265" t="s">
        <v>82</v>
      </c>
      <c r="B2" s="246" t="s">
        <v>83</v>
      </c>
      <c r="C2" s="241"/>
      <c r="D2" s="269" t="s">
        <v>84</v>
      </c>
      <c r="E2" s="241"/>
      <c r="F2" s="269" t="s">
        <v>85</v>
      </c>
      <c r="G2" s="247"/>
      <c r="H2" s="240" t="s">
        <v>86</v>
      </c>
      <c r="I2" s="241"/>
      <c r="J2" s="244" t="s">
        <v>87</v>
      </c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6" t="s">
        <v>88</v>
      </c>
      <c r="AK2" s="240"/>
      <c r="AL2" s="240"/>
      <c r="AM2" s="247"/>
    </row>
    <row r="3" spans="1:39" ht="21.75" customHeight="1">
      <c r="A3" s="266"/>
      <c r="B3" s="268"/>
      <c r="C3" s="243"/>
      <c r="D3" s="270"/>
      <c r="E3" s="243"/>
      <c r="F3" s="270"/>
      <c r="G3" s="271"/>
      <c r="H3" s="242"/>
      <c r="I3" s="243"/>
      <c r="J3" s="251" t="s">
        <v>89</v>
      </c>
      <c r="K3" s="252"/>
      <c r="L3" s="251" t="s">
        <v>90</v>
      </c>
      <c r="M3" s="255"/>
      <c r="N3" s="255"/>
      <c r="O3" s="255"/>
      <c r="P3" s="255"/>
      <c r="Q3" s="255"/>
      <c r="R3" s="255"/>
      <c r="S3" s="255"/>
      <c r="T3" s="255"/>
      <c r="U3" s="252"/>
      <c r="V3" s="256" t="s">
        <v>91</v>
      </c>
      <c r="W3" s="257"/>
      <c r="X3" s="256" t="s">
        <v>92</v>
      </c>
      <c r="Y3" s="257"/>
      <c r="Z3" s="251" t="s">
        <v>93</v>
      </c>
      <c r="AA3" s="252"/>
      <c r="AB3" s="256" t="s">
        <v>94</v>
      </c>
      <c r="AC3" s="260"/>
      <c r="AD3" s="263" t="s">
        <v>90</v>
      </c>
      <c r="AE3" s="263"/>
      <c r="AF3" s="256" t="s">
        <v>95</v>
      </c>
      <c r="AG3" s="257"/>
      <c r="AH3" s="276" t="s">
        <v>96</v>
      </c>
      <c r="AI3" s="276"/>
      <c r="AJ3" s="248"/>
      <c r="AK3" s="249"/>
      <c r="AL3" s="249"/>
      <c r="AM3" s="250"/>
    </row>
    <row r="4" spans="1:39" ht="27.75" customHeight="1">
      <c r="A4" s="266"/>
      <c r="B4" s="268"/>
      <c r="C4" s="243"/>
      <c r="D4" s="258"/>
      <c r="E4" s="259"/>
      <c r="F4" s="258"/>
      <c r="G4" s="250"/>
      <c r="H4" s="242"/>
      <c r="I4" s="243"/>
      <c r="J4" s="253"/>
      <c r="K4" s="254"/>
      <c r="L4" s="274" t="s">
        <v>97</v>
      </c>
      <c r="M4" s="273"/>
      <c r="N4" s="277" t="s">
        <v>98</v>
      </c>
      <c r="O4" s="278"/>
      <c r="P4" s="274" t="s">
        <v>99</v>
      </c>
      <c r="Q4" s="273"/>
      <c r="R4" s="274" t="s">
        <v>100</v>
      </c>
      <c r="S4" s="279"/>
      <c r="T4" s="263" t="s">
        <v>101</v>
      </c>
      <c r="U4" s="263"/>
      <c r="V4" s="258"/>
      <c r="W4" s="259"/>
      <c r="X4" s="258"/>
      <c r="Y4" s="259"/>
      <c r="Z4" s="253"/>
      <c r="AA4" s="254"/>
      <c r="AB4" s="261"/>
      <c r="AC4" s="262"/>
      <c r="AD4" s="277" t="s">
        <v>102</v>
      </c>
      <c r="AE4" s="278"/>
      <c r="AF4" s="258"/>
      <c r="AG4" s="259"/>
      <c r="AH4" s="249"/>
      <c r="AI4" s="249"/>
      <c r="AJ4" s="272" t="s">
        <v>103</v>
      </c>
      <c r="AK4" s="273"/>
      <c r="AL4" s="274" t="s">
        <v>41</v>
      </c>
      <c r="AM4" s="275"/>
    </row>
    <row r="5" spans="1:39" ht="19.5" customHeight="1" thickBot="1">
      <c r="A5" s="267"/>
      <c r="B5" s="167" t="s">
        <v>104</v>
      </c>
      <c r="C5" s="168" t="s">
        <v>105</v>
      </c>
      <c r="D5" s="168" t="s">
        <v>104</v>
      </c>
      <c r="E5" s="168" t="s">
        <v>105</v>
      </c>
      <c r="F5" s="168" t="s">
        <v>104</v>
      </c>
      <c r="G5" s="169" t="s">
        <v>105</v>
      </c>
      <c r="H5" s="170" t="s">
        <v>104</v>
      </c>
      <c r="I5" s="168" t="s">
        <v>105</v>
      </c>
      <c r="J5" s="171" t="s">
        <v>104</v>
      </c>
      <c r="K5" s="171" t="s">
        <v>105</v>
      </c>
      <c r="L5" s="171" t="s">
        <v>104</v>
      </c>
      <c r="M5" s="171" t="s">
        <v>105</v>
      </c>
      <c r="N5" s="171" t="s">
        <v>104</v>
      </c>
      <c r="O5" s="171" t="s">
        <v>105</v>
      </c>
      <c r="P5" s="171" t="s">
        <v>104</v>
      </c>
      <c r="Q5" s="171" t="s">
        <v>105</v>
      </c>
      <c r="R5" s="172" t="s">
        <v>104</v>
      </c>
      <c r="S5" s="173" t="s">
        <v>105</v>
      </c>
      <c r="T5" s="173" t="s">
        <v>104</v>
      </c>
      <c r="U5" s="173" t="s">
        <v>105</v>
      </c>
      <c r="V5" s="171" t="s">
        <v>104</v>
      </c>
      <c r="W5" s="171" t="s">
        <v>105</v>
      </c>
      <c r="X5" s="171" t="s">
        <v>104</v>
      </c>
      <c r="Y5" s="171" t="s">
        <v>105</v>
      </c>
      <c r="Z5" s="171" t="s">
        <v>104</v>
      </c>
      <c r="AA5" s="171" t="s">
        <v>105</v>
      </c>
      <c r="AB5" s="171" t="s">
        <v>104</v>
      </c>
      <c r="AC5" s="171" t="s">
        <v>105</v>
      </c>
      <c r="AD5" s="171" t="s">
        <v>104</v>
      </c>
      <c r="AE5" s="171" t="s">
        <v>105</v>
      </c>
      <c r="AF5" s="171" t="s">
        <v>104</v>
      </c>
      <c r="AG5" s="174" t="s">
        <v>105</v>
      </c>
      <c r="AH5" s="175" t="s">
        <v>104</v>
      </c>
      <c r="AI5" s="174" t="s">
        <v>105</v>
      </c>
      <c r="AJ5" s="176" t="s">
        <v>104</v>
      </c>
      <c r="AK5" s="166" t="s">
        <v>105</v>
      </c>
      <c r="AL5" s="166" t="s">
        <v>104</v>
      </c>
      <c r="AM5" s="177" t="s">
        <v>105</v>
      </c>
    </row>
    <row r="6" spans="1:39" ht="30" customHeight="1">
      <c r="A6" s="178" t="s">
        <v>55</v>
      </c>
      <c r="B6" s="179">
        <v>210</v>
      </c>
      <c r="C6" s="180">
        <v>112</v>
      </c>
      <c r="D6" s="180">
        <v>67</v>
      </c>
      <c r="E6" s="180">
        <v>33</v>
      </c>
      <c r="F6" s="180">
        <v>21</v>
      </c>
      <c r="G6" s="181">
        <v>11</v>
      </c>
      <c r="H6" s="182">
        <v>151</v>
      </c>
      <c r="I6" s="180">
        <v>71</v>
      </c>
      <c r="J6" s="180">
        <v>70</v>
      </c>
      <c r="K6" s="180">
        <v>34</v>
      </c>
      <c r="L6" s="180">
        <v>66</v>
      </c>
      <c r="M6" s="180">
        <v>30</v>
      </c>
      <c r="N6" s="180">
        <v>4</v>
      </c>
      <c r="O6" s="180">
        <v>4</v>
      </c>
      <c r="P6" s="180">
        <v>0</v>
      </c>
      <c r="Q6" s="180">
        <v>0</v>
      </c>
      <c r="R6" s="180">
        <v>0</v>
      </c>
      <c r="S6" s="183">
        <v>0</v>
      </c>
      <c r="T6" s="183">
        <v>0</v>
      </c>
      <c r="U6" s="183">
        <v>0</v>
      </c>
      <c r="V6" s="180">
        <v>0</v>
      </c>
      <c r="W6" s="180">
        <v>0</v>
      </c>
      <c r="X6" s="180">
        <v>0</v>
      </c>
      <c r="Y6" s="180">
        <v>0</v>
      </c>
      <c r="Z6" s="180">
        <v>6</v>
      </c>
      <c r="AA6" s="180">
        <v>2</v>
      </c>
      <c r="AB6" s="180">
        <v>1</v>
      </c>
      <c r="AC6" s="180">
        <v>0</v>
      </c>
      <c r="AD6" s="180">
        <v>0</v>
      </c>
      <c r="AE6" s="180">
        <v>0</v>
      </c>
      <c r="AF6" s="180">
        <v>53</v>
      </c>
      <c r="AG6" s="183">
        <v>21</v>
      </c>
      <c r="AH6" s="184">
        <v>3</v>
      </c>
      <c r="AI6" s="185">
        <v>3</v>
      </c>
      <c r="AJ6" s="186">
        <v>15</v>
      </c>
      <c r="AK6" s="183">
        <v>12</v>
      </c>
      <c r="AL6" s="187">
        <f>N6+P6+V6+X6+Z6+AJ6</f>
        <v>25</v>
      </c>
      <c r="AM6" s="188">
        <f>O6+Q6+W6+Y6+AA6+AK6</f>
        <v>18</v>
      </c>
    </row>
    <row r="7" spans="1:39" ht="30" customHeight="1">
      <c r="A7" s="189" t="s">
        <v>57</v>
      </c>
      <c r="B7" s="190">
        <v>44</v>
      </c>
      <c r="C7" s="191">
        <v>16</v>
      </c>
      <c r="D7" s="191">
        <v>10</v>
      </c>
      <c r="E7" s="191">
        <v>4</v>
      </c>
      <c r="F7" s="191">
        <v>8</v>
      </c>
      <c r="G7" s="192">
        <v>2</v>
      </c>
      <c r="H7" s="193">
        <v>22</v>
      </c>
      <c r="I7" s="191">
        <v>12</v>
      </c>
      <c r="J7" s="191">
        <v>13</v>
      </c>
      <c r="K7" s="191">
        <v>7</v>
      </c>
      <c r="L7" s="191">
        <v>13</v>
      </c>
      <c r="M7" s="191">
        <v>7</v>
      </c>
      <c r="N7" s="191">
        <v>0</v>
      </c>
      <c r="O7" s="191">
        <v>0</v>
      </c>
      <c r="P7" s="191">
        <v>0</v>
      </c>
      <c r="Q7" s="191">
        <v>0</v>
      </c>
      <c r="R7" s="191">
        <v>0</v>
      </c>
      <c r="S7" s="194">
        <v>0</v>
      </c>
      <c r="T7" s="194">
        <v>0</v>
      </c>
      <c r="U7" s="194">
        <v>0</v>
      </c>
      <c r="V7" s="191">
        <v>0</v>
      </c>
      <c r="W7" s="191">
        <v>0</v>
      </c>
      <c r="X7" s="191">
        <v>0</v>
      </c>
      <c r="Y7" s="191">
        <v>0</v>
      </c>
      <c r="Z7" s="191">
        <v>2</v>
      </c>
      <c r="AA7" s="191">
        <v>2</v>
      </c>
      <c r="AB7" s="191">
        <v>0</v>
      </c>
      <c r="AC7" s="191">
        <v>0</v>
      </c>
      <c r="AD7" s="191">
        <v>0</v>
      </c>
      <c r="AE7" s="191">
        <v>0</v>
      </c>
      <c r="AF7" s="191">
        <v>13</v>
      </c>
      <c r="AG7" s="195">
        <v>0</v>
      </c>
      <c r="AH7" s="191">
        <v>0</v>
      </c>
      <c r="AI7" s="196">
        <v>0</v>
      </c>
      <c r="AJ7" s="197">
        <v>0</v>
      </c>
      <c r="AK7" s="194">
        <v>0</v>
      </c>
      <c r="AL7" s="198">
        <f aca="true" t="shared" si="0" ref="AL7:AM15">N7+P7+V7+X7+Z7+AJ7</f>
        <v>2</v>
      </c>
      <c r="AM7" s="199">
        <f t="shared" si="0"/>
        <v>2</v>
      </c>
    </row>
    <row r="8" spans="1:39" ht="30" customHeight="1">
      <c r="A8" s="189" t="s">
        <v>58</v>
      </c>
      <c r="B8" s="190">
        <v>25</v>
      </c>
      <c r="C8" s="191">
        <v>11</v>
      </c>
      <c r="D8" s="191">
        <v>7</v>
      </c>
      <c r="E8" s="191">
        <v>3</v>
      </c>
      <c r="F8" s="191">
        <v>3</v>
      </c>
      <c r="G8" s="192">
        <v>2</v>
      </c>
      <c r="H8" s="193">
        <v>25</v>
      </c>
      <c r="I8" s="191">
        <v>9</v>
      </c>
      <c r="J8" s="191">
        <v>8</v>
      </c>
      <c r="K8" s="191">
        <v>2</v>
      </c>
      <c r="L8" s="191">
        <v>8</v>
      </c>
      <c r="M8" s="191">
        <v>2</v>
      </c>
      <c r="N8" s="191">
        <v>0</v>
      </c>
      <c r="O8" s="191">
        <v>0</v>
      </c>
      <c r="P8" s="191">
        <v>0</v>
      </c>
      <c r="Q8" s="191">
        <v>0</v>
      </c>
      <c r="R8" s="191">
        <v>0</v>
      </c>
      <c r="S8" s="194">
        <v>0</v>
      </c>
      <c r="T8" s="194">
        <v>0</v>
      </c>
      <c r="U8" s="194">
        <v>0</v>
      </c>
      <c r="V8" s="191">
        <v>0</v>
      </c>
      <c r="W8" s="191">
        <v>0</v>
      </c>
      <c r="X8" s="191">
        <v>0</v>
      </c>
      <c r="Y8" s="191">
        <v>0</v>
      </c>
      <c r="Z8" s="191">
        <v>3</v>
      </c>
      <c r="AA8" s="191">
        <v>3</v>
      </c>
      <c r="AB8" s="191">
        <v>0</v>
      </c>
      <c r="AC8" s="191">
        <v>0</v>
      </c>
      <c r="AD8" s="191">
        <v>0</v>
      </c>
      <c r="AE8" s="191">
        <v>0</v>
      </c>
      <c r="AF8" s="191">
        <v>6</v>
      </c>
      <c r="AG8" s="195">
        <v>2</v>
      </c>
      <c r="AH8" s="191">
        <v>0</v>
      </c>
      <c r="AI8" s="196">
        <v>0</v>
      </c>
      <c r="AJ8" s="197">
        <v>1</v>
      </c>
      <c r="AK8" s="194">
        <v>0</v>
      </c>
      <c r="AL8" s="198">
        <f t="shared" si="0"/>
        <v>4</v>
      </c>
      <c r="AM8" s="199">
        <f t="shared" si="0"/>
        <v>3</v>
      </c>
    </row>
    <row r="9" spans="1:39" ht="30" customHeight="1">
      <c r="A9" s="189" t="s">
        <v>59</v>
      </c>
      <c r="B9" s="190">
        <v>33</v>
      </c>
      <c r="C9" s="191">
        <v>16</v>
      </c>
      <c r="D9" s="191">
        <v>5</v>
      </c>
      <c r="E9" s="191">
        <v>1</v>
      </c>
      <c r="F9" s="191">
        <v>11</v>
      </c>
      <c r="G9" s="192">
        <v>5</v>
      </c>
      <c r="H9" s="193">
        <v>23</v>
      </c>
      <c r="I9" s="191">
        <v>12</v>
      </c>
      <c r="J9" s="191">
        <v>10</v>
      </c>
      <c r="K9" s="191">
        <v>3</v>
      </c>
      <c r="L9" s="191">
        <v>10</v>
      </c>
      <c r="M9" s="191">
        <v>3</v>
      </c>
      <c r="N9" s="191">
        <v>0</v>
      </c>
      <c r="O9" s="191">
        <v>0</v>
      </c>
      <c r="P9" s="191">
        <v>0</v>
      </c>
      <c r="Q9" s="191">
        <v>0</v>
      </c>
      <c r="R9" s="191">
        <v>0</v>
      </c>
      <c r="S9" s="194">
        <v>0</v>
      </c>
      <c r="T9" s="194">
        <v>0</v>
      </c>
      <c r="U9" s="194">
        <v>0</v>
      </c>
      <c r="V9" s="191">
        <v>0</v>
      </c>
      <c r="W9" s="191">
        <v>0</v>
      </c>
      <c r="X9" s="191">
        <v>0</v>
      </c>
      <c r="Y9" s="191">
        <v>0</v>
      </c>
      <c r="Z9" s="191">
        <v>2</v>
      </c>
      <c r="AA9" s="191">
        <v>2</v>
      </c>
      <c r="AB9" s="191">
        <v>0</v>
      </c>
      <c r="AC9" s="191">
        <v>0</v>
      </c>
      <c r="AD9" s="191">
        <v>0</v>
      </c>
      <c r="AE9" s="191">
        <v>0</v>
      </c>
      <c r="AF9" s="191">
        <v>13</v>
      </c>
      <c r="AG9" s="195">
        <v>6</v>
      </c>
      <c r="AH9" s="191">
        <v>0</v>
      </c>
      <c r="AI9" s="196">
        <v>0</v>
      </c>
      <c r="AJ9" s="197">
        <v>0</v>
      </c>
      <c r="AK9" s="194">
        <v>0</v>
      </c>
      <c r="AL9" s="198">
        <f t="shared" si="0"/>
        <v>2</v>
      </c>
      <c r="AM9" s="199">
        <f t="shared" si="0"/>
        <v>2</v>
      </c>
    </row>
    <row r="10" spans="1:39" ht="30" customHeight="1">
      <c r="A10" s="189" t="s">
        <v>60</v>
      </c>
      <c r="B10" s="190">
        <v>31</v>
      </c>
      <c r="C10" s="191">
        <v>18</v>
      </c>
      <c r="D10" s="191">
        <v>9</v>
      </c>
      <c r="E10" s="191">
        <v>6</v>
      </c>
      <c r="F10" s="191">
        <v>4</v>
      </c>
      <c r="G10" s="192">
        <v>2</v>
      </c>
      <c r="H10" s="193">
        <v>33</v>
      </c>
      <c r="I10" s="191">
        <v>14</v>
      </c>
      <c r="J10" s="191">
        <v>23</v>
      </c>
      <c r="K10" s="191">
        <v>13</v>
      </c>
      <c r="L10" s="191">
        <v>23</v>
      </c>
      <c r="M10" s="191">
        <v>13</v>
      </c>
      <c r="N10" s="191">
        <v>0</v>
      </c>
      <c r="O10" s="191">
        <v>0</v>
      </c>
      <c r="P10" s="191">
        <v>0</v>
      </c>
      <c r="Q10" s="191">
        <v>0</v>
      </c>
      <c r="R10" s="191">
        <v>0</v>
      </c>
      <c r="S10" s="194">
        <v>0</v>
      </c>
      <c r="T10" s="194">
        <v>0</v>
      </c>
      <c r="U10" s="194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0</v>
      </c>
      <c r="AA10" s="191">
        <v>0</v>
      </c>
      <c r="AB10" s="191">
        <v>0</v>
      </c>
      <c r="AC10" s="191">
        <v>0</v>
      </c>
      <c r="AD10" s="191">
        <v>0</v>
      </c>
      <c r="AE10" s="191">
        <v>0</v>
      </c>
      <c r="AF10" s="191">
        <v>4</v>
      </c>
      <c r="AG10" s="195">
        <v>1</v>
      </c>
      <c r="AH10" s="191">
        <v>0</v>
      </c>
      <c r="AI10" s="196">
        <v>0</v>
      </c>
      <c r="AJ10" s="197">
        <v>27</v>
      </c>
      <c r="AK10" s="194">
        <v>15</v>
      </c>
      <c r="AL10" s="198">
        <f t="shared" si="0"/>
        <v>27</v>
      </c>
      <c r="AM10" s="199">
        <f t="shared" si="0"/>
        <v>15</v>
      </c>
    </row>
    <row r="11" spans="1:39" ht="30" customHeight="1">
      <c r="A11" s="189" t="s">
        <v>61</v>
      </c>
      <c r="B11" s="190">
        <v>23</v>
      </c>
      <c r="C11" s="191">
        <v>14</v>
      </c>
      <c r="D11" s="191">
        <v>7</v>
      </c>
      <c r="E11" s="191">
        <v>5</v>
      </c>
      <c r="F11" s="191">
        <v>4</v>
      </c>
      <c r="G11" s="192">
        <v>1</v>
      </c>
      <c r="H11" s="193">
        <v>15</v>
      </c>
      <c r="I11" s="191">
        <v>8</v>
      </c>
      <c r="J11" s="191">
        <v>11</v>
      </c>
      <c r="K11" s="191">
        <v>6</v>
      </c>
      <c r="L11" s="191">
        <v>11</v>
      </c>
      <c r="M11" s="191">
        <v>6</v>
      </c>
      <c r="N11" s="191">
        <v>0</v>
      </c>
      <c r="O11" s="191">
        <v>0</v>
      </c>
      <c r="P11" s="191">
        <v>0</v>
      </c>
      <c r="Q11" s="191">
        <v>0</v>
      </c>
      <c r="R11" s="191">
        <v>0</v>
      </c>
      <c r="S11" s="194">
        <v>0</v>
      </c>
      <c r="T11" s="194">
        <v>0</v>
      </c>
      <c r="U11" s="194">
        <v>0</v>
      </c>
      <c r="V11" s="191">
        <v>0</v>
      </c>
      <c r="W11" s="191">
        <v>0</v>
      </c>
      <c r="X11" s="191">
        <v>0</v>
      </c>
      <c r="Y11" s="191">
        <v>0</v>
      </c>
      <c r="Z11" s="191">
        <v>1</v>
      </c>
      <c r="AA11" s="191">
        <v>1</v>
      </c>
      <c r="AB11" s="191">
        <v>0</v>
      </c>
      <c r="AC11" s="191">
        <v>0</v>
      </c>
      <c r="AD11" s="191">
        <v>0</v>
      </c>
      <c r="AE11" s="191">
        <v>0</v>
      </c>
      <c r="AF11" s="191">
        <v>2</v>
      </c>
      <c r="AG11" s="195">
        <v>1</v>
      </c>
      <c r="AH11" s="191">
        <v>0</v>
      </c>
      <c r="AI11" s="196">
        <v>0</v>
      </c>
      <c r="AJ11" s="197">
        <v>2</v>
      </c>
      <c r="AK11" s="194">
        <v>0</v>
      </c>
      <c r="AL11" s="198">
        <f t="shared" si="0"/>
        <v>3</v>
      </c>
      <c r="AM11" s="199">
        <f t="shared" si="0"/>
        <v>1</v>
      </c>
    </row>
    <row r="12" spans="1:39" ht="30" customHeight="1">
      <c r="A12" s="189" t="s">
        <v>62</v>
      </c>
      <c r="B12" s="190">
        <v>102</v>
      </c>
      <c r="C12" s="191">
        <v>40</v>
      </c>
      <c r="D12" s="191">
        <v>34</v>
      </c>
      <c r="E12" s="191">
        <v>11</v>
      </c>
      <c r="F12" s="191">
        <v>17</v>
      </c>
      <c r="G12" s="192">
        <v>3</v>
      </c>
      <c r="H12" s="193">
        <v>53</v>
      </c>
      <c r="I12" s="191">
        <v>23</v>
      </c>
      <c r="J12" s="191">
        <v>21</v>
      </c>
      <c r="K12" s="191">
        <v>11</v>
      </c>
      <c r="L12" s="191">
        <v>21</v>
      </c>
      <c r="M12" s="191">
        <v>11</v>
      </c>
      <c r="N12" s="191">
        <v>0</v>
      </c>
      <c r="O12" s="191">
        <v>0</v>
      </c>
      <c r="P12" s="191">
        <v>0</v>
      </c>
      <c r="Q12" s="191">
        <v>0</v>
      </c>
      <c r="R12" s="191">
        <v>0</v>
      </c>
      <c r="S12" s="194">
        <v>0</v>
      </c>
      <c r="T12" s="194">
        <v>0</v>
      </c>
      <c r="U12" s="194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2</v>
      </c>
      <c r="AA12" s="191">
        <v>2</v>
      </c>
      <c r="AB12" s="191">
        <v>1</v>
      </c>
      <c r="AC12" s="191">
        <v>0</v>
      </c>
      <c r="AD12" s="191">
        <v>0</v>
      </c>
      <c r="AE12" s="191">
        <v>0</v>
      </c>
      <c r="AF12" s="191">
        <v>15</v>
      </c>
      <c r="AG12" s="195">
        <v>6</v>
      </c>
      <c r="AH12" s="191">
        <v>0</v>
      </c>
      <c r="AI12" s="196">
        <v>0</v>
      </c>
      <c r="AJ12" s="197">
        <v>9</v>
      </c>
      <c r="AK12" s="194">
        <v>0</v>
      </c>
      <c r="AL12" s="198">
        <f t="shared" si="0"/>
        <v>11</v>
      </c>
      <c r="AM12" s="199">
        <f t="shared" si="0"/>
        <v>2</v>
      </c>
    </row>
    <row r="13" spans="1:39" ht="30" customHeight="1">
      <c r="A13" s="189" t="s">
        <v>63</v>
      </c>
      <c r="B13" s="190">
        <v>54</v>
      </c>
      <c r="C13" s="191">
        <v>28</v>
      </c>
      <c r="D13" s="191">
        <v>19</v>
      </c>
      <c r="E13" s="191">
        <v>10</v>
      </c>
      <c r="F13" s="191">
        <v>8</v>
      </c>
      <c r="G13" s="192">
        <v>3</v>
      </c>
      <c r="H13" s="193">
        <v>26</v>
      </c>
      <c r="I13" s="191">
        <v>13</v>
      </c>
      <c r="J13" s="191">
        <v>13</v>
      </c>
      <c r="K13" s="191">
        <v>9</v>
      </c>
      <c r="L13" s="191">
        <v>12</v>
      </c>
      <c r="M13" s="191">
        <v>8</v>
      </c>
      <c r="N13" s="191">
        <v>1</v>
      </c>
      <c r="O13" s="191">
        <v>1</v>
      </c>
      <c r="P13" s="191">
        <v>0</v>
      </c>
      <c r="Q13" s="191">
        <v>0</v>
      </c>
      <c r="R13" s="191">
        <v>0</v>
      </c>
      <c r="S13" s="194">
        <v>0</v>
      </c>
      <c r="T13" s="194">
        <v>0</v>
      </c>
      <c r="U13" s="194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1</v>
      </c>
      <c r="AA13" s="191">
        <v>1</v>
      </c>
      <c r="AB13" s="191">
        <v>1</v>
      </c>
      <c r="AC13" s="191">
        <v>0</v>
      </c>
      <c r="AD13" s="191">
        <v>0</v>
      </c>
      <c r="AE13" s="191">
        <v>0</v>
      </c>
      <c r="AF13" s="191">
        <v>9</v>
      </c>
      <c r="AG13" s="195">
        <v>2</v>
      </c>
      <c r="AH13" s="191">
        <v>0</v>
      </c>
      <c r="AI13" s="196">
        <v>0</v>
      </c>
      <c r="AJ13" s="197">
        <v>2</v>
      </c>
      <c r="AK13" s="194">
        <v>0</v>
      </c>
      <c r="AL13" s="198">
        <f t="shared" si="0"/>
        <v>4</v>
      </c>
      <c r="AM13" s="199">
        <f t="shared" si="0"/>
        <v>2</v>
      </c>
    </row>
    <row r="14" spans="1:39" ht="30" customHeight="1">
      <c r="A14" s="189" t="s">
        <v>64</v>
      </c>
      <c r="B14" s="190">
        <v>62</v>
      </c>
      <c r="C14" s="191">
        <v>23</v>
      </c>
      <c r="D14" s="191">
        <v>18</v>
      </c>
      <c r="E14" s="191">
        <v>1</v>
      </c>
      <c r="F14" s="191">
        <v>5</v>
      </c>
      <c r="G14" s="192">
        <v>3</v>
      </c>
      <c r="H14" s="193">
        <v>34</v>
      </c>
      <c r="I14" s="191">
        <v>15</v>
      </c>
      <c r="J14" s="191">
        <v>16</v>
      </c>
      <c r="K14" s="191">
        <v>6</v>
      </c>
      <c r="L14" s="191">
        <v>16</v>
      </c>
      <c r="M14" s="191">
        <v>6</v>
      </c>
      <c r="N14" s="191">
        <v>0</v>
      </c>
      <c r="O14" s="191">
        <v>0</v>
      </c>
      <c r="P14" s="191">
        <v>0</v>
      </c>
      <c r="Q14" s="191">
        <v>0</v>
      </c>
      <c r="R14" s="191">
        <v>0</v>
      </c>
      <c r="S14" s="194">
        <v>0</v>
      </c>
      <c r="T14" s="194">
        <v>0</v>
      </c>
      <c r="U14" s="194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2</v>
      </c>
      <c r="AA14" s="191">
        <v>2</v>
      </c>
      <c r="AB14" s="191">
        <v>1</v>
      </c>
      <c r="AC14" s="191">
        <v>0</v>
      </c>
      <c r="AD14" s="191">
        <v>0</v>
      </c>
      <c r="AE14" s="191">
        <v>0</v>
      </c>
      <c r="AF14" s="191">
        <v>15</v>
      </c>
      <c r="AG14" s="195">
        <v>7</v>
      </c>
      <c r="AH14" s="191">
        <v>0</v>
      </c>
      <c r="AI14" s="196">
        <v>0</v>
      </c>
      <c r="AJ14" s="197">
        <v>1</v>
      </c>
      <c r="AK14" s="194">
        <v>0</v>
      </c>
      <c r="AL14" s="198">
        <f t="shared" si="0"/>
        <v>3</v>
      </c>
      <c r="AM14" s="199">
        <f t="shared" si="0"/>
        <v>2</v>
      </c>
    </row>
    <row r="15" spans="1:39" ht="39.75" customHeight="1">
      <c r="A15" s="200" t="s">
        <v>106</v>
      </c>
      <c r="B15" s="201">
        <v>0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  <c r="K15" s="202">
        <v>0</v>
      </c>
      <c r="L15" s="202">
        <v>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202">
        <v>0</v>
      </c>
      <c r="X15" s="202">
        <v>0</v>
      </c>
      <c r="Y15" s="202">
        <v>0</v>
      </c>
      <c r="Z15" s="202">
        <v>0</v>
      </c>
      <c r="AA15" s="202">
        <v>0</v>
      </c>
      <c r="AB15" s="202">
        <v>0</v>
      </c>
      <c r="AC15" s="202">
        <v>0</v>
      </c>
      <c r="AD15" s="202">
        <v>0</v>
      </c>
      <c r="AE15" s="202">
        <v>0</v>
      </c>
      <c r="AF15" s="202">
        <v>0</v>
      </c>
      <c r="AG15" s="202">
        <v>0</v>
      </c>
      <c r="AH15" s="202">
        <v>0</v>
      </c>
      <c r="AI15" s="203">
        <v>0</v>
      </c>
      <c r="AJ15" s="201">
        <v>14</v>
      </c>
      <c r="AK15" s="202">
        <v>0</v>
      </c>
      <c r="AL15" s="198">
        <f t="shared" si="0"/>
        <v>14</v>
      </c>
      <c r="AM15" s="199">
        <f t="shared" si="0"/>
        <v>0</v>
      </c>
    </row>
    <row r="16" spans="1:39" ht="30" customHeight="1" thickBot="1">
      <c r="A16" s="204" t="s">
        <v>11</v>
      </c>
      <c r="B16" s="205">
        <f aca="true" t="shared" si="1" ref="B16:W16">B6+B7+B8+B9+B10+B11+B12+B13+B14+B15</f>
        <v>584</v>
      </c>
      <c r="C16" s="206">
        <f>C6+C7+C8+C9+C10+C11+C12+C13+C14+C15</f>
        <v>278</v>
      </c>
      <c r="D16" s="206">
        <f t="shared" si="1"/>
        <v>176</v>
      </c>
      <c r="E16" s="206">
        <f t="shared" si="1"/>
        <v>74</v>
      </c>
      <c r="F16" s="206">
        <f t="shared" si="1"/>
        <v>81</v>
      </c>
      <c r="G16" s="207">
        <f t="shared" si="1"/>
        <v>32</v>
      </c>
      <c r="H16" s="208">
        <f t="shared" si="1"/>
        <v>382</v>
      </c>
      <c r="I16" s="206">
        <f>I6+I7+I8+I9+I10+I11+I12+I13+I14+I15</f>
        <v>177</v>
      </c>
      <c r="J16" s="206">
        <f t="shared" si="1"/>
        <v>185</v>
      </c>
      <c r="K16" s="206">
        <f t="shared" si="1"/>
        <v>91</v>
      </c>
      <c r="L16" s="206">
        <f t="shared" si="1"/>
        <v>180</v>
      </c>
      <c r="M16" s="206">
        <f t="shared" si="1"/>
        <v>86</v>
      </c>
      <c r="N16" s="206">
        <f t="shared" si="1"/>
        <v>5</v>
      </c>
      <c r="O16" s="206">
        <f t="shared" si="1"/>
        <v>5</v>
      </c>
      <c r="P16" s="206">
        <f t="shared" si="1"/>
        <v>0</v>
      </c>
      <c r="Q16" s="206">
        <f t="shared" si="1"/>
        <v>0</v>
      </c>
      <c r="R16" s="206">
        <f>R6+R7+R8+R9+R10+R11+R12+R13+R14+R15</f>
        <v>0</v>
      </c>
      <c r="S16" s="206">
        <f>S6+S7+S8+S9+S10+S11+S12+S13+S14+S15</f>
        <v>0</v>
      </c>
      <c r="T16" s="206">
        <f>T6+T7+T8+T9+T10+T11+T12+T13+T14+T15</f>
        <v>0</v>
      </c>
      <c r="U16" s="206">
        <f>U6+U7+U8+U9+U10+U11+U12+U13+U14+U15</f>
        <v>0</v>
      </c>
      <c r="V16" s="206">
        <f t="shared" si="1"/>
        <v>0</v>
      </c>
      <c r="W16" s="206">
        <f t="shared" si="1"/>
        <v>0</v>
      </c>
      <c r="X16" s="206">
        <f>X6+X7+X8+X9+X10+X11+X12+X13+X14+X15</f>
        <v>0</v>
      </c>
      <c r="Y16" s="206">
        <f>Y6+Y7+Y8+Y9+Y10+Y11+Y12+Y13+Y14+Y15</f>
        <v>0</v>
      </c>
      <c r="Z16" s="206">
        <f aca="true" t="shared" si="2" ref="Z16:AK16">Z6+Z7+Z8+Z9+Z10+Z11+Z12+Z13+Z14+Z15</f>
        <v>19</v>
      </c>
      <c r="AA16" s="206">
        <f t="shared" si="2"/>
        <v>15</v>
      </c>
      <c r="AB16" s="206">
        <f t="shared" si="2"/>
        <v>4</v>
      </c>
      <c r="AC16" s="206">
        <f t="shared" si="2"/>
        <v>0</v>
      </c>
      <c r="AD16" s="206">
        <f t="shared" si="2"/>
        <v>0</v>
      </c>
      <c r="AE16" s="206">
        <f t="shared" si="2"/>
        <v>0</v>
      </c>
      <c r="AF16" s="206">
        <f t="shared" si="2"/>
        <v>130</v>
      </c>
      <c r="AG16" s="209">
        <f t="shared" si="2"/>
        <v>46</v>
      </c>
      <c r="AH16" s="209">
        <f t="shared" si="2"/>
        <v>3</v>
      </c>
      <c r="AI16" s="209">
        <f t="shared" si="2"/>
        <v>3</v>
      </c>
      <c r="AJ16" s="205">
        <f>AJ6+AJ7+AJ8+AJ9+AJ10+AJ11+AJ12+AJ13+AJ14+AJ15</f>
        <v>71</v>
      </c>
      <c r="AK16" s="206">
        <f t="shared" si="2"/>
        <v>27</v>
      </c>
      <c r="AL16" s="206">
        <f>N16+P16+V16+X16+Z16+AJ16</f>
        <v>95</v>
      </c>
      <c r="AM16" s="207">
        <f>O16+Q16+W16+Y16+AA16+AK16</f>
        <v>47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pj-admin</dc:creator>
  <cp:keywords/>
  <dc:description/>
  <cp:lastModifiedBy>piotrj</cp:lastModifiedBy>
  <dcterms:created xsi:type="dcterms:W3CDTF">2010-03-04T12:05:28Z</dcterms:created>
  <dcterms:modified xsi:type="dcterms:W3CDTF">2010-06-21T06:37:29Z</dcterms:modified>
  <cp:category/>
  <cp:version/>
  <cp:contentType/>
  <cp:contentStatus/>
</cp:coreProperties>
</file>