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05" windowHeight="9915" activeTab="3"/>
  </bookViews>
  <sheets>
    <sheet name="ogolne4" sheetId="1" r:id="rId1"/>
    <sheet name="wiek,wyk,czas,staz4" sheetId="2" r:id="rId2"/>
    <sheet name="wyrejestrowani4" sheetId="3" r:id="rId3"/>
    <sheet name="zarejestrowani4" sheetId="4" r:id="rId4"/>
    <sheet name="oferty4" sheetId="5" r:id="rId5"/>
  </sheets>
  <definedNames>
    <definedName name="_xlnm.Print_Area" localSheetId="4">'oferty4'!$A$1:$O$21</definedName>
    <definedName name="_xlnm.Print_Area" localSheetId="1">'wiek,wyk,czas,staz4'!$A$1:$AE$29</definedName>
    <definedName name="_xlnm.Print_Area" localSheetId="3">'zarejestrowani4'!$A$1:$AA$30</definedName>
  </definedNames>
  <calcPr fullCalcOnLoad="1"/>
</workbook>
</file>

<file path=xl/sharedStrings.xml><?xml version="1.0" encoding="utf-8"?>
<sst xmlns="http://schemas.openxmlformats.org/spreadsheetml/2006/main" count="856" uniqueCount="209">
  <si>
    <t/>
  </si>
  <si>
    <t>Powiatowy Urząd Pracy 
w Turku</t>
  </si>
  <si>
    <t>SYTUACJA BEZROBOCIA W POWIECIE TURECKIM STAN NA 30 KWIECIEŃ 2011 R.</t>
  </si>
  <si>
    <t xml:space="preserve">Nazwa gminy </t>
  </si>
  <si>
    <t xml:space="preserve">kod gminy </t>
  </si>
  <si>
    <t>Liczba mieszkańców dane telefoniczne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</si>
  <si>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</si>
  <si>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</si>
  <si>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</si>
  <si>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</si>
  <si>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</si>
  <si>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</si>
  <si>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</si>
  <si>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</si>
  <si>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</si>
  <si>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</si>
  <si>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</si>
  <si>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</si>
  <si>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</si>
  <si>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</si>
  <si>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</si>
  <si>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</si>
  <si>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</si>
  <si>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</si>
  <si>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</si>
  <si>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</si>
  <si>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</si>
  <si>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</si>
  <si>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</si>
  <si>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</si>
  <si>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</si>
  <si>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</si>
  <si>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</si>
  <si>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</si>
  <si>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</si>
  <si>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385</t>
  </si>
  <si>
    <t>212</t>
  </si>
  <si>
    <t>X</t>
  </si>
  <si>
    <t>Dobra</t>
  </si>
  <si>
    <t>302703</t>
  </si>
  <si>
    <t>293</t>
  </si>
  <si>
    <t>179</t>
  </si>
  <si>
    <t>Kawęczyn</t>
  </si>
  <si>
    <t>302704</t>
  </si>
  <si>
    <t>217</t>
  </si>
  <si>
    <t>112</t>
  </si>
  <si>
    <t>Malanów</t>
  </si>
  <si>
    <t>302705</t>
  </si>
  <si>
    <t>241</t>
  </si>
  <si>
    <t>121</t>
  </si>
  <si>
    <t>Przykona</t>
  </si>
  <si>
    <t>302706</t>
  </si>
  <si>
    <t>249</t>
  </si>
  <si>
    <t>141</t>
  </si>
  <si>
    <t>Tuliszków</t>
  </si>
  <si>
    <t>302707</t>
  </si>
  <si>
    <t>719</t>
  </si>
  <si>
    <t>407</t>
  </si>
  <si>
    <t>302708</t>
  </si>
  <si>
    <t>423</t>
  </si>
  <si>
    <t>266</t>
  </si>
  <si>
    <t>Władysławów</t>
  </si>
  <si>
    <t>302709</t>
  </si>
  <si>
    <t>553</t>
  </si>
  <si>
    <t>303</t>
  </si>
  <si>
    <t>Ogółem Powiat</t>
  </si>
  <si>
    <t xml:space="preserve">Powiatowy Urząd Pracy 
w Turku 
</t>
  </si>
  <si>
    <t>Osoby Bezrobotne wg. gmin z wyszczególnieniem wg wieku, wykształcenia, stażu 
i czasu pozostawania bez pracy na koniec wybranego okresu sprawozdawczego stan na 30 kwietnia 2011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</si>
  <si>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</si>
  <si>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</si>
  <si>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</si>
  <si>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</si>
  <si>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</si>
  <si>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</si>
  <si>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</si>
  <si>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</si>
  <si>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</si>
  <si>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</si>
  <si>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</si>
  <si>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</si>
  <si>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</si>
  <si>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</si>
  <si>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</si>
  <si>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</si>
  <si>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</si>
  <si>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</si>
  <si>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</si>
  <si>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</si>
  <si>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</si>
  <si>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</si>
  <si>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</si>
  <si>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</si>
  <si>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</si>
  <si>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</si>
  <si>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</si>
  <si>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</si>
  <si>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</si>
  <si>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</si>
  <si>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</si>
  <si>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01 - 30 kwietnia 2011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</si>
  <si>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</si>
  <si>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</si>
  <si>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</si>
  <si>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</si>
  <si>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</si>
  <si>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</si>
  <si>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</si>
  <si>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</si>
  <si>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</si>
  <si>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</si>
  <si>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</si>
  <si>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</si>
  <si>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</si>
  <si>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</si>
  <si>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</si>
  <si>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</si>
  <si>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</si>
  <si>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</si>
  <si>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</si>
  <si>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</si>
  <si>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</si>
  <si>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</si>
  <si>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</si>
  <si>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</si>
  <si>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</si>
  <si>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</si>
  <si>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</si>
  <si>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01 - 30 kwiecień 2011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</si>
  <si>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</si>
  <si>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</si>
  <si>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</si>
  <si>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</si>
  <si>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</si>
  <si>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</si>
  <si>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</si>
  <si>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</si>
  <si>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</si>
  <si>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</si>
  <si>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</si>
  <si>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</si>
  <si>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</si>
  <si>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>21</t>
  </si>
  <si>
    <t>16</t>
  </si>
  <si>
    <t>2</t>
  </si>
  <si>
    <t>1</t>
  </si>
  <si>
    <t>4</t>
  </si>
  <si>
    <t>0</t>
  </si>
  <si>
    <t>8</t>
  </si>
  <si>
    <t>6</t>
  </si>
  <si>
    <t>5</t>
  </si>
  <si>
    <t>23</t>
  </si>
  <si>
    <t>11</t>
  </si>
  <si>
    <t>14</t>
  </si>
  <si>
    <t>3</t>
  </si>
  <si>
    <t>9</t>
  </si>
  <si>
    <t>10</t>
  </si>
  <si>
    <t>7</t>
  </si>
  <si>
    <t>28</t>
  </si>
  <si>
    <t>13</t>
  </si>
  <si>
    <t>22</t>
  </si>
  <si>
    <t>30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</si>
  <si>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</si>
  <si>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</si>
  <si>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</si>
  <si>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</si>
  <si>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</si>
  <si>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</si>
  <si>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</si>
  <si>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</si>
  <si>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</si>
  <si>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</si>
  <si>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</si>
  <si>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</si>
  <si>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</si>
  <si>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>31</t>
  </si>
  <si>
    <t>20</t>
  </si>
  <si>
    <t>17</t>
  </si>
  <si>
    <t>117</t>
  </si>
  <si>
    <t>58</t>
  </si>
  <si>
    <t>55</t>
  </si>
  <si>
    <t>15</t>
  </si>
  <si>
    <t>29</t>
  </si>
  <si>
    <t>19</t>
  </si>
  <si>
    <t>12</t>
  </si>
  <si>
    <t>43</t>
  </si>
  <si>
    <t>44</t>
  </si>
  <si>
    <t>26</t>
  </si>
  <si>
    <t>38</t>
  </si>
  <si>
    <t>33</t>
  </si>
  <si>
    <t xml:space="preserve">Powiatowy Urząd Pracy 
w Turku </t>
  </si>
  <si>
    <t>Oferty pracy wg. gmin zgłoszone w okresie sprawozdawczym od 01 - 30 kwiecień 2011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</si>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</sst>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sz val="11"/>
      <name val="Arial CE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9"/>
      <color indexed="23"/>
      <name val="sansserif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9" fontId="45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31" borderId="9" applyNumberFormat="0" applyFont="0" applyAlignment="0" applyProtection="0"/>
    <xf numFmtId="0" fontId="45" fillId="31" borderId="9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3" fillId="34" borderId="12" xfId="51" applyFont="1" applyFill="1" applyBorder="1" applyAlignment="1">
      <alignment horizontal="center" wrapText="1"/>
      <protection/>
    </xf>
    <xf numFmtId="0" fontId="3" fillId="34" borderId="13" xfId="51" applyFont="1" applyFill="1" applyBorder="1" applyAlignment="1">
      <alignment horizontal="center" vertic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62" fillId="34" borderId="14" xfId="51" applyFont="1" applyFill="1" applyBorder="1" applyAlignment="1">
      <alignment horizontal="center" vertical="center" wrapText="1"/>
      <protection/>
    </xf>
    <xf numFmtId="0" fontId="7" fillId="34" borderId="14" xfId="51" applyFont="1" applyFill="1" applyBorder="1" applyAlignment="1">
      <alignment horizontal="center" vertical="center" wrapText="1"/>
      <protection/>
    </xf>
    <xf numFmtId="0" fontId="8" fillId="34" borderId="15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center" wrapText="1"/>
      <protection/>
    </xf>
    <xf numFmtId="0" fontId="8" fillId="34" borderId="18" xfId="51" applyFont="1" applyFill="1" applyBorder="1" applyAlignment="1">
      <alignment horizontal="center" vertical="center" wrapText="1"/>
      <protection/>
    </xf>
    <xf numFmtId="0" fontId="8" fillId="34" borderId="19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63" fillId="0" borderId="22" xfId="0" applyNumberFormat="1" applyFont="1" applyFill="1" applyBorder="1" applyAlignment="1" applyProtection="1">
      <alignment horizontal="center" vertical="center"/>
      <protection locked="0"/>
    </xf>
    <xf numFmtId="3" fontId="64" fillId="0" borderId="22" xfId="0" applyNumberFormat="1" applyFont="1" applyFill="1" applyBorder="1" applyAlignment="1" applyProtection="1">
      <alignment horizontal="center" vertical="center"/>
      <protection locked="0"/>
    </xf>
    <xf numFmtId="3" fontId="65" fillId="33" borderId="22" xfId="51" applyNumberFormat="1" applyFont="1" applyFill="1" applyBorder="1" applyAlignment="1">
      <alignment horizontal="center" vertical="center" wrapText="1"/>
      <protection/>
    </xf>
    <xf numFmtId="2" fontId="65" fillId="33" borderId="22" xfId="51" applyNumberFormat="1" applyFont="1" applyFill="1" applyBorder="1" applyAlignment="1">
      <alignment horizontal="center" vertical="center" wrapText="1"/>
      <protection/>
    </xf>
    <xf numFmtId="3" fontId="66" fillId="0" borderId="22" xfId="0" applyNumberFormat="1" applyFont="1" applyFill="1" applyBorder="1" applyAlignment="1" applyProtection="1">
      <alignment horizontal="center" vertical="center"/>
      <protection locked="0"/>
    </xf>
    <xf numFmtId="3" fontId="66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51" applyFont="1" applyFill="1" applyBorder="1" applyAlignment="1">
      <alignment horizontal="center" vertical="center" wrapText="1"/>
      <protection/>
    </xf>
    <xf numFmtId="0" fontId="11" fillId="34" borderId="24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9" fillId="0" borderId="26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0" fontId="9" fillId="33" borderId="28" xfId="51" applyFont="1" applyFill="1" applyBorder="1" applyAlignment="1">
      <alignment horizontal="left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63" fillId="0" borderId="30" xfId="0" applyNumberFormat="1" applyFont="1" applyFill="1" applyBorder="1" applyAlignment="1" applyProtection="1">
      <alignment horizontal="center" vertical="center"/>
      <protection locked="0"/>
    </xf>
    <xf numFmtId="3" fontId="64" fillId="0" borderId="30" xfId="0" applyNumberFormat="1" applyFont="1" applyFill="1" applyBorder="1" applyAlignment="1" applyProtection="1">
      <alignment horizontal="center" vertical="center"/>
      <protection locked="0"/>
    </xf>
    <xf numFmtId="0" fontId="65" fillId="33" borderId="30" xfId="51" applyFont="1" applyFill="1" applyBorder="1" applyAlignment="1">
      <alignment horizontal="center" vertical="center" wrapText="1"/>
      <protection/>
    </xf>
    <xf numFmtId="2" fontId="65" fillId="33" borderId="30" xfId="51" applyNumberFormat="1" applyFont="1" applyFill="1" applyBorder="1" applyAlignment="1">
      <alignment horizontal="center" vertical="center" wrapText="1"/>
      <protection/>
    </xf>
    <xf numFmtId="0" fontId="66" fillId="0" borderId="3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 applyProtection="1">
      <alignment horizontal="center" vertical="center"/>
      <protection locked="0"/>
    </xf>
    <xf numFmtId="0" fontId="11" fillId="34" borderId="27" xfId="51" applyFont="1" applyFill="1" applyBorder="1" applyAlignment="1">
      <alignment horizontal="center" vertical="center" wrapText="1"/>
      <protection/>
    </xf>
    <xf numFmtId="0" fontId="11" fillId="34" borderId="32" xfId="51" applyFont="1" applyFill="1" applyBorder="1" applyAlignment="1">
      <alignment horizontal="center" vertical="center" wrapText="1"/>
      <protection/>
    </xf>
    <xf numFmtId="0" fontId="9" fillId="0" borderId="27" xfId="51" applyFont="1" applyFill="1" applyBorder="1" applyAlignment="1">
      <alignment horizontal="center" vertical="center" wrapText="1"/>
      <protection/>
    </xf>
    <xf numFmtId="0" fontId="9" fillId="0" borderId="29" xfId="51" applyFont="1" applyFill="1" applyBorder="1" applyAlignment="1">
      <alignment horizontal="center" vertical="center" wrapText="1"/>
      <protection/>
    </xf>
    <xf numFmtId="0" fontId="9" fillId="0" borderId="28" xfId="51" applyFont="1" applyFill="1" applyBorder="1" applyAlignment="1">
      <alignment horizontal="center" vertical="center" wrapText="1"/>
      <protection/>
    </xf>
    <xf numFmtId="0" fontId="9" fillId="0" borderId="33" xfId="51" applyFont="1" applyFill="1" applyBorder="1" applyAlignment="1">
      <alignment horizontal="center" vertical="center" wrapText="1"/>
      <protection/>
    </xf>
    <xf numFmtId="0" fontId="9" fillId="0" borderId="34" xfId="51" applyFont="1" applyFill="1" applyBorder="1" applyAlignment="1">
      <alignment horizontal="center" vertical="center" wrapText="1"/>
      <protection/>
    </xf>
    <xf numFmtId="0" fontId="9" fillId="0" borderId="32" xfId="51" applyFont="1" applyFill="1" applyBorder="1" applyAlignment="1">
      <alignment horizontal="center" vertical="center" wrapText="1"/>
      <protection/>
    </xf>
    <xf numFmtId="3" fontId="66" fillId="0" borderId="30" xfId="0" applyNumberFormat="1" applyFont="1" applyFill="1" applyBorder="1" applyAlignment="1" applyProtection="1">
      <alignment horizontal="center" vertical="center"/>
      <protection locked="0"/>
    </xf>
    <xf numFmtId="3" fontId="66" fillId="0" borderId="31" xfId="0" applyNumberFormat="1" applyFont="1" applyFill="1" applyBorder="1" applyAlignment="1" applyProtection="1">
      <alignment horizontal="center" vertical="center"/>
      <protection locked="0"/>
    </xf>
    <xf numFmtId="0" fontId="65" fillId="33" borderId="22" xfId="51" applyFont="1" applyFill="1" applyBorder="1" applyAlignment="1">
      <alignment horizontal="center" vertical="center" wrapText="1"/>
      <protection/>
    </xf>
    <xf numFmtId="2" fontId="65" fillId="33" borderId="35" xfId="51" applyNumberFormat="1" applyFont="1" applyFill="1" applyBorder="1" applyAlignment="1">
      <alignment horizontal="center" vertical="center" wrapText="1"/>
      <protection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66" fillId="0" borderId="23" xfId="0" applyFont="1" applyFill="1" applyBorder="1" applyAlignment="1" applyProtection="1">
      <alignment horizontal="center" vertical="center"/>
      <protection locked="0"/>
    </xf>
    <xf numFmtId="0" fontId="9" fillId="0" borderId="36" xfId="51" applyFont="1" applyFill="1" applyBorder="1" applyAlignment="1">
      <alignment horizontal="center" vertical="center" wrapText="1"/>
      <protection/>
    </xf>
    <xf numFmtId="0" fontId="12" fillId="34" borderId="37" xfId="51" applyFont="1" applyFill="1" applyBorder="1" applyAlignment="1">
      <alignment horizontal="center" vertical="center" wrapText="1"/>
      <protection/>
    </xf>
    <xf numFmtId="3" fontId="12" fillId="34" borderId="38" xfId="51" applyNumberFormat="1" applyFont="1" applyFill="1" applyBorder="1" applyAlignment="1">
      <alignment horizontal="center" vertical="center" wrapText="1"/>
      <protection/>
    </xf>
    <xf numFmtId="3" fontId="67" fillId="34" borderId="38" xfId="51" applyNumberFormat="1" applyFont="1" applyFill="1" applyBorder="1" applyAlignment="1">
      <alignment horizontal="center" vertical="center" wrapText="1"/>
      <protection/>
    </xf>
    <xf numFmtId="2" fontId="12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9" xfId="51" applyNumberFormat="1" applyFont="1" applyFill="1" applyBorder="1" applyAlignment="1">
      <alignment horizontal="center" vertical="center" wrapText="1"/>
      <protection/>
    </xf>
    <xf numFmtId="3" fontId="12" fillId="34" borderId="37" xfId="51" applyNumberFormat="1" applyFont="1" applyFill="1" applyBorder="1" applyAlignment="1">
      <alignment horizontal="center" vertical="center" wrapText="1"/>
      <protection/>
    </xf>
    <xf numFmtId="3" fontId="12" fillId="34" borderId="40" xfId="51" applyNumberFormat="1" applyFont="1" applyFill="1" applyBorder="1" applyAlignment="1">
      <alignment horizontal="center" vertical="center" wrapText="1"/>
      <protection/>
    </xf>
    <xf numFmtId="3" fontId="12" fillId="34" borderId="39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41" xfId="51" applyFont="1" applyFill="1" applyBorder="1" applyAlignment="1">
      <alignment horizontal="center" vertical="center" wrapText="1"/>
      <protection/>
    </xf>
    <xf numFmtId="0" fontId="9" fillId="34" borderId="42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21" xfId="51" applyFont="1" applyFill="1" applyBorder="1" applyAlignment="1">
      <alignment horizontal="center" vertical="center" wrapText="1"/>
      <protection/>
    </xf>
    <xf numFmtId="0" fontId="9" fillId="34" borderId="0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43" xfId="51" applyFont="1" applyFill="1" applyBorder="1" applyAlignment="1">
      <alignment horizontal="center" vertical="center" wrapText="1"/>
      <protection/>
    </xf>
    <xf numFmtId="0" fontId="9" fillId="34" borderId="44" xfId="51" applyFont="1" applyFill="1" applyBorder="1" applyAlignment="1">
      <alignment horizontal="center" vertical="center" wrapText="1"/>
      <protection/>
    </xf>
    <xf numFmtId="0" fontId="15" fillId="34" borderId="17" xfId="51" applyFont="1" applyFill="1" applyBorder="1" applyAlignment="1">
      <alignment horizontal="center" vertical="center" wrapText="1"/>
      <protection/>
    </xf>
    <xf numFmtId="0" fontId="15" fillId="34" borderId="18" xfId="51" applyFont="1" applyFill="1" applyBorder="1" applyAlignment="1">
      <alignment horizontal="center" vertical="center" wrapText="1"/>
      <protection/>
    </xf>
    <xf numFmtId="0" fontId="15" fillId="34" borderId="19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11" fillId="34" borderId="11" xfId="51" applyNumberFormat="1" applyFont="1" applyFill="1" applyBorder="1" applyAlignment="1">
      <alignment horizontal="center" vertical="center" wrapText="1"/>
      <protection/>
    </xf>
    <xf numFmtId="0" fontId="11" fillId="34" borderId="45" xfId="51" applyNumberFormat="1" applyFont="1" applyFill="1" applyBorder="1" applyAlignment="1">
      <alignment horizontal="center" vertical="center" wrapText="1"/>
      <protection/>
    </xf>
    <xf numFmtId="0" fontId="9" fillId="33" borderId="11" xfId="51" applyNumberFormat="1" applyFont="1" applyFill="1" applyBorder="1" applyAlignment="1">
      <alignment horizontal="center" vertical="center" wrapText="1"/>
      <protection/>
    </xf>
    <xf numFmtId="0" fontId="9" fillId="33" borderId="25" xfId="51" applyNumberFormat="1" applyFont="1" applyFill="1" applyBorder="1" applyAlignment="1">
      <alignment horizontal="center" vertical="center" wrapText="1"/>
      <protection/>
    </xf>
    <xf numFmtId="0" fontId="9" fillId="33" borderId="0" xfId="51" applyNumberFormat="1" applyFont="1" applyFill="1" applyBorder="1" applyAlignment="1">
      <alignment horizontal="center" vertical="center" wrapText="1"/>
      <protection/>
    </xf>
    <xf numFmtId="0" fontId="9" fillId="33" borderId="21" xfId="51" applyNumberFormat="1" applyFont="1" applyFill="1" applyBorder="1" applyAlignment="1">
      <alignment horizontal="center" vertical="center" wrapText="1"/>
      <protection/>
    </xf>
    <xf numFmtId="0" fontId="9" fillId="33" borderId="24" xfId="51" applyNumberFormat="1" applyFont="1" applyFill="1" applyBorder="1" applyAlignment="1">
      <alignment horizontal="center" vertical="center" wrapText="1"/>
      <protection/>
    </xf>
    <xf numFmtId="1" fontId="9" fillId="33" borderId="24" xfId="51" applyNumberFormat="1" applyFont="1" applyFill="1" applyBorder="1" applyAlignment="1">
      <alignment horizontal="center" vertical="center" wrapText="1"/>
      <protection/>
    </xf>
    <xf numFmtId="0" fontId="11" fillId="34" borderId="25" xfId="51" applyNumberFormat="1" applyFont="1" applyFill="1" applyBorder="1" applyAlignment="1">
      <alignment horizontal="center" vertical="center" wrapText="1"/>
      <protection/>
    </xf>
    <xf numFmtId="0" fontId="9" fillId="33" borderId="46" xfId="51" applyFont="1" applyFill="1" applyBorder="1" applyAlignment="1">
      <alignment horizontal="center" vertical="center" wrapText="1"/>
      <protection/>
    </xf>
    <xf numFmtId="0" fontId="9" fillId="33" borderId="47" xfId="51" applyFont="1" applyFill="1" applyBorder="1" applyAlignment="1">
      <alignment horizontal="center" vertical="center" wrapText="1"/>
      <protection/>
    </xf>
    <xf numFmtId="0" fontId="9" fillId="33" borderId="48" xfId="51" applyFont="1" applyFill="1" applyBorder="1" applyAlignment="1">
      <alignment horizontal="center" vertical="center" wrapText="1"/>
      <protection/>
    </xf>
    <xf numFmtId="0" fontId="11" fillId="34" borderId="46" xfId="51" applyNumberFormat="1" applyFont="1" applyFill="1" applyBorder="1" applyAlignment="1">
      <alignment horizontal="center" vertical="center" wrapText="1"/>
      <protection/>
    </xf>
    <xf numFmtId="0" fontId="11" fillId="34" borderId="49" xfId="51" applyNumberFormat="1" applyFont="1" applyFill="1" applyBorder="1" applyAlignment="1">
      <alignment horizontal="center" vertical="center" wrapText="1"/>
      <protection/>
    </xf>
    <xf numFmtId="0" fontId="9" fillId="33" borderId="46" xfId="51" applyNumberFormat="1" applyFont="1" applyFill="1" applyBorder="1" applyAlignment="1">
      <alignment horizontal="center" vertical="center" wrapText="1"/>
      <protection/>
    </xf>
    <xf numFmtId="0" fontId="9" fillId="33" borderId="47" xfId="51" applyNumberFormat="1" applyFont="1" applyFill="1" applyBorder="1" applyAlignment="1">
      <alignment horizontal="center" vertical="center" wrapText="1"/>
      <protection/>
    </xf>
    <xf numFmtId="0" fontId="9" fillId="33" borderId="49" xfId="51" applyNumberFormat="1" applyFont="1" applyFill="1" applyBorder="1" applyAlignment="1">
      <alignment horizontal="center" vertical="center" wrapText="1"/>
      <protection/>
    </xf>
    <xf numFmtId="1" fontId="9" fillId="33" borderId="49" xfId="51" applyNumberFormat="1" applyFont="1" applyFill="1" applyBorder="1" applyAlignment="1">
      <alignment horizontal="center" vertical="center" wrapText="1"/>
      <protection/>
    </xf>
    <xf numFmtId="0" fontId="11" fillId="34" borderId="50" xfId="51" applyNumberFormat="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11" fillId="34" borderId="37" xfId="51" applyFont="1" applyFill="1" applyBorder="1" applyAlignment="1">
      <alignment horizontal="center" vertical="center" wrapText="1"/>
      <protection/>
    </xf>
    <xf numFmtId="0" fontId="11" fillId="34" borderId="40" xfId="51" applyFont="1" applyFill="1" applyBorder="1" applyAlignment="1">
      <alignment horizontal="center" vertical="center" wrapText="1"/>
      <protection/>
    </xf>
    <xf numFmtId="0" fontId="11" fillId="34" borderId="38" xfId="51" applyFont="1" applyFill="1" applyBorder="1" applyAlignment="1">
      <alignment horizontal="center" vertical="center" wrapText="1"/>
      <protection/>
    </xf>
    <xf numFmtId="1" fontId="11" fillId="34" borderId="40" xfId="51" applyNumberFormat="1" applyFont="1" applyFill="1" applyBorder="1" applyAlignment="1">
      <alignment horizontal="center" vertical="center" wrapText="1"/>
      <protection/>
    </xf>
    <xf numFmtId="0" fontId="11" fillId="34" borderId="52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53" xfId="51" applyFont="1" applyFill="1" applyBorder="1" applyAlignment="1">
      <alignment horizontal="center" vertical="center" wrapText="1"/>
      <protection/>
    </xf>
    <xf numFmtId="0" fontId="11" fillId="34" borderId="45" xfId="51" applyFont="1" applyFill="1" applyBorder="1" applyAlignment="1">
      <alignment horizontal="center" vertical="center" wrapText="1"/>
      <protection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54" xfId="51" applyFont="1" applyFill="1" applyBorder="1" applyAlignment="1">
      <alignment horizontal="center" vertical="center" wrapText="1"/>
      <protection/>
    </xf>
    <xf numFmtId="0" fontId="11" fillId="34" borderId="46" xfId="51" applyFont="1" applyFill="1" applyBorder="1" applyAlignment="1">
      <alignment horizontal="center" vertical="center" wrapText="1"/>
      <protection/>
    </xf>
    <xf numFmtId="0" fontId="11" fillId="34" borderId="49" xfId="51" applyFont="1" applyFill="1" applyBorder="1" applyAlignment="1">
      <alignment horizontal="center" vertical="center" wrapText="1"/>
      <protection/>
    </xf>
    <xf numFmtId="0" fontId="9" fillId="33" borderId="50" xfId="0" applyNumberFormat="1" applyFont="1" applyFill="1" applyBorder="1" applyAlignment="1">
      <alignment horizontal="center" vertical="center" wrapText="1"/>
    </xf>
    <xf numFmtId="0" fontId="9" fillId="33" borderId="54" xfId="0" applyNumberFormat="1" applyFont="1" applyFill="1" applyBorder="1" applyAlignment="1">
      <alignment horizontal="center" vertical="center" wrapText="1"/>
    </xf>
    <xf numFmtId="0" fontId="9" fillId="33" borderId="46" xfId="0" applyNumberFormat="1" applyFont="1" applyFill="1" applyBorder="1" applyAlignment="1">
      <alignment horizontal="center" vertical="center" wrapText="1"/>
    </xf>
    <xf numFmtId="0" fontId="9" fillId="33" borderId="55" xfId="0" applyNumberFormat="1" applyFont="1" applyFill="1" applyBorder="1" applyAlignment="1">
      <alignment horizontal="center" vertical="center" wrapText="1"/>
    </xf>
    <xf numFmtId="0" fontId="11" fillId="34" borderId="56" xfId="51" applyFont="1" applyFill="1" applyBorder="1" applyAlignment="1">
      <alignment horizontal="center" vertical="center" wrapText="1"/>
      <protection/>
    </xf>
    <xf numFmtId="0" fontId="11" fillId="34" borderId="57" xfId="51" applyFont="1" applyFill="1" applyBorder="1" applyAlignment="1">
      <alignment horizontal="center" vertical="center" wrapText="1"/>
      <protection/>
    </xf>
    <xf numFmtId="0" fontId="16" fillId="34" borderId="58" xfId="51" applyFont="1" applyFill="1" applyBorder="1" applyAlignment="1">
      <alignment horizontal="center" vertical="center"/>
      <protection/>
    </xf>
    <xf numFmtId="0" fontId="16" fillId="34" borderId="59" xfId="51" applyFont="1" applyFill="1" applyBorder="1" applyAlignment="1">
      <alignment horizontal="center" vertical="center"/>
      <protection/>
    </xf>
    <xf numFmtId="0" fontId="16" fillId="34" borderId="60" xfId="51" applyFont="1" applyFill="1" applyBorder="1" applyAlignment="1">
      <alignment horizontal="center" vertical="center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0" fillId="35" borderId="62" xfId="0" applyFont="1" applyFill="1" applyBorder="1" applyAlignment="1">
      <alignment horizontal="center" vertical="center"/>
    </xf>
    <xf numFmtId="0" fontId="18" fillId="34" borderId="63" xfId="0" applyFont="1" applyFill="1" applyBorder="1" applyAlignment="1">
      <alignment horizontal="center" vertical="center"/>
    </xf>
    <xf numFmtId="0" fontId="18" fillId="34" borderId="64" xfId="0" applyFont="1" applyFill="1" applyBorder="1" applyAlignment="1">
      <alignment horizontal="center" vertical="center"/>
    </xf>
    <xf numFmtId="0" fontId="9" fillId="33" borderId="65" xfId="0" applyNumberFormat="1" applyFont="1" applyFill="1" applyBorder="1" applyAlignment="1">
      <alignment horizontal="center" vertical="center" wrapText="1"/>
    </xf>
    <xf numFmtId="0" fontId="9" fillId="33" borderId="66" xfId="0" applyNumberFormat="1" applyFont="1" applyFill="1" applyBorder="1" applyAlignment="1">
      <alignment horizontal="center" vertical="center" wrapText="1"/>
    </xf>
    <xf numFmtId="0" fontId="9" fillId="33" borderId="67" xfId="0" applyNumberFormat="1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0" fillId="0" borderId="68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10" fillId="35" borderId="72" xfId="0" applyFont="1" applyFill="1" applyBorder="1" applyAlignment="1">
      <alignment horizontal="center" vertical="center"/>
    </xf>
    <xf numFmtId="0" fontId="18" fillId="34" borderId="73" xfId="0" applyFont="1" applyFill="1" applyBorder="1" applyAlignment="1">
      <alignment horizontal="center" vertical="center"/>
    </xf>
    <xf numFmtId="0" fontId="18" fillId="34" borderId="74" xfId="0" applyFont="1" applyFill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9" fillId="33" borderId="27" xfId="0" applyNumberFormat="1" applyFont="1" applyFill="1" applyBorder="1" applyAlignment="1">
      <alignment horizontal="center" vertical="center" wrapText="1"/>
    </xf>
    <xf numFmtId="0" fontId="9" fillId="33" borderId="33" xfId="0" applyNumberFormat="1" applyFont="1" applyFill="1" applyBorder="1" applyAlignment="1">
      <alignment horizontal="center" vertical="center" wrapText="1"/>
    </xf>
    <xf numFmtId="0" fontId="9" fillId="33" borderId="29" xfId="0" applyNumberFormat="1" applyFont="1" applyFill="1" applyBorder="1" applyAlignment="1">
      <alignment horizontal="center" vertical="center" wrapText="1"/>
    </xf>
    <xf numFmtId="0" fontId="9" fillId="33" borderId="28" xfId="0" applyNumberFormat="1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0" fontId="9" fillId="33" borderId="77" xfId="0" applyNumberFormat="1" applyFont="1" applyFill="1" applyBorder="1" applyAlignment="1">
      <alignment horizontal="center" vertical="center" wrapText="1"/>
    </xf>
    <xf numFmtId="0" fontId="9" fillId="33" borderId="78" xfId="0" applyNumberFormat="1" applyFont="1" applyFill="1" applyBorder="1" applyAlignment="1">
      <alignment horizontal="center" vertical="center" wrapText="1"/>
    </xf>
    <xf numFmtId="0" fontId="9" fillId="33" borderId="79" xfId="0" applyNumberFormat="1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10" fillId="36" borderId="80" xfId="0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59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9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5" borderId="11" xfId="53" applyFont="1" applyFill="1" applyBorder="1" applyAlignment="1">
      <alignment horizontal="center" vertical="center" wrapText="1"/>
      <protection/>
    </xf>
    <xf numFmtId="0" fontId="21" fillId="35" borderId="21" xfId="53" applyFont="1" applyFill="1" applyBorder="1" applyAlignment="1">
      <alignment horizontal="left" vertical="center" wrapText="1"/>
      <protection/>
    </xf>
    <xf numFmtId="0" fontId="3" fillId="35" borderId="81" xfId="51" applyFont="1" applyFill="1" applyBorder="1" applyAlignment="1">
      <alignment horizontal="center" vertical="center" wrapText="1"/>
      <protection/>
    </xf>
    <xf numFmtId="0" fontId="3" fillId="34" borderId="82" xfId="53" applyFont="1" applyFill="1" applyBorder="1" applyAlignment="1">
      <alignment horizontal="center" vertical="center" wrapText="1"/>
      <protection/>
    </xf>
    <xf numFmtId="0" fontId="3" fillId="34" borderId="74" xfId="5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83" xfId="53" applyNumberFormat="1" applyFont="1" applyFill="1" applyBorder="1" applyAlignment="1">
      <alignment horizontal="center" vertical="center" wrapText="1"/>
      <protection/>
    </xf>
    <xf numFmtId="0" fontId="3" fillId="33" borderId="42" xfId="53" applyNumberFormat="1" applyFont="1" applyFill="1" applyBorder="1" applyAlignment="1">
      <alignment horizontal="center" vertical="center" wrapText="1"/>
      <protection/>
    </xf>
    <xf numFmtId="0" fontId="3" fillId="33" borderId="41" xfId="53" applyNumberFormat="1" applyFont="1" applyFill="1" applyBorder="1" applyAlignment="1">
      <alignment horizontal="center" vertical="center" wrapText="1"/>
      <protection/>
    </xf>
    <xf numFmtId="0" fontId="3" fillId="33" borderId="84" xfId="53" applyNumberFormat="1" applyFont="1" applyFill="1" applyBorder="1" applyAlignment="1">
      <alignment horizontal="center" vertical="center" wrapText="1"/>
      <protection/>
    </xf>
    <xf numFmtId="0" fontId="3" fillId="33" borderId="85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Alignment="1">
      <alignment horizontal="center"/>
      <protection/>
    </xf>
    <xf numFmtId="0" fontId="3" fillId="35" borderId="27" xfId="53" applyFont="1" applyFill="1" applyBorder="1" applyAlignment="1">
      <alignment horizontal="center" vertical="center" wrapText="1"/>
      <protection/>
    </xf>
    <xf numFmtId="0" fontId="21" fillId="35" borderId="28" xfId="53" applyFont="1" applyFill="1" applyBorder="1" applyAlignment="1">
      <alignment horizontal="left" vertical="center" wrapText="1"/>
      <protection/>
    </xf>
    <xf numFmtId="0" fontId="3" fillId="35" borderId="86" xfId="51" applyFont="1" applyFill="1" applyBorder="1" applyAlignment="1">
      <alignment horizontal="center" vertical="center" wrapText="1"/>
      <protection/>
    </xf>
    <xf numFmtId="0" fontId="3" fillId="34" borderId="75" xfId="53" applyFont="1" applyFill="1" applyBorder="1" applyAlignment="1">
      <alignment horizontal="center" vertical="center" wrapText="1"/>
      <protection/>
    </xf>
    <xf numFmtId="0" fontId="3" fillId="34" borderId="87" xfId="53" applyFont="1" applyFill="1" applyBorder="1" applyAlignment="1">
      <alignment horizontal="center" vertical="center" wrapText="1"/>
      <protection/>
    </xf>
    <xf numFmtId="0" fontId="3" fillId="35" borderId="27" xfId="53" applyNumberFormat="1" applyFont="1" applyFill="1" applyBorder="1" applyAlignment="1">
      <alignment horizontal="center" vertical="center" wrapText="1"/>
      <protection/>
    </xf>
    <xf numFmtId="0" fontId="3" fillId="33" borderId="33" xfId="53" applyNumberFormat="1" applyFont="1" applyFill="1" applyBorder="1" applyAlignment="1">
      <alignment horizontal="center" vertical="center" wrapText="1"/>
      <protection/>
    </xf>
    <xf numFmtId="0" fontId="3" fillId="33" borderId="29" xfId="53" applyNumberFormat="1" applyFont="1" applyFill="1" applyBorder="1" applyAlignment="1">
      <alignment horizontal="center" vertical="center" wrapText="1"/>
      <protection/>
    </xf>
    <xf numFmtId="0" fontId="3" fillId="33" borderId="28" xfId="53" applyNumberFormat="1" applyFont="1" applyFill="1" applyBorder="1" applyAlignment="1">
      <alignment horizontal="center" vertical="center" wrapText="1"/>
      <protection/>
    </xf>
    <xf numFmtId="0" fontId="3" fillId="33" borderId="32" xfId="53" applyNumberFormat="1" applyFont="1" applyFill="1" applyBorder="1" applyAlignment="1">
      <alignment horizontal="center" vertical="center" wrapText="1"/>
      <protection/>
    </xf>
    <xf numFmtId="0" fontId="3" fillId="35" borderId="56" xfId="53" applyFont="1" applyFill="1" applyBorder="1" applyAlignment="1">
      <alignment horizontal="center" vertical="center" wrapText="1"/>
      <protection/>
    </xf>
    <xf numFmtId="0" fontId="21" fillId="35" borderId="79" xfId="53" applyFont="1" applyFill="1" applyBorder="1" applyAlignment="1">
      <alignment horizontal="left" vertical="center" wrapText="1"/>
      <protection/>
    </xf>
    <xf numFmtId="0" fontId="3" fillId="35" borderId="88" xfId="51" applyFont="1" applyFill="1" applyBorder="1" applyAlignment="1">
      <alignment horizontal="center" vertical="center" wrapText="1"/>
      <protection/>
    </xf>
    <xf numFmtId="0" fontId="3" fillId="34" borderId="89" xfId="53" applyFont="1" applyFill="1" applyBorder="1" applyAlignment="1">
      <alignment horizontal="center" vertical="center" wrapText="1"/>
      <protection/>
    </xf>
    <xf numFmtId="0" fontId="3" fillId="34" borderId="90" xfId="53" applyFont="1" applyFill="1" applyBorder="1" applyAlignment="1">
      <alignment horizontal="center" vertical="center" wrapText="1"/>
      <protection/>
    </xf>
    <xf numFmtId="0" fontId="3" fillId="35" borderId="56" xfId="53" applyNumberFormat="1" applyFont="1" applyFill="1" applyBorder="1" applyAlignment="1">
      <alignment horizontal="center" vertical="center" wrapText="1"/>
      <protection/>
    </xf>
    <xf numFmtId="0" fontId="3" fillId="33" borderId="77" xfId="53" applyNumberFormat="1" applyFont="1" applyFill="1" applyBorder="1" applyAlignment="1">
      <alignment horizontal="center" vertical="center" wrapText="1"/>
      <protection/>
    </xf>
    <xf numFmtId="0" fontId="3" fillId="33" borderId="78" xfId="53" applyNumberFormat="1" applyFont="1" applyFill="1" applyBorder="1" applyAlignment="1">
      <alignment horizontal="center" vertical="center" wrapText="1"/>
      <protection/>
    </xf>
    <xf numFmtId="0" fontId="3" fillId="33" borderId="79" xfId="53" applyNumberFormat="1" applyFont="1" applyFill="1" applyBorder="1" applyAlignment="1">
      <alignment horizontal="center" vertical="center" wrapText="1"/>
      <protection/>
    </xf>
    <xf numFmtId="0" fontId="3" fillId="34" borderId="80" xfId="53" applyFont="1" applyFill="1" applyBorder="1" applyAlignment="1">
      <alignment horizontal="center" vertical="center" wrapText="1"/>
      <protection/>
    </xf>
    <xf numFmtId="0" fontId="3" fillId="34" borderId="59" xfId="53" applyFont="1" applyFill="1" applyBorder="1" applyAlignment="1">
      <alignment horizontal="center" vertical="center" wrapText="1"/>
      <protection/>
    </xf>
    <xf numFmtId="0" fontId="3" fillId="34" borderId="17" xfId="53" applyFont="1" applyFill="1" applyBorder="1" applyAlignment="1">
      <alignment horizontal="center" vertical="center" wrapText="1"/>
      <protection/>
    </xf>
    <xf numFmtId="0" fontId="3" fillId="34" borderId="20" xfId="53" applyFont="1" applyFill="1" applyBorder="1" applyAlignment="1">
      <alignment horizontal="center" vertical="center" wrapText="1"/>
      <protection/>
    </xf>
    <xf numFmtId="0" fontId="3" fillId="34" borderId="91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92" xfId="53" applyNumberFormat="1" applyFont="1" applyFill="1" applyBorder="1" applyAlignment="1">
      <alignment horizontal="center" vertical="center" wrapText="1"/>
      <protection/>
    </xf>
    <xf numFmtId="0" fontId="3" fillId="33" borderId="22" xfId="53" applyNumberFormat="1" applyFont="1" applyFill="1" applyBorder="1" applyAlignment="1">
      <alignment horizontal="center" vertical="center" wrapText="1"/>
      <protection/>
    </xf>
    <xf numFmtId="0" fontId="3" fillId="33" borderId="93" xfId="53" applyNumberFormat="1" applyFont="1" applyFill="1" applyBorder="1" applyAlignment="1">
      <alignment horizontal="center" vertical="center" wrapText="1"/>
      <protection/>
    </xf>
    <xf numFmtId="0" fontId="3" fillId="33" borderId="75" xfId="53" applyFont="1" applyFill="1" applyBorder="1" applyAlignment="1">
      <alignment horizontal="center" vertical="center" wrapText="1"/>
      <protection/>
    </xf>
    <xf numFmtId="0" fontId="21" fillId="33" borderId="30" xfId="53" applyFont="1" applyFill="1" applyBorder="1" applyAlignment="1">
      <alignment horizontal="left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33" borderId="75" xfId="53" applyNumberFormat="1" applyFont="1" applyFill="1" applyBorder="1" applyAlignment="1">
      <alignment horizontal="center" vertical="center" wrapText="1"/>
      <protection/>
    </xf>
    <xf numFmtId="0" fontId="3" fillId="33" borderId="30" xfId="53" applyNumberFormat="1" applyFont="1" applyFill="1" applyBorder="1" applyAlignment="1">
      <alignment horizontal="center" vertical="center" wrapText="1"/>
      <protection/>
    </xf>
    <xf numFmtId="0" fontId="3" fillId="33" borderId="87" xfId="53" applyNumberFormat="1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21" fillId="33" borderId="43" xfId="53" applyFont="1" applyFill="1" applyBorder="1" applyAlignment="1">
      <alignment horizontal="left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94" xfId="53" applyNumberFormat="1" applyFont="1" applyFill="1" applyBorder="1" applyAlignment="1">
      <alignment horizontal="center" vertical="center" wrapText="1"/>
      <protection/>
    </xf>
    <xf numFmtId="0" fontId="3" fillId="33" borderId="95" xfId="53" applyNumberFormat="1" applyFont="1" applyFill="1" applyBorder="1" applyAlignment="1">
      <alignment horizontal="center" vertical="center" wrapText="1"/>
      <protection/>
    </xf>
    <xf numFmtId="0" fontId="3" fillId="33" borderId="96" xfId="53" applyNumberFormat="1" applyFont="1" applyFill="1" applyBorder="1" applyAlignment="1">
      <alignment horizontal="center" vertical="center" wrapText="1"/>
      <protection/>
    </xf>
    <xf numFmtId="0" fontId="3" fillId="34" borderId="97" xfId="53" applyFont="1" applyFill="1" applyBorder="1" applyAlignment="1">
      <alignment horizontal="center" vertical="center" wrapText="1"/>
      <protection/>
    </xf>
    <xf numFmtId="0" fontId="3" fillId="34" borderId="98" xfId="53" applyFont="1" applyFill="1" applyBorder="1" applyAlignment="1">
      <alignment horizontal="center" vertical="center" wrapText="1"/>
      <protection/>
    </xf>
    <xf numFmtId="0" fontId="3" fillId="34" borderId="99" xfId="53" applyFont="1" applyFill="1" applyBorder="1" applyAlignment="1">
      <alignment horizontal="center" vertical="center" wrapText="1"/>
      <protection/>
    </xf>
    <xf numFmtId="0" fontId="19" fillId="33" borderId="0" xfId="54" applyFont="1" applyFill="1" applyBorder="1" applyAlignment="1">
      <alignment horizontal="left" vertical="top" wrapText="1"/>
      <protection/>
    </xf>
    <xf numFmtId="0" fontId="2" fillId="0" borderId="0" xfId="54">
      <alignment/>
      <protection/>
    </xf>
    <xf numFmtId="0" fontId="3" fillId="34" borderId="100" xfId="51" applyFont="1" applyFill="1" applyBorder="1" applyAlignment="1">
      <alignment horizontal="center" vertical="center" wrapText="1"/>
      <protection/>
    </xf>
    <xf numFmtId="0" fontId="3" fillId="34" borderId="101" xfId="51" applyFont="1" applyFill="1" applyBorder="1" applyAlignment="1">
      <alignment horizontal="center" vertical="center" wrapText="1"/>
      <protection/>
    </xf>
    <xf numFmtId="0" fontId="3" fillId="34" borderId="102" xfId="53" applyFont="1" applyFill="1" applyBorder="1" applyAlignment="1">
      <alignment horizontal="center" vertical="center" wrapText="1"/>
      <protection/>
    </xf>
    <xf numFmtId="0" fontId="3" fillId="33" borderId="25" xfId="53" applyNumberFormat="1" applyFont="1" applyFill="1" applyBorder="1" applyAlignment="1">
      <alignment horizontal="center" vertical="center" wrapText="1"/>
      <protection/>
    </xf>
    <xf numFmtId="0" fontId="3" fillId="33" borderId="0" xfId="53" applyNumberFormat="1" applyFont="1" applyFill="1" applyBorder="1" applyAlignment="1">
      <alignment horizontal="center" vertical="center" wrapText="1"/>
      <protection/>
    </xf>
    <xf numFmtId="0" fontId="3" fillId="33" borderId="21" xfId="53" applyNumberFormat="1" applyFont="1" applyFill="1" applyBorder="1" applyAlignment="1">
      <alignment horizontal="center" vertical="center" wrapText="1"/>
      <protection/>
    </xf>
    <xf numFmtId="0" fontId="3" fillId="33" borderId="24" xfId="53" applyNumberFormat="1" applyFont="1" applyFill="1" applyBorder="1" applyAlignment="1">
      <alignment horizontal="center" vertical="center" wrapText="1"/>
      <protection/>
    </xf>
    <xf numFmtId="0" fontId="3" fillId="35" borderId="33" xfId="53" applyNumberFormat="1" applyFont="1" applyFill="1" applyBorder="1" applyAlignment="1">
      <alignment horizontal="center" vertical="center" wrapText="1"/>
      <protection/>
    </xf>
    <xf numFmtId="0" fontId="3" fillId="35" borderId="81" xfId="51" applyFont="1" applyFill="1" applyBorder="1" applyAlignment="1" quotePrefix="1">
      <alignment horizontal="center" vertical="center" wrapText="1"/>
      <protection/>
    </xf>
    <xf numFmtId="0" fontId="3" fillId="35" borderId="25" xfId="53" applyNumberFormat="1" applyFont="1" applyFill="1" applyBorder="1" applyAlignment="1">
      <alignment horizontal="center" vertical="center" wrapText="1"/>
      <protection/>
    </xf>
    <xf numFmtId="0" fontId="11" fillId="34" borderId="103" xfId="51" applyFont="1" applyFill="1" applyBorder="1" applyAlignment="1">
      <alignment horizontal="center" vertical="center" wrapText="1"/>
      <protection/>
    </xf>
    <xf numFmtId="0" fontId="12" fillId="34" borderId="38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09" xfId="51" applyFont="1" applyFill="1" applyBorder="1" applyAlignment="1">
      <alignment horizontal="center" vertical="center" wrapText="1"/>
      <protection/>
    </xf>
    <xf numFmtId="0" fontId="5" fillId="33" borderId="109" xfId="51" applyFont="1" applyFill="1" applyBorder="1" applyAlignment="1">
      <alignment horizontal="center" vertical="center" wrapText="1"/>
      <protection/>
    </xf>
    <xf numFmtId="0" fontId="4" fillId="33" borderId="110" xfId="51" applyFont="1" applyFill="1" applyBorder="1" applyAlignment="1">
      <alignment horizontal="center" vertical="center" wrapText="1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0" fontId="6" fillId="33" borderId="111" xfId="51" applyFont="1" applyFill="1" applyBorder="1" applyAlignment="1">
      <alignment horizontal="center" vertical="center" wrapText="1"/>
      <protection/>
    </xf>
    <xf numFmtId="0" fontId="6" fillId="33" borderId="112" xfId="51" applyFont="1" applyFill="1" applyBorder="1" applyAlignment="1">
      <alignment horizontal="center"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13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83" xfId="51" applyFont="1" applyFill="1" applyBorder="1" applyAlignment="1">
      <alignment horizontal="center" vertical="center" wrapText="1"/>
      <protection/>
    </xf>
    <xf numFmtId="0" fontId="3" fillId="34" borderId="81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68" fillId="34" borderId="113" xfId="51" applyFont="1" applyFill="1" applyBorder="1" applyAlignment="1">
      <alignment horizontal="center" vertical="center" wrapText="1"/>
      <protection/>
    </xf>
    <xf numFmtId="0" fontId="68" fillId="34" borderId="42" xfId="51" applyFont="1" applyFill="1" applyBorder="1" applyAlignment="1">
      <alignment horizontal="center" vertical="center" wrapText="1"/>
      <protection/>
    </xf>
    <xf numFmtId="0" fontId="68" fillId="34" borderId="81" xfId="51" applyFont="1" applyFill="1" applyBorder="1" applyAlignment="1">
      <alignment horizontal="center" vertical="center" wrapText="1"/>
      <protection/>
    </xf>
    <xf numFmtId="0" fontId="68" fillId="34" borderId="0" xfId="51" applyFont="1" applyFill="1" applyBorder="1" applyAlignment="1">
      <alignment horizontal="center" vertical="center" wrapText="1"/>
      <protection/>
    </xf>
    <xf numFmtId="0" fontId="3" fillId="34" borderId="114" xfId="51" applyFont="1" applyFill="1" applyBorder="1" applyAlignment="1">
      <alignment horizontal="center" vertical="center" wrapText="1"/>
      <protection/>
    </xf>
    <xf numFmtId="0" fontId="3" fillId="34" borderId="115" xfId="51" applyFont="1" applyFill="1" applyBorder="1" applyAlignment="1">
      <alignment horizontal="center" vertical="center" wrapText="1"/>
      <protection/>
    </xf>
    <xf numFmtId="0" fontId="3" fillId="34" borderId="62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3" fillId="34" borderId="116" xfId="51" applyFont="1" applyFill="1" applyBorder="1" applyAlignment="1">
      <alignment horizontal="center" vertical="center" wrapText="1"/>
      <protection/>
    </xf>
    <xf numFmtId="0" fontId="3" fillId="34" borderId="117" xfId="51" applyFont="1" applyFill="1" applyBorder="1" applyAlignment="1">
      <alignment horizontal="center" vertical="center" wrapText="1"/>
      <protection/>
    </xf>
    <xf numFmtId="0" fontId="3" fillId="34" borderId="78" xfId="51" applyFont="1" applyFill="1" applyBorder="1" applyAlignment="1">
      <alignment horizontal="center" vertical="center" wrapText="1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1" fillId="34" borderId="118" xfId="51" applyFont="1" applyFill="1" applyBorder="1" applyAlignment="1">
      <alignment horizontal="center" vertical="center" wrapText="1"/>
      <protection/>
    </xf>
    <xf numFmtId="0" fontId="11" fillId="34" borderId="119" xfId="51" applyFont="1" applyFill="1" applyBorder="1" applyAlignment="1">
      <alignment horizontal="center" vertical="center" wrapText="1"/>
      <protection/>
    </xf>
    <xf numFmtId="0" fontId="11" fillId="34" borderId="120" xfId="51" applyFont="1" applyFill="1" applyBorder="1" applyAlignment="1">
      <alignment horizontal="center" vertical="center" wrapText="1"/>
      <protection/>
    </xf>
    <xf numFmtId="0" fontId="11" fillId="34" borderId="121" xfId="51" applyFont="1" applyFill="1" applyBorder="1" applyAlignment="1">
      <alignment horizontal="center" vertical="center" wrapText="1"/>
      <protection/>
    </xf>
    <xf numFmtId="0" fontId="3" fillId="34" borderId="77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11" fillId="34" borderId="111" xfId="51" applyFont="1" applyFill="1" applyBorder="1" applyAlignment="1">
      <alignment horizontal="center" vertical="center" wrapText="1"/>
      <protection/>
    </xf>
    <xf numFmtId="0" fontId="9" fillId="34" borderId="113" xfId="51" applyFont="1" applyFill="1" applyBorder="1" applyAlignment="1">
      <alignment horizontal="center" vertical="center" wrapText="1"/>
      <protection/>
    </xf>
    <xf numFmtId="0" fontId="9" fillId="34" borderId="81" xfId="51" applyFont="1" applyFill="1" applyBorder="1" applyAlignment="1">
      <alignment horizontal="center" vertical="center" wrapText="1"/>
      <protection/>
    </xf>
    <xf numFmtId="0" fontId="9" fillId="34" borderId="122" xfId="51" applyFont="1" applyFill="1" applyBorder="1" applyAlignment="1">
      <alignment horizontal="center" vertical="center" wrapText="1"/>
      <protection/>
    </xf>
    <xf numFmtId="0" fontId="11" fillId="34" borderId="114" xfId="51" applyFont="1" applyFill="1" applyBorder="1" applyAlignment="1">
      <alignment horizontal="center" vertical="center" wrapText="1"/>
      <protection/>
    </xf>
    <xf numFmtId="0" fontId="11" fillId="34" borderId="115" xfId="51" applyFont="1" applyFill="1" applyBorder="1" applyAlignment="1">
      <alignment horizontal="center" vertical="center" wrapText="1"/>
      <protection/>
    </xf>
    <xf numFmtId="0" fontId="11" fillId="34" borderId="116" xfId="51" applyFont="1" applyFill="1" applyBorder="1" applyAlignment="1">
      <alignment horizontal="center" vertical="center" wrapText="1"/>
      <protection/>
    </xf>
    <xf numFmtId="0" fontId="11" fillId="34" borderId="117" xfId="51" applyFont="1" applyFill="1" applyBorder="1" applyAlignment="1">
      <alignment horizontal="center" vertical="center" wrapText="1"/>
      <protection/>
    </xf>
    <xf numFmtId="0" fontId="11" fillId="34" borderId="123" xfId="51" applyFont="1" applyFill="1" applyBorder="1" applyAlignment="1">
      <alignment horizontal="center" vertical="center" wrapText="1"/>
      <protection/>
    </xf>
    <xf numFmtId="0" fontId="11" fillId="34" borderId="124" xfId="51" applyFont="1" applyFill="1" applyBorder="1" applyAlignment="1">
      <alignment horizontal="center" vertical="center" wrapText="1"/>
      <protection/>
    </xf>
    <xf numFmtId="0" fontId="11" fillId="34" borderId="125" xfId="51" applyFont="1" applyFill="1" applyBorder="1" applyAlignment="1">
      <alignment horizontal="center" vertical="center" wrapText="1"/>
      <protection/>
    </xf>
    <xf numFmtId="0" fontId="3" fillId="34" borderId="117" xfId="0" applyFont="1" applyFill="1" applyBorder="1" applyAlignment="1">
      <alignment horizontal="center" vertical="center" wrapText="1"/>
    </xf>
    <xf numFmtId="0" fontId="3" fillId="34" borderId="126" xfId="51" applyFont="1" applyFill="1" applyBorder="1" applyAlignment="1">
      <alignment horizontal="center" vertical="center" wrapText="1"/>
      <protection/>
    </xf>
    <xf numFmtId="0" fontId="3" fillId="34" borderId="127" xfId="51" applyFont="1" applyFill="1" applyBorder="1" applyAlignment="1">
      <alignment horizontal="center" vertical="center" wrapText="1"/>
      <protection/>
    </xf>
    <xf numFmtId="0" fontId="9" fillId="33" borderId="105" xfId="51" applyFont="1" applyFill="1" applyBorder="1" applyAlignment="1">
      <alignment horizontal="center" vertical="center" wrapText="1"/>
      <protection/>
    </xf>
    <xf numFmtId="0" fontId="9" fillId="33" borderId="104" xfId="51" applyFont="1" applyFill="1" applyBorder="1" applyAlignment="1">
      <alignment horizontal="center" vertical="center" wrapText="1"/>
      <protection/>
    </xf>
    <xf numFmtId="0" fontId="14" fillId="33" borderId="101" xfId="51" applyFont="1" applyFill="1" applyBorder="1" applyAlignment="1">
      <alignment horizontal="center" vertical="center" wrapText="1"/>
      <protection/>
    </xf>
    <xf numFmtId="0" fontId="11" fillId="34" borderId="128" xfId="51" applyFont="1" applyFill="1" applyBorder="1" applyAlignment="1">
      <alignment horizontal="center" vertical="center" wrapText="1"/>
      <protection/>
    </xf>
    <xf numFmtId="0" fontId="11" fillId="34" borderId="129" xfId="51" applyFont="1" applyFill="1" applyBorder="1" applyAlignment="1">
      <alignment horizontal="center" vertical="center" wrapText="1"/>
      <protection/>
    </xf>
    <xf numFmtId="0" fontId="11" fillId="34" borderId="130" xfId="51" applyFont="1" applyFill="1" applyBorder="1" applyAlignment="1">
      <alignment horizontal="center" vertical="center" wrapText="1"/>
      <protection/>
    </xf>
    <xf numFmtId="0" fontId="11" fillId="34" borderId="42" xfId="51" applyFont="1" applyFill="1" applyBorder="1" applyAlignment="1">
      <alignment horizontal="center" vertical="center" wrapText="1"/>
      <protection/>
    </xf>
    <xf numFmtId="0" fontId="11" fillId="34" borderId="78" xfId="51" applyFont="1" applyFill="1" applyBorder="1" applyAlignment="1">
      <alignment horizontal="center" vertical="center" wrapText="1"/>
      <protection/>
    </xf>
    <xf numFmtId="0" fontId="3" fillId="34" borderId="131" xfId="51" applyFont="1" applyFill="1" applyBorder="1" applyAlignment="1">
      <alignment horizontal="center" vertical="center" wrapText="1"/>
      <protection/>
    </xf>
    <xf numFmtId="0" fontId="0" fillId="34" borderId="132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100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/>
    </xf>
    <xf numFmtId="0" fontId="0" fillId="34" borderId="133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/>
    </xf>
    <xf numFmtId="0" fontId="0" fillId="34" borderId="141" xfId="0" applyFill="1" applyBorder="1" applyAlignment="1">
      <alignment horizontal="center" vertical="center"/>
    </xf>
    <xf numFmtId="0" fontId="0" fillId="34" borderId="142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0" fillId="34" borderId="115" xfId="0" applyFill="1" applyBorder="1" applyAlignment="1">
      <alignment horizontal="center" vertical="center"/>
    </xf>
    <xf numFmtId="0" fontId="0" fillId="34" borderId="134" xfId="0" applyFill="1" applyBorder="1" applyAlignment="1">
      <alignment horizontal="center" vertical="center"/>
    </xf>
    <xf numFmtId="0" fontId="0" fillId="34" borderId="136" xfId="0" applyFill="1" applyBorder="1" applyAlignment="1">
      <alignment horizontal="center" vertical="center"/>
    </xf>
    <xf numFmtId="0" fontId="0" fillId="34" borderId="135" xfId="0" applyFill="1" applyBorder="1" applyAlignment="1">
      <alignment horizontal="center" vertical="center"/>
    </xf>
    <xf numFmtId="0" fontId="0" fillId="34" borderId="101" xfId="0" applyFill="1" applyBorder="1" applyAlignment="1">
      <alignment horizontal="center" vertical="center"/>
    </xf>
    <xf numFmtId="0" fontId="0" fillId="34" borderId="136" xfId="0" applyFill="1" applyBorder="1" applyAlignment="1">
      <alignment/>
    </xf>
    <xf numFmtId="0" fontId="0" fillId="34" borderId="132" xfId="0" applyFill="1" applyBorder="1" applyAlignment="1">
      <alignment/>
    </xf>
    <xf numFmtId="0" fontId="0" fillId="34" borderId="133" xfId="0" applyFill="1" applyBorder="1" applyAlignment="1">
      <alignment/>
    </xf>
    <xf numFmtId="0" fontId="7" fillId="34" borderId="101" xfId="53" applyFont="1" applyFill="1" applyBorder="1" applyAlignment="1">
      <alignment horizontal="center" vertical="center" wrapText="1"/>
      <protection/>
    </xf>
    <xf numFmtId="0" fontId="7" fillId="34" borderId="139" xfId="53" applyFont="1" applyFill="1" applyBorder="1" applyAlignment="1">
      <alignment horizontal="center" vertical="center" wrapText="1"/>
      <protection/>
    </xf>
    <xf numFmtId="0" fontId="7" fillId="34" borderId="121" xfId="53" applyFont="1" applyFill="1" applyBorder="1" applyAlignment="1">
      <alignment horizontal="center" vertical="center" wrapText="1"/>
      <protection/>
    </xf>
    <xf numFmtId="0" fontId="3" fillId="34" borderId="97" xfId="53" applyFont="1" applyFill="1" applyBorder="1" applyAlignment="1">
      <alignment horizontal="right" vertical="center" wrapText="1"/>
      <protection/>
    </xf>
    <xf numFmtId="0" fontId="3" fillId="34" borderId="98" xfId="53" applyFont="1" applyFill="1" applyBorder="1" applyAlignment="1">
      <alignment horizontal="right" vertical="center" wrapText="1"/>
      <protection/>
    </xf>
    <xf numFmtId="0" fontId="3" fillId="34" borderId="143" xfId="53" applyFont="1" applyFill="1" applyBorder="1" applyAlignment="1">
      <alignment horizontal="right" vertical="center" wrapText="1"/>
      <protection/>
    </xf>
    <xf numFmtId="0" fontId="7" fillId="34" borderId="144" xfId="53" applyFont="1" applyFill="1" applyBorder="1" applyAlignment="1">
      <alignment horizontal="center" vertical="center" wrapText="1"/>
      <protection/>
    </xf>
    <xf numFmtId="0" fontId="7" fillId="34" borderId="145" xfId="53" applyFont="1" applyFill="1" applyBorder="1" applyAlignment="1">
      <alignment horizontal="center" vertical="center" wrapText="1"/>
      <protection/>
    </xf>
    <xf numFmtId="0" fontId="8" fillId="34" borderId="104" xfId="51" applyFont="1" applyFill="1" applyBorder="1" applyAlignment="1">
      <alignment horizontal="center" vertical="center" wrapText="1"/>
      <protection/>
    </xf>
    <xf numFmtId="0" fontId="8" fillId="34" borderId="126" xfId="51" applyFont="1" applyFill="1" applyBorder="1" applyAlignment="1">
      <alignment horizontal="center" vertical="center" wrapText="1"/>
      <protection/>
    </xf>
    <xf numFmtId="0" fontId="8" fillId="34" borderId="127" xfId="51" applyFont="1" applyFill="1" applyBorder="1" applyAlignment="1">
      <alignment horizontal="center" vertical="center" wrapText="1"/>
      <protection/>
    </xf>
    <xf numFmtId="0" fontId="3" fillId="34" borderId="146" xfId="53" applyFont="1" applyFill="1" applyBorder="1" applyAlignment="1">
      <alignment horizontal="right" vertical="center" wrapText="1"/>
      <protection/>
    </xf>
    <xf numFmtId="0" fontId="3" fillId="34" borderId="16" xfId="53" applyFont="1" applyFill="1" applyBorder="1" applyAlignment="1">
      <alignment horizontal="right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43" xfId="53" applyFont="1" applyFill="1" applyBorder="1" applyAlignment="1">
      <alignment horizontal="center" vertical="center" wrapText="1"/>
      <protection/>
    </xf>
    <xf numFmtId="0" fontId="3" fillId="34" borderId="113" xfId="53" applyFont="1" applyFill="1" applyBorder="1" applyAlignment="1">
      <alignment horizontal="center" vertical="center" wrapText="1"/>
      <protection/>
    </xf>
    <xf numFmtId="0" fontId="3" fillId="34" borderId="81" xfId="53" applyFont="1" applyFill="1" applyBorder="1" applyAlignment="1">
      <alignment horizontal="center" vertical="center" wrapText="1"/>
      <protection/>
    </xf>
    <xf numFmtId="0" fontId="3" fillId="34" borderId="122" xfId="53" applyFont="1" applyFill="1" applyBorder="1" applyAlignment="1">
      <alignment horizontal="center" vertical="center" wrapText="1"/>
      <protection/>
    </xf>
    <xf numFmtId="0" fontId="3" fillId="34" borderId="147" xfId="53" applyFont="1" applyFill="1" applyBorder="1" applyAlignment="1">
      <alignment horizontal="center" vertical="center" wrapText="1"/>
      <protection/>
    </xf>
    <xf numFmtId="0" fontId="3" fillId="34" borderId="148" xfId="53" applyFont="1" applyFill="1" applyBorder="1" applyAlignment="1">
      <alignment horizontal="center" vertical="center" wrapText="1"/>
      <protection/>
    </xf>
    <xf numFmtId="0" fontId="3" fillId="34" borderId="149" xfId="53" applyFont="1" applyFill="1" applyBorder="1" applyAlignment="1">
      <alignment horizontal="center" vertical="center" wrapText="1"/>
      <protection/>
    </xf>
    <xf numFmtId="0" fontId="7" fillId="34" borderId="150" xfId="53" applyFont="1" applyFill="1" applyBorder="1" applyAlignment="1">
      <alignment horizontal="center" vertical="center" wrapText="1"/>
      <protection/>
    </xf>
    <xf numFmtId="0" fontId="3" fillId="33" borderId="104" xfId="53" applyFont="1" applyFill="1" applyBorder="1" applyAlignment="1">
      <alignment horizontal="center" vertical="center" wrapText="1"/>
      <protection/>
    </xf>
    <xf numFmtId="0" fontId="3" fillId="33" borderId="151" xfId="53" applyFont="1" applyFill="1" applyBorder="1" applyAlignment="1">
      <alignment horizontal="center" vertical="center" wrapText="1"/>
      <protection/>
    </xf>
    <xf numFmtId="0" fontId="3" fillId="33" borderId="126" xfId="53" applyFont="1" applyFill="1" applyBorder="1" applyAlignment="1">
      <alignment horizontal="center" vertical="center" wrapText="1"/>
      <protection/>
    </xf>
    <xf numFmtId="0" fontId="20" fillId="33" borderId="104" xfId="53" applyFont="1" applyFill="1" applyBorder="1" applyAlignment="1">
      <alignment horizontal="center" vertical="center" wrapText="1"/>
      <protection/>
    </xf>
    <xf numFmtId="0" fontId="20" fillId="33" borderId="151" xfId="53" applyFont="1" applyFill="1" applyBorder="1" applyAlignment="1">
      <alignment horizontal="center" vertical="center" wrapText="1"/>
      <protection/>
    </xf>
    <xf numFmtId="0" fontId="20" fillId="33" borderId="126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4" borderId="12" xfId="51" applyFont="1" applyFill="1" applyBorder="1" applyAlignment="1">
      <alignment horizontal="center" vertical="center" wrapText="1"/>
      <protection/>
    </xf>
    <xf numFmtId="0" fontId="7" fillId="34" borderId="41" xfId="51" applyFont="1" applyFill="1" applyBorder="1" applyAlignment="1">
      <alignment horizontal="center" vertical="center" wrapText="1"/>
      <protection/>
    </xf>
    <xf numFmtId="0" fontId="7" fillId="34" borderId="21" xfId="51" applyFont="1" applyFill="1" applyBorder="1" applyAlignment="1">
      <alignment horizontal="center" vertical="center" wrapText="1"/>
      <protection/>
    </xf>
    <xf numFmtId="0" fontId="7" fillId="34" borderId="43" xfId="51" applyFont="1" applyFill="1" applyBorder="1" applyAlignment="1">
      <alignment horizontal="center" vertical="center" wrapText="1"/>
      <protection/>
    </xf>
    <xf numFmtId="0" fontId="7" fillId="34" borderId="113" xfId="51" applyFont="1" applyFill="1" applyBorder="1" applyAlignment="1">
      <alignment horizontal="center" vertical="center" wrapText="1"/>
      <protection/>
    </xf>
    <xf numFmtId="0" fontId="7" fillId="34" borderId="81" xfId="51" applyFont="1" applyFill="1" applyBorder="1" applyAlignment="1">
      <alignment horizontal="center" vertical="center" wrapText="1"/>
      <protection/>
    </xf>
    <xf numFmtId="0" fontId="7" fillId="34" borderId="122" xfId="51" applyFont="1" applyFill="1" applyBorder="1" applyAlignment="1">
      <alignment horizontal="center" vertical="center" wrapText="1"/>
      <protection/>
    </xf>
    <xf numFmtId="0" fontId="3" fillId="34" borderId="152" xfId="51" applyFont="1" applyFill="1" applyBorder="1" applyAlignment="1">
      <alignment horizontal="center" vertical="center" wrapText="1"/>
      <protection/>
    </xf>
    <xf numFmtId="0" fontId="3" fillId="34" borderId="153" xfId="51" applyFont="1" applyFill="1" applyBorder="1" applyAlignment="1">
      <alignment horizontal="center" vertical="center" wrapText="1"/>
      <protection/>
    </xf>
    <xf numFmtId="0" fontId="8" fillId="34" borderId="151" xfId="51" applyFont="1" applyFill="1" applyBorder="1" applyAlignment="1">
      <alignment horizontal="center" vertical="center" wrapText="1"/>
      <protection/>
    </xf>
    <xf numFmtId="0" fontId="3" fillId="34" borderId="101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3" fillId="33" borderId="101" xfId="53" applyFont="1" applyFill="1" applyBorder="1" applyAlignment="1">
      <alignment horizontal="center" vertical="center" wrapText="1"/>
      <protection/>
    </xf>
    <xf numFmtId="0" fontId="20" fillId="33" borderId="101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120" xfId="51" applyFont="1" applyFill="1" applyBorder="1" applyAlignment="1">
      <alignment horizontal="center" vertical="center" wrapText="1"/>
      <protection/>
    </xf>
    <xf numFmtId="0" fontId="3" fillId="34" borderId="124" xfId="51" applyFont="1" applyFill="1" applyBorder="1" applyAlignment="1">
      <alignment horizontal="center" vertical="center" wrapText="1"/>
      <protection/>
    </xf>
    <xf numFmtId="0" fontId="3" fillId="34" borderId="125" xfId="51" applyFont="1" applyFill="1" applyBorder="1" applyAlignment="1">
      <alignment horizontal="center" vertical="center" wrapText="1"/>
      <protection/>
    </xf>
    <xf numFmtId="0" fontId="3" fillId="34" borderId="139" xfId="51" applyFont="1" applyFill="1" applyBorder="1" applyAlignment="1">
      <alignment horizontal="center" vertical="center" wrapText="1"/>
      <protection/>
    </xf>
    <xf numFmtId="0" fontId="21" fillId="34" borderId="154" xfId="51" applyFont="1" applyFill="1" applyBorder="1" applyAlignment="1">
      <alignment horizontal="center" vertical="center" wrapText="1"/>
      <protection/>
    </xf>
    <xf numFmtId="0" fontId="21" fillId="34" borderId="155" xfId="51" applyFont="1" applyFill="1" applyBorder="1" applyAlignment="1">
      <alignment horizontal="center" vertical="center" wrapText="1"/>
      <protection/>
    </xf>
    <xf numFmtId="0" fontId="3" fillId="34" borderId="123" xfId="51" applyFont="1" applyFill="1" applyBorder="1" applyAlignment="1">
      <alignment horizontal="center" vertical="center" wrapText="1"/>
      <protection/>
    </xf>
    <xf numFmtId="0" fontId="3" fillId="34" borderId="119" xfId="51" applyFont="1" applyFill="1" applyBorder="1" applyAlignment="1">
      <alignment horizontal="center" vertical="center" wrapText="1"/>
      <protection/>
    </xf>
    <xf numFmtId="0" fontId="3" fillId="34" borderId="100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zoomScale="90" zoomScaleNormal="90" workbookViewId="0" topLeftCell="A1">
      <selection activeCell="F9" sqref="F9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17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36" ht="39" customHeight="1" thickBot="1">
      <c r="A2" s="241" t="s">
        <v>1</v>
      </c>
      <c r="B2" s="241"/>
      <c r="C2" s="241"/>
      <c r="D2" s="241"/>
      <c r="E2" s="241"/>
      <c r="F2" s="241"/>
      <c r="G2" s="241"/>
      <c r="H2" s="242"/>
      <c r="I2" s="241"/>
      <c r="J2" s="241"/>
      <c r="K2" s="241"/>
      <c r="L2" s="243"/>
      <c r="M2" s="244" t="s">
        <v>2</v>
      </c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6"/>
    </row>
    <row r="3" spans="1:36" ht="14.25" customHeight="1">
      <c r="A3" s="3" t="s">
        <v>0</v>
      </c>
      <c r="B3" s="247" t="s">
        <v>3</v>
      </c>
      <c r="C3" s="247" t="s">
        <v>4</v>
      </c>
      <c r="D3" s="250" t="s">
        <v>5</v>
      </c>
      <c r="E3" s="251"/>
      <c r="F3" s="252"/>
      <c r="G3" s="250" t="s">
        <v>6</v>
      </c>
      <c r="H3" s="252"/>
      <c r="I3" s="256" t="s">
        <v>7</v>
      </c>
      <c r="J3" s="257"/>
      <c r="K3" s="260" t="s">
        <v>8</v>
      </c>
      <c r="L3" s="261"/>
      <c r="M3" s="260" t="s">
        <v>9</v>
      </c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61"/>
    </row>
    <row r="4" spans="1:36" ht="12.75" customHeight="1">
      <c r="A4" s="4" t="s">
        <v>0</v>
      </c>
      <c r="B4" s="248"/>
      <c r="C4" s="248"/>
      <c r="D4" s="253"/>
      <c r="E4" s="254"/>
      <c r="F4" s="255"/>
      <c r="G4" s="253"/>
      <c r="H4" s="255"/>
      <c r="I4" s="258"/>
      <c r="J4" s="259"/>
      <c r="K4" s="262"/>
      <c r="L4" s="263"/>
      <c r="M4" s="264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5"/>
    </row>
    <row r="5" spans="1:36" ht="46.5" customHeight="1">
      <c r="A5" s="5" t="s">
        <v>10</v>
      </c>
      <c r="B5" s="248"/>
      <c r="C5" s="248"/>
      <c r="D5" s="253"/>
      <c r="E5" s="254"/>
      <c r="F5" s="255"/>
      <c r="G5" s="253"/>
      <c r="H5" s="255"/>
      <c r="I5" s="258"/>
      <c r="J5" s="259"/>
      <c r="K5" s="264"/>
      <c r="L5" s="265"/>
      <c r="M5" s="239" t="s">
        <v>11</v>
      </c>
      <c r="N5" s="235"/>
      <c r="O5" s="236" t="s">
        <v>12</v>
      </c>
      <c r="P5" s="236"/>
      <c r="Q5" s="235" t="s">
        <v>13</v>
      </c>
      <c r="R5" s="235"/>
      <c r="S5" s="236" t="s">
        <v>14</v>
      </c>
      <c r="T5" s="236"/>
      <c r="U5" s="235" t="s">
        <v>15</v>
      </c>
      <c r="V5" s="235"/>
      <c r="W5" s="235" t="s">
        <v>16</v>
      </c>
      <c r="X5" s="235"/>
      <c r="Y5" s="235" t="s">
        <v>17</v>
      </c>
      <c r="Z5" s="235"/>
      <c r="AA5" s="235" t="s">
        <v>18</v>
      </c>
      <c r="AB5" s="235"/>
      <c r="AC5" s="235" t="s">
        <v>19</v>
      </c>
      <c r="AD5" s="235"/>
      <c r="AE5" s="235" t="s">
        <v>20</v>
      </c>
      <c r="AF5" s="235"/>
      <c r="AG5" s="236" t="s">
        <v>21</v>
      </c>
      <c r="AH5" s="235"/>
      <c r="AI5" s="237" t="s">
        <v>22</v>
      </c>
      <c r="AJ5" s="238"/>
    </row>
    <row r="6" spans="1:36" s="17" customFormat="1" ht="12.75" customHeight="1" thickBot="1">
      <c r="A6" s="6" t="s">
        <v>0</v>
      </c>
      <c r="B6" s="249"/>
      <c r="C6" s="249"/>
      <c r="D6" s="7" t="s">
        <v>23</v>
      </c>
      <c r="E6" s="8" t="s">
        <v>24</v>
      </c>
      <c r="F6" s="9" t="s">
        <v>25</v>
      </c>
      <c r="G6" s="10" t="s">
        <v>26</v>
      </c>
      <c r="H6" s="10" t="s">
        <v>27</v>
      </c>
      <c r="I6" s="11" t="s">
        <v>28</v>
      </c>
      <c r="J6" s="12" t="s">
        <v>29</v>
      </c>
      <c r="K6" s="13" t="s">
        <v>28</v>
      </c>
      <c r="L6" s="14" t="s">
        <v>29</v>
      </c>
      <c r="M6" s="13" t="s">
        <v>28</v>
      </c>
      <c r="N6" s="15" t="s">
        <v>29</v>
      </c>
      <c r="O6" s="11" t="s">
        <v>28</v>
      </c>
      <c r="P6" s="15" t="s">
        <v>29</v>
      </c>
      <c r="Q6" s="11" t="s">
        <v>28</v>
      </c>
      <c r="R6" s="15" t="s">
        <v>29</v>
      </c>
      <c r="S6" s="11" t="s">
        <v>28</v>
      </c>
      <c r="T6" s="15" t="s">
        <v>29</v>
      </c>
      <c r="U6" s="11" t="s">
        <v>28</v>
      </c>
      <c r="V6" s="15" t="s">
        <v>29</v>
      </c>
      <c r="W6" s="11" t="s">
        <v>28</v>
      </c>
      <c r="X6" s="15" t="s">
        <v>29</v>
      </c>
      <c r="Y6" s="11" t="s">
        <v>28</v>
      </c>
      <c r="Z6" s="15" t="s">
        <v>29</v>
      </c>
      <c r="AA6" s="11" t="s">
        <v>28</v>
      </c>
      <c r="AB6" s="15" t="s">
        <v>29</v>
      </c>
      <c r="AC6" s="11" t="s">
        <v>28</v>
      </c>
      <c r="AD6" s="15" t="s">
        <v>29</v>
      </c>
      <c r="AE6" s="11" t="s">
        <v>28</v>
      </c>
      <c r="AF6" s="15" t="s">
        <v>29</v>
      </c>
      <c r="AG6" s="11" t="s">
        <v>28</v>
      </c>
      <c r="AH6" s="12" t="s">
        <v>29</v>
      </c>
      <c r="AI6" s="16" t="s">
        <v>28</v>
      </c>
      <c r="AJ6" s="14" t="s">
        <v>29</v>
      </c>
    </row>
    <row r="7" spans="1:36" ht="24.75" customHeight="1">
      <c r="A7" s="18">
        <v>1</v>
      </c>
      <c r="B7" s="19" t="s">
        <v>30</v>
      </c>
      <c r="C7" s="1" t="s">
        <v>31</v>
      </c>
      <c r="D7" s="20">
        <v>29713</v>
      </c>
      <c r="E7" s="21">
        <f>D7-F7</f>
        <v>-11</v>
      </c>
      <c r="F7" s="22">
        <v>29724</v>
      </c>
      <c r="G7" s="23">
        <f>K7-I7</f>
        <v>-113</v>
      </c>
      <c r="H7" s="24">
        <f>100-(I7/K7%)</f>
        <v>-7.6714188730481965</v>
      </c>
      <c r="I7" s="25">
        <v>1586</v>
      </c>
      <c r="J7" s="26">
        <v>950</v>
      </c>
      <c r="K7" s="27">
        <v>1473</v>
      </c>
      <c r="L7" s="28">
        <v>908</v>
      </c>
      <c r="M7" s="29">
        <v>707</v>
      </c>
      <c r="N7" s="30">
        <v>459</v>
      </c>
      <c r="O7" s="31">
        <v>732</v>
      </c>
      <c r="P7" s="32">
        <v>372</v>
      </c>
      <c r="Q7" s="31">
        <v>304</v>
      </c>
      <c r="R7" s="30">
        <v>219</v>
      </c>
      <c r="S7" s="31">
        <v>438</v>
      </c>
      <c r="T7" s="32">
        <v>290</v>
      </c>
      <c r="U7" s="31">
        <v>90</v>
      </c>
      <c r="V7" s="32">
        <v>44</v>
      </c>
      <c r="W7" s="31">
        <v>263</v>
      </c>
      <c r="X7" s="32">
        <v>152</v>
      </c>
      <c r="Y7" s="31">
        <v>329</v>
      </c>
      <c r="Z7" s="32">
        <v>206</v>
      </c>
      <c r="AA7" s="31" t="s">
        <v>32</v>
      </c>
      <c r="AB7" s="30">
        <v>125</v>
      </c>
      <c r="AC7" s="31">
        <v>24</v>
      </c>
      <c r="AD7" s="30">
        <v>1</v>
      </c>
      <c r="AE7" s="31">
        <v>133</v>
      </c>
      <c r="AF7" s="30">
        <v>120</v>
      </c>
      <c r="AG7" s="31">
        <v>191</v>
      </c>
      <c r="AH7" s="30">
        <v>115</v>
      </c>
      <c r="AI7" s="33">
        <v>1</v>
      </c>
      <c r="AJ7" s="34">
        <v>1</v>
      </c>
    </row>
    <row r="8" spans="1:36" ht="24.75" customHeight="1">
      <c r="A8" s="35">
        <v>2</v>
      </c>
      <c r="B8" s="36" t="s">
        <v>33</v>
      </c>
      <c r="C8" s="37" t="s">
        <v>34</v>
      </c>
      <c r="D8" s="38">
        <v>6089</v>
      </c>
      <c r="E8" s="39">
        <f aca="true" t="shared" si="0" ref="E8:E15">D8-F8</f>
        <v>-3</v>
      </c>
      <c r="F8" s="40">
        <v>6092</v>
      </c>
      <c r="G8" s="41">
        <f aca="true" t="shared" si="1" ref="G8:G15">K8-I8</f>
        <v>-27</v>
      </c>
      <c r="H8" s="42">
        <f aca="true" t="shared" si="2" ref="H8:H15">100-(I8/K8%)</f>
        <v>-7.5418994413407745</v>
      </c>
      <c r="I8" s="43" t="s">
        <v>35</v>
      </c>
      <c r="J8" s="44" t="s">
        <v>36</v>
      </c>
      <c r="K8" s="45">
        <v>358</v>
      </c>
      <c r="L8" s="46">
        <v>206</v>
      </c>
      <c r="M8" s="47">
        <v>170</v>
      </c>
      <c r="N8" s="48">
        <v>114</v>
      </c>
      <c r="O8" s="49">
        <v>252</v>
      </c>
      <c r="P8" s="50">
        <v>126</v>
      </c>
      <c r="Q8" s="49">
        <v>80</v>
      </c>
      <c r="R8" s="48">
        <v>57</v>
      </c>
      <c r="S8" s="49">
        <v>122</v>
      </c>
      <c r="T8" s="50">
        <v>72</v>
      </c>
      <c r="U8" s="49">
        <v>14</v>
      </c>
      <c r="V8" s="50">
        <v>9</v>
      </c>
      <c r="W8" s="49">
        <v>58</v>
      </c>
      <c r="X8" s="50">
        <v>20</v>
      </c>
      <c r="Y8" s="49">
        <v>111</v>
      </c>
      <c r="Z8" s="50">
        <v>62</v>
      </c>
      <c r="AA8" s="49" t="s">
        <v>37</v>
      </c>
      <c r="AB8" s="48">
        <v>28</v>
      </c>
      <c r="AC8" s="49">
        <v>2</v>
      </c>
      <c r="AD8" s="48">
        <v>0</v>
      </c>
      <c r="AE8" s="49">
        <v>22</v>
      </c>
      <c r="AF8" s="48">
        <v>20</v>
      </c>
      <c r="AG8" s="49">
        <v>49</v>
      </c>
      <c r="AH8" s="48">
        <v>23</v>
      </c>
      <c r="AI8" s="51">
        <v>358</v>
      </c>
      <c r="AJ8" s="52">
        <v>206</v>
      </c>
    </row>
    <row r="9" spans="1:36" ht="24.75" customHeight="1">
      <c r="A9" s="35">
        <v>3</v>
      </c>
      <c r="B9" s="36" t="s">
        <v>38</v>
      </c>
      <c r="C9" s="37" t="s">
        <v>39</v>
      </c>
      <c r="D9" s="38">
        <v>6398</v>
      </c>
      <c r="E9" s="39">
        <f t="shared" si="0"/>
        <v>-4</v>
      </c>
      <c r="F9" s="40">
        <v>6402</v>
      </c>
      <c r="G9" s="41">
        <f t="shared" si="1"/>
        <v>-17</v>
      </c>
      <c r="H9" s="42">
        <f t="shared" si="2"/>
        <v>-6.159420289855078</v>
      </c>
      <c r="I9" s="43" t="s">
        <v>40</v>
      </c>
      <c r="J9" s="44" t="s">
        <v>41</v>
      </c>
      <c r="K9" s="45">
        <v>276</v>
      </c>
      <c r="L9" s="46">
        <v>171</v>
      </c>
      <c r="M9" s="47">
        <v>142</v>
      </c>
      <c r="N9" s="48">
        <v>102</v>
      </c>
      <c r="O9" s="49">
        <v>170</v>
      </c>
      <c r="P9" s="50">
        <v>85</v>
      </c>
      <c r="Q9" s="49">
        <v>68</v>
      </c>
      <c r="R9" s="48">
        <v>47</v>
      </c>
      <c r="S9" s="49">
        <v>111</v>
      </c>
      <c r="T9" s="50">
        <v>72</v>
      </c>
      <c r="U9" s="49">
        <v>13</v>
      </c>
      <c r="V9" s="50">
        <v>5</v>
      </c>
      <c r="W9" s="49">
        <v>47</v>
      </c>
      <c r="X9" s="50">
        <v>21</v>
      </c>
      <c r="Y9" s="49">
        <v>82</v>
      </c>
      <c r="Z9" s="50">
        <v>58</v>
      </c>
      <c r="AA9" s="49" t="s">
        <v>37</v>
      </c>
      <c r="AB9" s="48">
        <v>35</v>
      </c>
      <c r="AC9" s="49">
        <v>5</v>
      </c>
      <c r="AD9" s="48">
        <v>0</v>
      </c>
      <c r="AE9" s="49">
        <v>22</v>
      </c>
      <c r="AF9" s="48">
        <v>21</v>
      </c>
      <c r="AG9" s="49">
        <v>28</v>
      </c>
      <c r="AH9" s="48">
        <v>19</v>
      </c>
      <c r="AI9" s="51">
        <v>203</v>
      </c>
      <c r="AJ9" s="52">
        <v>130</v>
      </c>
    </row>
    <row r="10" spans="1:36" ht="24.75" customHeight="1">
      <c r="A10" s="35">
        <v>4</v>
      </c>
      <c r="B10" s="36" t="s">
        <v>42</v>
      </c>
      <c r="C10" s="37" t="s">
        <v>43</v>
      </c>
      <c r="D10" s="38">
        <v>5401</v>
      </c>
      <c r="E10" s="39">
        <f t="shared" si="0"/>
        <v>8</v>
      </c>
      <c r="F10" s="40">
        <v>5393</v>
      </c>
      <c r="G10" s="41">
        <f t="shared" si="1"/>
        <v>-6</v>
      </c>
      <c r="H10" s="42">
        <f t="shared" si="2"/>
        <v>-2.843601895734608</v>
      </c>
      <c r="I10" s="43" t="s">
        <v>44</v>
      </c>
      <c r="J10" s="44" t="s">
        <v>45</v>
      </c>
      <c r="K10" s="45">
        <v>211</v>
      </c>
      <c r="L10" s="46">
        <v>104</v>
      </c>
      <c r="M10" s="47">
        <v>96</v>
      </c>
      <c r="N10" s="48">
        <v>56</v>
      </c>
      <c r="O10" s="49">
        <v>119</v>
      </c>
      <c r="P10" s="50">
        <v>52</v>
      </c>
      <c r="Q10" s="49">
        <v>70</v>
      </c>
      <c r="R10" s="48">
        <v>39</v>
      </c>
      <c r="S10" s="49">
        <v>49</v>
      </c>
      <c r="T10" s="50">
        <v>29</v>
      </c>
      <c r="U10" s="49">
        <v>8</v>
      </c>
      <c r="V10" s="50">
        <v>5</v>
      </c>
      <c r="W10" s="49">
        <v>17</v>
      </c>
      <c r="X10" s="50">
        <v>9</v>
      </c>
      <c r="Y10" s="49">
        <v>67</v>
      </c>
      <c r="Z10" s="50">
        <v>33</v>
      </c>
      <c r="AA10" s="49" t="s">
        <v>37</v>
      </c>
      <c r="AB10" s="48">
        <v>20</v>
      </c>
      <c r="AC10" s="49">
        <v>4</v>
      </c>
      <c r="AD10" s="48">
        <v>0</v>
      </c>
      <c r="AE10" s="49">
        <v>17</v>
      </c>
      <c r="AF10" s="48">
        <v>15</v>
      </c>
      <c r="AG10" s="49">
        <v>23</v>
      </c>
      <c r="AH10" s="48">
        <v>8</v>
      </c>
      <c r="AI10" s="51">
        <v>211</v>
      </c>
      <c r="AJ10" s="52">
        <v>104</v>
      </c>
    </row>
    <row r="11" spans="1:36" ht="24.75" customHeight="1">
      <c r="A11" s="35">
        <v>5</v>
      </c>
      <c r="B11" s="36" t="s">
        <v>46</v>
      </c>
      <c r="C11" s="37" t="s">
        <v>47</v>
      </c>
      <c r="D11" s="38">
        <v>6528</v>
      </c>
      <c r="E11" s="39">
        <f t="shared" si="0"/>
        <v>-3</v>
      </c>
      <c r="F11" s="40">
        <v>6531</v>
      </c>
      <c r="G11" s="41">
        <f t="shared" si="1"/>
        <v>-26</v>
      </c>
      <c r="H11" s="42">
        <f t="shared" si="2"/>
        <v>-12.09302325581396</v>
      </c>
      <c r="I11" s="43" t="s">
        <v>48</v>
      </c>
      <c r="J11" s="44" t="s">
        <v>49</v>
      </c>
      <c r="K11" s="45">
        <v>215</v>
      </c>
      <c r="L11" s="46">
        <v>110</v>
      </c>
      <c r="M11" s="47">
        <v>95</v>
      </c>
      <c r="N11" s="48">
        <v>52</v>
      </c>
      <c r="O11" s="49">
        <v>142</v>
      </c>
      <c r="P11" s="50">
        <v>57</v>
      </c>
      <c r="Q11" s="49">
        <v>40</v>
      </c>
      <c r="R11" s="48">
        <v>23</v>
      </c>
      <c r="S11" s="49">
        <v>63</v>
      </c>
      <c r="T11" s="50">
        <v>26</v>
      </c>
      <c r="U11" s="49">
        <v>5</v>
      </c>
      <c r="V11" s="50">
        <v>3</v>
      </c>
      <c r="W11" s="49">
        <v>26</v>
      </c>
      <c r="X11" s="50">
        <v>7</v>
      </c>
      <c r="Y11" s="49">
        <v>56</v>
      </c>
      <c r="Z11" s="50">
        <v>33</v>
      </c>
      <c r="AA11" s="49" t="s">
        <v>37</v>
      </c>
      <c r="AB11" s="48">
        <v>23</v>
      </c>
      <c r="AC11" s="49">
        <v>3</v>
      </c>
      <c r="AD11" s="48">
        <v>0</v>
      </c>
      <c r="AE11" s="49">
        <v>11</v>
      </c>
      <c r="AF11" s="48">
        <v>9</v>
      </c>
      <c r="AG11" s="49">
        <v>32</v>
      </c>
      <c r="AH11" s="48">
        <v>16</v>
      </c>
      <c r="AI11" s="51">
        <v>215</v>
      </c>
      <c r="AJ11" s="52">
        <v>110</v>
      </c>
    </row>
    <row r="12" spans="1:36" ht="24.75" customHeight="1">
      <c r="A12" s="35">
        <v>6</v>
      </c>
      <c r="B12" s="36" t="s">
        <v>50</v>
      </c>
      <c r="C12" s="37" t="s">
        <v>51</v>
      </c>
      <c r="D12" s="38">
        <v>4351</v>
      </c>
      <c r="E12" s="39">
        <f t="shared" si="0"/>
        <v>9</v>
      </c>
      <c r="F12" s="40">
        <v>4342</v>
      </c>
      <c r="G12" s="41">
        <f t="shared" si="1"/>
        <v>-39</v>
      </c>
      <c r="H12" s="42">
        <f t="shared" si="2"/>
        <v>-18.57142857142857</v>
      </c>
      <c r="I12" s="43" t="s">
        <v>52</v>
      </c>
      <c r="J12" s="44" t="s">
        <v>53</v>
      </c>
      <c r="K12" s="45">
        <v>210</v>
      </c>
      <c r="L12" s="46">
        <v>129</v>
      </c>
      <c r="M12" s="47">
        <v>111</v>
      </c>
      <c r="N12" s="48">
        <v>81</v>
      </c>
      <c r="O12" s="49">
        <v>119</v>
      </c>
      <c r="P12" s="50">
        <v>63</v>
      </c>
      <c r="Q12" s="49">
        <v>58</v>
      </c>
      <c r="R12" s="48">
        <v>39</v>
      </c>
      <c r="S12" s="49">
        <v>70</v>
      </c>
      <c r="T12" s="50">
        <v>40</v>
      </c>
      <c r="U12" s="49">
        <v>9</v>
      </c>
      <c r="V12" s="50">
        <v>6</v>
      </c>
      <c r="W12" s="49">
        <v>17</v>
      </c>
      <c r="X12" s="50">
        <v>5</v>
      </c>
      <c r="Y12" s="49">
        <v>58</v>
      </c>
      <c r="Z12" s="50">
        <v>31</v>
      </c>
      <c r="AA12" s="49" t="s">
        <v>37</v>
      </c>
      <c r="AB12" s="48">
        <v>26</v>
      </c>
      <c r="AC12" s="49">
        <v>4</v>
      </c>
      <c r="AD12" s="48">
        <v>0</v>
      </c>
      <c r="AE12" s="49">
        <v>8</v>
      </c>
      <c r="AF12" s="48">
        <v>8</v>
      </c>
      <c r="AG12" s="49">
        <v>29</v>
      </c>
      <c r="AH12" s="48">
        <v>11</v>
      </c>
      <c r="AI12" s="51">
        <v>210</v>
      </c>
      <c r="AJ12" s="52">
        <v>129</v>
      </c>
    </row>
    <row r="13" spans="1:36" ht="24.75" customHeight="1">
      <c r="A13" s="35">
        <v>7</v>
      </c>
      <c r="B13" s="36" t="s">
        <v>54</v>
      </c>
      <c r="C13" s="37" t="s">
        <v>55</v>
      </c>
      <c r="D13" s="38">
        <v>10598</v>
      </c>
      <c r="E13" s="39">
        <f t="shared" si="0"/>
        <v>13</v>
      </c>
      <c r="F13" s="40">
        <v>10585</v>
      </c>
      <c r="G13" s="41">
        <f t="shared" si="1"/>
        <v>-54</v>
      </c>
      <c r="H13" s="42">
        <f t="shared" si="2"/>
        <v>-8.120300751879697</v>
      </c>
      <c r="I13" s="53" t="s">
        <v>56</v>
      </c>
      <c r="J13" s="54" t="s">
        <v>57</v>
      </c>
      <c r="K13" s="45">
        <v>665</v>
      </c>
      <c r="L13" s="46">
        <v>399</v>
      </c>
      <c r="M13" s="47">
        <v>323</v>
      </c>
      <c r="N13" s="48">
        <v>227</v>
      </c>
      <c r="O13" s="49">
        <v>392</v>
      </c>
      <c r="P13" s="50">
        <v>193</v>
      </c>
      <c r="Q13" s="49">
        <v>161</v>
      </c>
      <c r="R13" s="48">
        <v>113</v>
      </c>
      <c r="S13" s="49">
        <v>191</v>
      </c>
      <c r="T13" s="50">
        <v>122</v>
      </c>
      <c r="U13" s="49">
        <v>15</v>
      </c>
      <c r="V13" s="50">
        <v>11</v>
      </c>
      <c r="W13" s="49">
        <v>99</v>
      </c>
      <c r="X13" s="50">
        <v>48</v>
      </c>
      <c r="Y13" s="49">
        <v>184</v>
      </c>
      <c r="Z13" s="50">
        <v>104</v>
      </c>
      <c r="AA13" s="49" t="s">
        <v>37</v>
      </c>
      <c r="AB13" s="48">
        <v>79</v>
      </c>
      <c r="AC13" s="49">
        <v>5</v>
      </c>
      <c r="AD13" s="48">
        <v>0</v>
      </c>
      <c r="AE13" s="49">
        <v>38</v>
      </c>
      <c r="AF13" s="48">
        <v>31</v>
      </c>
      <c r="AG13" s="49">
        <v>82</v>
      </c>
      <c r="AH13" s="48">
        <v>41</v>
      </c>
      <c r="AI13" s="51">
        <v>416</v>
      </c>
      <c r="AJ13" s="52">
        <v>242</v>
      </c>
    </row>
    <row r="14" spans="1:36" ht="24.75" customHeight="1">
      <c r="A14" s="35">
        <v>8</v>
      </c>
      <c r="B14" s="36" t="s">
        <v>30</v>
      </c>
      <c r="C14" s="37" t="s">
        <v>58</v>
      </c>
      <c r="D14" s="38">
        <v>8461</v>
      </c>
      <c r="E14" s="39">
        <f t="shared" si="0"/>
        <v>5</v>
      </c>
      <c r="F14" s="40">
        <v>8456</v>
      </c>
      <c r="G14" s="41">
        <f t="shared" si="1"/>
        <v>-27</v>
      </c>
      <c r="H14" s="42">
        <f t="shared" si="2"/>
        <v>-6.818181818181813</v>
      </c>
      <c r="I14" s="43" t="s">
        <v>59</v>
      </c>
      <c r="J14" s="44" t="s">
        <v>60</v>
      </c>
      <c r="K14" s="45">
        <v>396</v>
      </c>
      <c r="L14" s="46">
        <v>247</v>
      </c>
      <c r="M14" s="47">
        <v>167</v>
      </c>
      <c r="N14" s="48">
        <v>118</v>
      </c>
      <c r="O14" s="49">
        <v>220</v>
      </c>
      <c r="P14" s="50">
        <v>109</v>
      </c>
      <c r="Q14" s="49">
        <v>93</v>
      </c>
      <c r="R14" s="48">
        <v>72</v>
      </c>
      <c r="S14" s="49">
        <v>113</v>
      </c>
      <c r="T14" s="50">
        <v>70</v>
      </c>
      <c r="U14" s="49">
        <v>16</v>
      </c>
      <c r="V14" s="50">
        <v>11</v>
      </c>
      <c r="W14" s="49">
        <v>38</v>
      </c>
      <c r="X14" s="50">
        <v>22</v>
      </c>
      <c r="Y14" s="49">
        <v>104</v>
      </c>
      <c r="Z14" s="50">
        <v>70</v>
      </c>
      <c r="AA14" s="49" t="s">
        <v>37</v>
      </c>
      <c r="AB14" s="48">
        <v>39</v>
      </c>
      <c r="AC14" s="49">
        <v>9</v>
      </c>
      <c r="AD14" s="48">
        <v>0</v>
      </c>
      <c r="AE14" s="49">
        <v>19</v>
      </c>
      <c r="AF14" s="48">
        <v>16</v>
      </c>
      <c r="AG14" s="49">
        <v>51</v>
      </c>
      <c r="AH14" s="48">
        <v>31</v>
      </c>
      <c r="AI14" s="51">
        <v>396</v>
      </c>
      <c r="AJ14" s="52">
        <v>247</v>
      </c>
    </row>
    <row r="15" spans="1:36" ht="24.75" customHeight="1" thickBot="1">
      <c r="A15" s="18">
        <v>9</v>
      </c>
      <c r="B15" s="19" t="s">
        <v>61</v>
      </c>
      <c r="C15" s="1" t="s">
        <v>62</v>
      </c>
      <c r="D15" s="20">
        <v>8163</v>
      </c>
      <c r="E15" s="21">
        <f t="shared" si="0"/>
        <v>-3</v>
      </c>
      <c r="F15" s="22">
        <v>8166</v>
      </c>
      <c r="G15" s="55">
        <f t="shared" si="1"/>
        <v>-49</v>
      </c>
      <c r="H15" s="56">
        <f t="shared" si="2"/>
        <v>-9.722222222222229</v>
      </c>
      <c r="I15" s="57" t="s">
        <v>63</v>
      </c>
      <c r="J15" s="58" t="s">
        <v>64</v>
      </c>
      <c r="K15" s="27">
        <v>504</v>
      </c>
      <c r="L15" s="28">
        <v>290</v>
      </c>
      <c r="M15" s="29">
        <v>213</v>
      </c>
      <c r="N15" s="30">
        <v>153</v>
      </c>
      <c r="O15" s="31">
        <v>298</v>
      </c>
      <c r="P15" s="32">
        <v>140</v>
      </c>
      <c r="Q15" s="31">
        <v>113</v>
      </c>
      <c r="R15" s="30">
        <v>75</v>
      </c>
      <c r="S15" s="31">
        <v>127</v>
      </c>
      <c r="T15" s="32">
        <v>71</v>
      </c>
      <c r="U15" s="31">
        <v>24</v>
      </c>
      <c r="V15" s="32">
        <v>11</v>
      </c>
      <c r="W15" s="31">
        <v>57</v>
      </c>
      <c r="X15" s="32">
        <v>29</v>
      </c>
      <c r="Y15" s="31">
        <v>143</v>
      </c>
      <c r="Z15" s="32">
        <v>68</v>
      </c>
      <c r="AA15" s="31" t="s">
        <v>37</v>
      </c>
      <c r="AB15" s="30">
        <v>44</v>
      </c>
      <c r="AC15" s="31">
        <v>3</v>
      </c>
      <c r="AD15" s="30">
        <v>0</v>
      </c>
      <c r="AE15" s="31">
        <v>13</v>
      </c>
      <c r="AF15" s="30">
        <v>12</v>
      </c>
      <c r="AG15" s="31">
        <v>70</v>
      </c>
      <c r="AH15" s="30">
        <v>27</v>
      </c>
      <c r="AI15" s="59">
        <v>504</v>
      </c>
      <c r="AJ15" s="34">
        <v>290</v>
      </c>
    </row>
    <row r="16" spans="1:36" ht="23.25" customHeight="1" thickBot="1">
      <c r="A16" s="60">
        <v>10</v>
      </c>
      <c r="B16" s="234" t="s">
        <v>65</v>
      </c>
      <c r="C16" s="234"/>
      <c r="D16" s="61">
        <f>D7+D8+D9+D10+D11+D12+D13+D14+D15</f>
        <v>85702</v>
      </c>
      <c r="E16" s="61">
        <f>E7+E8+E9+E10+E11+E12+E13+E14+E15</f>
        <v>11</v>
      </c>
      <c r="F16" s="62">
        <f>F7+F8+F9+F10+F11+F12+F13+F14+F15</f>
        <v>85691</v>
      </c>
      <c r="G16" s="61">
        <f aca="true" t="shared" si="3" ref="G16:AJ16">G7+G8+G9+G10+G11+G12+G13+G14+G15</f>
        <v>-358</v>
      </c>
      <c r="H16" s="63">
        <f t="shared" si="3"/>
        <v>-79.54149711950492</v>
      </c>
      <c r="I16" s="64">
        <f t="shared" si="3"/>
        <v>4666</v>
      </c>
      <c r="J16" s="65">
        <f t="shared" si="3"/>
        <v>2691</v>
      </c>
      <c r="K16" s="66">
        <f t="shared" si="3"/>
        <v>4308</v>
      </c>
      <c r="L16" s="67">
        <f t="shared" si="3"/>
        <v>2564</v>
      </c>
      <c r="M16" s="66">
        <f t="shared" si="3"/>
        <v>2024</v>
      </c>
      <c r="N16" s="61">
        <f t="shared" si="3"/>
        <v>1362</v>
      </c>
      <c r="O16" s="61">
        <f>O7+O8+O9+O10+O11+O12+O13+O14+O15</f>
        <v>2444</v>
      </c>
      <c r="P16" s="61">
        <f t="shared" si="3"/>
        <v>1197</v>
      </c>
      <c r="Q16" s="61">
        <f t="shared" si="3"/>
        <v>987</v>
      </c>
      <c r="R16" s="61">
        <f t="shared" si="3"/>
        <v>684</v>
      </c>
      <c r="S16" s="61">
        <f t="shared" si="3"/>
        <v>1284</v>
      </c>
      <c r="T16" s="61">
        <f t="shared" si="3"/>
        <v>792</v>
      </c>
      <c r="U16" s="61">
        <f t="shared" si="3"/>
        <v>194</v>
      </c>
      <c r="V16" s="61">
        <f t="shared" si="3"/>
        <v>105</v>
      </c>
      <c r="W16" s="61">
        <f t="shared" si="3"/>
        <v>622</v>
      </c>
      <c r="X16" s="61">
        <f t="shared" si="3"/>
        <v>313</v>
      </c>
      <c r="Y16" s="61">
        <f t="shared" si="3"/>
        <v>1134</v>
      </c>
      <c r="Z16" s="61">
        <f t="shared" si="3"/>
        <v>665</v>
      </c>
      <c r="AA16" s="61" t="s">
        <v>32</v>
      </c>
      <c r="AB16" s="61">
        <f t="shared" si="3"/>
        <v>419</v>
      </c>
      <c r="AC16" s="61">
        <f t="shared" si="3"/>
        <v>59</v>
      </c>
      <c r="AD16" s="61">
        <f t="shared" si="3"/>
        <v>1</v>
      </c>
      <c r="AE16" s="61">
        <f t="shared" si="3"/>
        <v>283</v>
      </c>
      <c r="AF16" s="61">
        <f t="shared" si="3"/>
        <v>252</v>
      </c>
      <c r="AG16" s="61">
        <f t="shared" si="3"/>
        <v>555</v>
      </c>
      <c r="AH16" s="68">
        <f t="shared" si="3"/>
        <v>291</v>
      </c>
      <c r="AI16" s="68">
        <f t="shared" si="3"/>
        <v>2514</v>
      </c>
      <c r="AJ16" s="67">
        <f t="shared" si="3"/>
        <v>1459</v>
      </c>
    </row>
  </sheetData>
  <sheetProtection/>
  <mergeCells count="23"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  <mergeCell ref="AI5:AJ5"/>
    <mergeCell ref="M5:N5"/>
    <mergeCell ref="O5:P5"/>
    <mergeCell ref="Q5:R5"/>
    <mergeCell ref="S5:T5"/>
    <mergeCell ref="U5:V5"/>
    <mergeCell ref="W5:X5"/>
    <mergeCell ref="B16:C16"/>
    <mergeCell ref="Y5:Z5"/>
    <mergeCell ref="AA5:AB5"/>
    <mergeCell ref="AC5:AD5"/>
    <mergeCell ref="AE5:AF5"/>
    <mergeCell ref="AG5:AH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">
      <selection activeCell="F9" sqref="F9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291" t="s">
        <v>66</v>
      </c>
      <c r="B1" s="291"/>
      <c r="C1" s="291"/>
      <c r="D1" s="291"/>
      <c r="E1" s="292"/>
      <c r="F1" s="293" t="s">
        <v>67</v>
      </c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</row>
    <row r="2" ht="22.5" customHeight="1" thickBot="1">
      <c r="F2" s="69"/>
    </row>
    <row r="3" spans="1:29" ht="19.5" customHeight="1">
      <c r="A3" s="70" t="s">
        <v>0</v>
      </c>
      <c r="B3" s="71" t="s">
        <v>0</v>
      </c>
      <c r="C3" s="72" t="s">
        <v>0</v>
      </c>
      <c r="D3" s="281" t="s">
        <v>68</v>
      </c>
      <c r="E3" s="282"/>
      <c r="F3" s="294" t="s">
        <v>69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  <c r="R3" s="294" t="s">
        <v>70</v>
      </c>
      <c r="S3" s="295"/>
      <c r="T3" s="295"/>
      <c r="U3" s="295"/>
      <c r="V3" s="295"/>
      <c r="W3" s="295"/>
      <c r="X3" s="295"/>
      <c r="Y3" s="295"/>
      <c r="Z3" s="295"/>
      <c r="AA3" s="296"/>
      <c r="AB3" s="297" t="s">
        <v>68</v>
      </c>
      <c r="AC3" s="282"/>
    </row>
    <row r="4" spans="1:29" ht="39" customHeight="1">
      <c r="A4" s="73" t="s">
        <v>10</v>
      </c>
      <c r="B4" s="74" t="s">
        <v>3</v>
      </c>
      <c r="C4" s="75" t="s">
        <v>4</v>
      </c>
      <c r="D4" s="283"/>
      <c r="E4" s="284"/>
      <c r="F4" s="299" t="s">
        <v>71</v>
      </c>
      <c r="G4" s="236"/>
      <c r="H4" s="289" t="s">
        <v>72</v>
      </c>
      <c r="I4" s="289"/>
      <c r="J4" s="289" t="s">
        <v>73</v>
      </c>
      <c r="K4" s="289"/>
      <c r="L4" s="289" t="s">
        <v>74</v>
      </c>
      <c r="M4" s="289"/>
      <c r="N4" s="289" t="s">
        <v>75</v>
      </c>
      <c r="O4" s="289"/>
      <c r="P4" s="289" t="s">
        <v>76</v>
      </c>
      <c r="Q4" s="290"/>
      <c r="R4" s="239" t="s">
        <v>77</v>
      </c>
      <c r="S4" s="235"/>
      <c r="T4" s="235" t="s">
        <v>78</v>
      </c>
      <c r="U4" s="235"/>
      <c r="V4" s="235" t="s">
        <v>79</v>
      </c>
      <c r="W4" s="235"/>
      <c r="X4" s="235" t="s">
        <v>80</v>
      </c>
      <c r="Y4" s="235"/>
      <c r="Z4" s="236" t="s">
        <v>81</v>
      </c>
      <c r="AA4" s="238"/>
      <c r="AB4" s="298"/>
      <c r="AC4" s="284"/>
    </row>
    <row r="5" spans="1:29" ht="12.75" customHeight="1" thickBot="1">
      <c r="A5" s="76" t="s">
        <v>0</v>
      </c>
      <c r="B5" s="77" t="s">
        <v>0</v>
      </c>
      <c r="C5" s="78" t="s">
        <v>0</v>
      </c>
      <c r="D5" s="79" t="s">
        <v>28</v>
      </c>
      <c r="E5" s="80" t="s">
        <v>29</v>
      </c>
      <c r="F5" s="13" t="s">
        <v>28</v>
      </c>
      <c r="G5" s="15" t="s">
        <v>29</v>
      </c>
      <c r="H5" s="11" t="s">
        <v>28</v>
      </c>
      <c r="I5" s="15" t="s">
        <v>29</v>
      </c>
      <c r="J5" s="11" t="s">
        <v>28</v>
      </c>
      <c r="K5" s="15" t="s">
        <v>29</v>
      </c>
      <c r="L5" s="11" t="s">
        <v>28</v>
      </c>
      <c r="M5" s="15" t="s">
        <v>29</v>
      </c>
      <c r="N5" s="11" t="s">
        <v>28</v>
      </c>
      <c r="O5" s="15" t="s">
        <v>29</v>
      </c>
      <c r="P5" s="11" t="s">
        <v>28</v>
      </c>
      <c r="Q5" s="14" t="s">
        <v>29</v>
      </c>
      <c r="R5" s="13" t="s">
        <v>28</v>
      </c>
      <c r="S5" s="15" t="s">
        <v>29</v>
      </c>
      <c r="T5" s="11" t="s">
        <v>28</v>
      </c>
      <c r="U5" s="15" t="s">
        <v>29</v>
      </c>
      <c r="V5" s="11" t="s">
        <v>28</v>
      </c>
      <c r="W5" s="15" t="s">
        <v>29</v>
      </c>
      <c r="X5" s="11" t="s">
        <v>28</v>
      </c>
      <c r="Y5" s="15" t="s">
        <v>29</v>
      </c>
      <c r="Z5" s="11" t="s">
        <v>28</v>
      </c>
      <c r="AA5" s="14" t="s">
        <v>29</v>
      </c>
      <c r="AB5" s="81" t="s">
        <v>28</v>
      </c>
      <c r="AC5" s="80" t="s">
        <v>29</v>
      </c>
    </row>
    <row r="6" spans="1:29" ht="24" customHeight="1">
      <c r="A6" s="82">
        <v>1</v>
      </c>
      <c r="B6" s="83" t="s">
        <v>30</v>
      </c>
      <c r="C6" s="84" t="s">
        <v>31</v>
      </c>
      <c r="D6" s="85">
        <f>F6+H6+J6+L6+N6+P6</f>
        <v>1473</v>
      </c>
      <c r="E6" s="86">
        <f>G6+I6+K6+M6+O6+Q6</f>
        <v>908</v>
      </c>
      <c r="F6" s="87">
        <v>329</v>
      </c>
      <c r="G6" s="88">
        <v>206</v>
      </c>
      <c r="H6" s="88">
        <v>466</v>
      </c>
      <c r="I6" s="88">
        <v>301</v>
      </c>
      <c r="J6" s="88">
        <v>285</v>
      </c>
      <c r="K6" s="89">
        <v>175</v>
      </c>
      <c r="L6" s="90">
        <v>292</v>
      </c>
      <c r="M6" s="88">
        <v>180</v>
      </c>
      <c r="N6" s="88">
        <v>86</v>
      </c>
      <c r="O6" s="88">
        <v>46</v>
      </c>
      <c r="P6" s="88">
        <v>15</v>
      </c>
      <c r="Q6" s="91">
        <v>0</v>
      </c>
      <c r="R6" s="87">
        <v>231</v>
      </c>
      <c r="S6" s="88">
        <v>182</v>
      </c>
      <c r="T6" s="88">
        <v>345</v>
      </c>
      <c r="U6" s="88">
        <v>232</v>
      </c>
      <c r="V6" s="88">
        <v>166</v>
      </c>
      <c r="W6" s="88">
        <v>123</v>
      </c>
      <c r="X6" s="88">
        <v>353</v>
      </c>
      <c r="Y6" s="88">
        <v>177</v>
      </c>
      <c r="Z6" s="88">
        <v>378</v>
      </c>
      <c r="AA6" s="92">
        <v>194</v>
      </c>
      <c r="AB6" s="93">
        <f>R6+T6+V6+X6+Z6</f>
        <v>1473</v>
      </c>
      <c r="AC6" s="86">
        <f>S6+U6+W6+Y6+AA6</f>
        <v>908</v>
      </c>
    </row>
    <row r="7" spans="1:29" ht="24" customHeight="1">
      <c r="A7" s="94">
        <v>2</v>
      </c>
      <c r="B7" s="95" t="s">
        <v>33</v>
      </c>
      <c r="C7" s="96" t="s">
        <v>34</v>
      </c>
      <c r="D7" s="97">
        <f aca="true" t="shared" si="0" ref="D7:E14">F7+H7+J7+L7+N7+P7</f>
        <v>358</v>
      </c>
      <c r="E7" s="98">
        <f t="shared" si="0"/>
        <v>206</v>
      </c>
      <c r="F7" s="99">
        <v>111</v>
      </c>
      <c r="G7" s="100">
        <v>62</v>
      </c>
      <c r="H7" s="100">
        <v>111</v>
      </c>
      <c r="I7" s="100">
        <v>79</v>
      </c>
      <c r="J7" s="100">
        <v>54</v>
      </c>
      <c r="K7" s="100">
        <v>31</v>
      </c>
      <c r="L7" s="100">
        <v>60</v>
      </c>
      <c r="M7" s="100">
        <v>30</v>
      </c>
      <c r="N7" s="100">
        <v>13</v>
      </c>
      <c r="O7" s="100">
        <v>4</v>
      </c>
      <c r="P7" s="100">
        <v>9</v>
      </c>
      <c r="Q7" s="101">
        <v>0</v>
      </c>
      <c r="R7" s="99">
        <v>28</v>
      </c>
      <c r="S7" s="100">
        <v>24</v>
      </c>
      <c r="T7" s="100">
        <v>59</v>
      </c>
      <c r="U7" s="100">
        <v>41</v>
      </c>
      <c r="V7" s="100">
        <v>19</v>
      </c>
      <c r="W7" s="100">
        <v>15</v>
      </c>
      <c r="X7" s="100">
        <v>135</v>
      </c>
      <c r="Y7" s="100">
        <v>68</v>
      </c>
      <c r="Z7" s="100">
        <v>117</v>
      </c>
      <c r="AA7" s="102">
        <v>58</v>
      </c>
      <c r="AB7" s="103">
        <f aca="true" t="shared" si="1" ref="AB7:AC14">R7+T7+V7+X7+Z7</f>
        <v>358</v>
      </c>
      <c r="AC7" s="98">
        <f t="shared" si="1"/>
        <v>206</v>
      </c>
    </row>
    <row r="8" spans="1:29" ht="24" customHeight="1">
      <c r="A8" s="94">
        <v>3</v>
      </c>
      <c r="B8" s="95" t="s">
        <v>38</v>
      </c>
      <c r="C8" s="96" t="s">
        <v>39</v>
      </c>
      <c r="D8" s="97">
        <f t="shared" si="0"/>
        <v>276</v>
      </c>
      <c r="E8" s="98">
        <f t="shared" si="0"/>
        <v>171</v>
      </c>
      <c r="F8" s="99">
        <v>82</v>
      </c>
      <c r="G8" s="100">
        <v>58</v>
      </c>
      <c r="H8" s="100">
        <v>81</v>
      </c>
      <c r="I8" s="100">
        <v>55</v>
      </c>
      <c r="J8" s="100">
        <v>49</v>
      </c>
      <c r="K8" s="100">
        <v>29</v>
      </c>
      <c r="L8" s="100">
        <v>44</v>
      </c>
      <c r="M8" s="100">
        <v>24</v>
      </c>
      <c r="N8" s="100">
        <v>14</v>
      </c>
      <c r="O8" s="100">
        <v>5</v>
      </c>
      <c r="P8" s="100">
        <v>6</v>
      </c>
      <c r="Q8" s="101">
        <v>0</v>
      </c>
      <c r="R8" s="99">
        <v>17</v>
      </c>
      <c r="S8" s="100">
        <v>12</v>
      </c>
      <c r="T8" s="100">
        <v>67</v>
      </c>
      <c r="U8" s="100">
        <v>53</v>
      </c>
      <c r="V8" s="100">
        <v>22</v>
      </c>
      <c r="W8" s="100">
        <v>21</v>
      </c>
      <c r="X8" s="100">
        <v>70</v>
      </c>
      <c r="Y8" s="100">
        <v>33</v>
      </c>
      <c r="Z8" s="100">
        <v>100</v>
      </c>
      <c r="AA8" s="102">
        <v>52</v>
      </c>
      <c r="AB8" s="103">
        <f t="shared" si="1"/>
        <v>276</v>
      </c>
      <c r="AC8" s="98">
        <f t="shared" si="1"/>
        <v>171</v>
      </c>
    </row>
    <row r="9" spans="1:29" ht="24" customHeight="1">
      <c r="A9" s="94">
        <v>4</v>
      </c>
      <c r="B9" s="95" t="s">
        <v>42</v>
      </c>
      <c r="C9" s="96" t="s">
        <v>43</v>
      </c>
      <c r="D9" s="97">
        <f t="shared" si="0"/>
        <v>211</v>
      </c>
      <c r="E9" s="98">
        <f t="shared" si="0"/>
        <v>104</v>
      </c>
      <c r="F9" s="99">
        <v>67</v>
      </c>
      <c r="G9" s="100">
        <v>33</v>
      </c>
      <c r="H9" s="100">
        <v>74</v>
      </c>
      <c r="I9" s="100">
        <v>37</v>
      </c>
      <c r="J9" s="100">
        <v>43</v>
      </c>
      <c r="K9" s="100">
        <v>21</v>
      </c>
      <c r="L9" s="100">
        <v>17</v>
      </c>
      <c r="M9" s="100">
        <v>9</v>
      </c>
      <c r="N9" s="100">
        <v>9</v>
      </c>
      <c r="O9" s="100">
        <v>4</v>
      </c>
      <c r="P9" s="100">
        <v>1</v>
      </c>
      <c r="Q9" s="101">
        <v>0</v>
      </c>
      <c r="R9" s="99">
        <v>19</v>
      </c>
      <c r="S9" s="100">
        <v>14</v>
      </c>
      <c r="T9" s="100">
        <v>60</v>
      </c>
      <c r="U9" s="100">
        <v>30</v>
      </c>
      <c r="V9" s="100">
        <v>13</v>
      </c>
      <c r="W9" s="100">
        <v>8</v>
      </c>
      <c r="X9" s="100">
        <v>59</v>
      </c>
      <c r="Y9" s="100">
        <v>26</v>
      </c>
      <c r="Z9" s="100">
        <v>60</v>
      </c>
      <c r="AA9" s="102">
        <v>26</v>
      </c>
      <c r="AB9" s="103">
        <f t="shared" si="1"/>
        <v>211</v>
      </c>
      <c r="AC9" s="98">
        <f t="shared" si="1"/>
        <v>104</v>
      </c>
    </row>
    <row r="10" spans="1:29" ht="24" customHeight="1">
      <c r="A10" s="94">
        <v>5</v>
      </c>
      <c r="B10" s="95" t="s">
        <v>46</v>
      </c>
      <c r="C10" s="96" t="s">
        <v>47</v>
      </c>
      <c r="D10" s="97">
        <f t="shared" si="0"/>
        <v>215</v>
      </c>
      <c r="E10" s="98">
        <f t="shared" si="0"/>
        <v>110</v>
      </c>
      <c r="F10" s="99">
        <v>56</v>
      </c>
      <c r="G10" s="100">
        <v>33</v>
      </c>
      <c r="H10" s="100">
        <v>81</v>
      </c>
      <c r="I10" s="100">
        <v>50</v>
      </c>
      <c r="J10" s="100">
        <v>38</v>
      </c>
      <c r="K10" s="100">
        <v>13</v>
      </c>
      <c r="L10" s="100">
        <v>28</v>
      </c>
      <c r="M10" s="100">
        <v>12</v>
      </c>
      <c r="N10" s="100">
        <v>12</v>
      </c>
      <c r="O10" s="100">
        <v>2</v>
      </c>
      <c r="P10" s="100">
        <v>0</v>
      </c>
      <c r="Q10" s="101">
        <v>0</v>
      </c>
      <c r="R10" s="99">
        <v>13</v>
      </c>
      <c r="S10" s="100">
        <v>11</v>
      </c>
      <c r="T10" s="100">
        <v>47</v>
      </c>
      <c r="U10" s="100">
        <v>33</v>
      </c>
      <c r="V10" s="100">
        <v>13</v>
      </c>
      <c r="W10" s="100">
        <v>9</v>
      </c>
      <c r="X10" s="100">
        <v>78</v>
      </c>
      <c r="Y10" s="100">
        <v>39</v>
      </c>
      <c r="Z10" s="100">
        <v>64</v>
      </c>
      <c r="AA10" s="102">
        <v>18</v>
      </c>
      <c r="AB10" s="103">
        <f t="shared" si="1"/>
        <v>215</v>
      </c>
      <c r="AC10" s="98">
        <f t="shared" si="1"/>
        <v>110</v>
      </c>
    </row>
    <row r="11" spans="1:29" ht="24" customHeight="1">
      <c r="A11" s="94">
        <v>6</v>
      </c>
      <c r="B11" s="95" t="s">
        <v>50</v>
      </c>
      <c r="C11" s="96" t="s">
        <v>51</v>
      </c>
      <c r="D11" s="97">
        <f t="shared" si="0"/>
        <v>210</v>
      </c>
      <c r="E11" s="98">
        <f t="shared" si="0"/>
        <v>129</v>
      </c>
      <c r="F11" s="99">
        <v>58</v>
      </c>
      <c r="G11" s="100">
        <v>31</v>
      </c>
      <c r="H11" s="100">
        <v>65</v>
      </c>
      <c r="I11" s="100">
        <v>46</v>
      </c>
      <c r="J11" s="100">
        <v>49</v>
      </c>
      <c r="K11" s="100">
        <v>36</v>
      </c>
      <c r="L11" s="100">
        <v>30</v>
      </c>
      <c r="M11" s="100">
        <v>14</v>
      </c>
      <c r="N11" s="100">
        <v>7</v>
      </c>
      <c r="O11" s="100">
        <v>2</v>
      </c>
      <c r="P11" s="100">
        <v>1</v>
      </c>
      <c r="Q11" s="101">
        <v>0</v>
      </c>
      <c r="R11" s="99">
        <v>19</v>
      </c>
      <c r="S11" s="100">
        <v>15</v>
      </c>
      <c r="T11" s="100">
        <v>54</v>
      </c>
      <c r="U11" s="100">
        <v>38</v>
      </c>
      <c r="V11" s="100">
        <v>18</v>
      </c>
      <c r="W11" s="100">
        <v>13</v>
      </c>
      <c r="X11" s="100">
        <v>66</v>
      </c>
      <c r="Y11" s="100">
        <v>39</v>
      </c>
      <c r="Z11" s="100">
        <v>53</v>
      </c>
      <c r="AA11" s="102">
        <v>24</v>
      </c>
      <c r="AB11" s="103">
        <f t="shared" si="1"/>
        <v>210</v>
      </c>
      <c r="AC11" s="98">
        <f t="shared" si="1"/>
        <v>129</v>
      </c>
    </row>
    <row r="12" spans="1:29" ht="24" customHeight="1">
      <c r="A12" s="94">
        <v>7</v>
      </c>
      <c r="B12" s="95" t="s">
        <v>54</v>
      </c>
      <c r="C12" s="96" t="s">
        <v>55</v>
      </c>
      <c r="D12" s="97">
        <f t="shared" si="0"/>
        <v>665</v>
      </c>
      <c r="E12" s="98">
        <f t="shared" si="0"/>
        <v>399</v>
      </c>
      <c r="F12" s="99">
        <v>184</v>
      </c>
      <c r="G12" s="100">
        <v>104</v>
      </c>
      <c r="H12" s="100">
        <v>213</v>
      </c>
      <c r="I12" s="100">
        <v>142</v>
      </c>
      <c r="J12" s="100">
        <v>113</v>
      </c>
      <c r="K12" s="100">
        <v>67</v>
      </c>
      <c r="L12" s="100">
        <v>117</v>
      </c>
      <c r="M12" s="100">
        <v>72</v>
      </c>
      <c r="N12" s="100">
        <v>33</v>
      </c>
      <c r="O12" s="100">
        <v>14</v>
      </c>
      <c r="P12" s="100">
        <v>5</v>
      </c>
      <c r="Q12" s="101">
        <v>0</v>
      </c>
      <c r="R12" s="99">
        <v>71</v>
      </c>
      <c r="S12" s="100">
        <v>56</v>
      </c>
      <c r="T12" s="100">
        <v>139</v>
      </c>
      <c r="U12" s="100">
        <v>99</v>
      </c>
      <c r="V12" s="100">
        <v>63</v>
      </c>
      <c r="W12" s="100">
        <v>51</v>
      </c>
      <c r="X12" s="100">
        <v>199</v>
      </c>
      <c r="Y12" s="100">
        <v>113</v>
      </c>
      <c r="Z12" s="100">
        <v>193</v>
      </c>
      <c r="AA12" s="102">
        <v>80</v>
      </c>
      <c r="AB12" s="103">
        <f>R12+T12+V12+X12+Z12</f>
        <v>665</v>
      </c>
      <c r="AC12" s="98">
        <f t="shared" si="1"/>
        <v>399</v>
      </c>
    </row>
    <row r="13" spans="1:29" ht="24" customHeight="1">
      <c r="A13" s="94">
        <v>8</v>
      </c>
      <c r="B13" s="95" t="s">
        <v>30</v>
      </c>
      <c r="C13" s="96" t="s">
        <v>58</v>
      </c>
      <c r="D13" s="97">
        <f t="shared" si="0"/>
        <v>396</v>
      </c>
      <c r="E13" s="98">
        <f t="shared" si="0"/>
        <v>247</v>
      </c>
      <c r="F13" s="99">
        <v>104</v>
      </c>
      <c r="G13" s="100">
        <v>70</v>
      </c>
      <c r="H13" s="100">
        <v>152</v>
      </c>
      <c r="I13" s="100">
        <v>96</v>
      </c>
      <c r="J13" s="100">
        <v>73</v>
      </c>
      <c r="K13" s="100">
        <v>43</v>
      </c>
      <c r="L13" s="100">
        <v>54</v>
      </c>
      <c r="M13" s="100">
        <v>32</v>
      </c>
      <c r="N13" s="100">
        <v>11</v>
      </c>
      <c r="O13" s="100">
        <v>6</v>
      </c>
      <c r="P13" s="100">
        <v>2</v>
      </c>
      <c r="Q13" s="101">
        <v>0</v>
      </c>
      <c r="R13" s="99">
        <v>60</v>
      </c>
      <c r="S13" s="100">
        <v>49</v>
      </c>
      <c r="T13" s="100">
        <v>84</v>
      </c>
      <c r="U13" s="100">
        <v>63</v>
      </c>
      <c r="V13" s="100">
        <v>32</v>
      </c>
      <c r="W13" s="100">
        <v>26</v>
      </c>
      <c r="X13" s="100">
        <v>127</v>
      </c>
      <c r="Y13" s="100">
        <v>68</v>
      </c>
      <c r="Z13" s="100">
        <v>93</v>
      </c>
      <c r="AA13" s="102">
        <v>41</v>
      </c>
      <c r="AB13" s="103">
        <f t="shared" si="1"/>
        <v>396</v>
      </c>
      <c r="AC13" s="98">
        <f t="shared" si="1"/>
        <v>247</v>
      </c>
    </row>
    <row r="14" spans="1:29" ht="24" customHeight="1" thickBot="1">
      <c r="A14" s="82">
        <v>9</v>
      </c>
      <c r="B14" s="83" t="s">
        <v>61</v>
      </c>
      <c r="C14" s="84" t="s">
        <v>62</v>
      </c>
      <c r="D14" s="85">
        <f t="shared" si="0"/>
        <v>504</v>
      </c>
      <c r="E14" s="86">
        <f t="shared" si="0"/>
        <v>290</v>
      </c>
      <c r="F14" s="87">
        <v>143</v>
      </c>
      <c r="G14" s="88">
        <v>68</v>
      </c>
      <c r="H14" s="88">
        <v>172</v>
      </c>
      <c r="I14" s="88">
        <v>118</v>
      </c>
      <c r="J14" s="88">
        <v>98</v>
      </c>
      <c r="K14" s="89">
        <v>55</v>
      </c>
      <c r="L14" s="90">
        <v>76</v>
      </c>
      <c r="M14" s="88">
        <v>43</v>
      </c>
      <c r="N14" s="88">
        <v>13</v>
      </c>
      <c r="O14" s="88">
        <v>6</v>
      </c>
      <c r="P14" s="88">
        <v>2</v>
      </c>
      <c r="Q14" s="91">
        <v>0</v>
      </c>
      <c r="R14" s="87">
        <v>61</v>
      </c>
      <c r="S14" s="88">
        <v>51</v>
      </c>
      <c r="T14" s="88">
        <v>113</v>
      </c>
      <c r="U14" s="88">
        <v>73</v>
      </c>
      <c r="V14" s="88">
        <v>32</v>
      </c>
      <c r="W14" s="88">
        <v>26</v>
      </c>
      <c r="X14" s="88">
        <v>173</v>
      </c>
      <c r="Y14" s="88">
        <v>90</v>
      </c>
      <c r="Z14" s="88">
        <v>125</v>
      </c>
      <c r="AA14" s="92">
        <v>50</v>
      </c>
      <c r="AB14" s="93">
        <f t="shared" si="1"/>
        <v>504</v>
      </c>
      <c r="AC14" s="86">
        <f t="shared" si="1"/>
        <v>290</v>
      </c>
    </row>
    <row r="15" spans="1:29" ht="19.5" customHeight="1" thickBot="1">
      <c r="A15" s="104"/>
      <c r="B15" s="277" t="s">
        <v>82</v>
      </c>
      <c r="C15" s="277"/>
      <c r="D15" s="105">
        <f>D6+D7+D8+D9+D10+D11+D12+D13+D14</f>
        <v>4308</v>
      </c>
      <c r="E15" s="106">
        <f aca="true" t="shared" si="2" ref="E15:Y15">E6+E7+E8+E9+E10+E11+E12+E13+E14</f>
        <v>2564</v>
      </c>
      <c r="F15" s="105">
        <f t="shared" si="2"/>
        <v>1134</v>
      </c>
      <c r="G15" s="107">
        <f t="shared" si="2"/>
        <v>665</v>
      </c>
      <c r="H15" s="107">
        <f t="shared" si="2"/>
        <v>1415</v>
      </c>
      <c r="I15" s="107">
        <f t="shared" si="2"/>
        <v>924</v>
      </c>
      <c r="J15" s="107">
        <f t="shared" si="2"/>
        <v>802</v>
      </c>
      <c r="K15" s="107">
        <f t="shared" si="2"/>
        <v>470</v>
      </c>
      <c r="L15" s="107">
        <f t="shared" si="2"/>
        <v>718</v>
      </c>
      <c r="M15" s="107">
        <f t="shared" si="2"/>
        <v>416</v>
      </c>
      <c r="N15" s="107">
        <f t="shared" si="2"/>
        <v>198</v>
      </c>
      <c r="O15" s="107">
        <f t="shared" si="2"/>
        <v>89</v>
      </c>
      <c r="P15" s="107">
        <f t="shared" si="2"/>
        <v>41</v>
      </c>
      <c r="Q15" s="106">
        <f t="shared" si="2"/>
        <v>0</v>
      </c>
      <c r="R15" s="105">
        <f t="shared" si="2"/>
        <v>519</v>
      </c>
      <c r="S15" s="107">
        <f t="shared" si="2"/>
        <v>414</v>
      </c>
      <c r="T15" s="107">
        <f t="shared" si="2"/>
        <v>968</v>
      </c>
      <c r="U15" s="107">
        <f t="shared" si="2"/>
        <v>662</v>
      </c>
      <c r="V15" s="107">
        <f t="shared" si="2"/>
        <v>378</v>
      </c>
      <c r="W15" s="107">
        <f t="shared" si="2"/>
        <v>292</v>
      </c>
      <c r="X15" s="107">
        <f t="shared" si="2"/>
        <v>1260</v>
      </c>
      <c r="Y15" s="107">
        <f t="shared" si="2"/>
        <v>653</v>
      </c>
      <c r="Z15" s="107">
        <f>Z6+Z7+Z8+Z9+Z10+Z11+Z12+Z13+Z14</f>
        <v>1183</v>
      </c>
      <c r="AA15" s="108">
        <f>AA6+AA7+AA8+AA9+AA10+AA11+AA12+AA13+AA14</f>
        <v>543</v>
      </c>
      <c r="AB15" s="109">
        <f>AB6+AB7+AB8+AB9+AB10+AB11+AB12+AB13+AB14</f>
        <v>4308</v>
      </c>
      <c r="AC15" s="106">
        <f>AC6+AC7+AC8+AC9+AC10+AC11+AC12+AC13+AC14</f>
        <v>2564</v>
      </c>
    </row>
    <row r="16" ht="42.75" customHeight="1" thickBot="1"/>
    <row r="17" spans="1:33" ht="18" customHeight="1">
      <c r="A17" s="70" t="s">
        <v>0</v>
      </c>
      <c r="B17" s="71" t="s">
        <v>0</v>
      </c>
      <c r="C17" s="278" t="s">
        <v>4</v>
      </c>
      <c r="D17" s="281" t="s">
        <v>83</v>
      </c>
      <c r="E17" s="282"/>
      <c r="F17" s="285" t="s">
        <v>84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7"/>
      <c r="T17" s="269" t="s">
        <v>85</v>
      </c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70"/>
      <c r="AF17" s="269" t="s">
        <v>83</v>
      </c>
      <c r="AG17" s="270"/>
    </row>
    <row r="18" spans="1:33" ht="33" customHeight="1">
      <c r="A18" s="73" t="s">
        <v>10</v>
      </c>
      <c r="B18" s="74" t="s">
        <v>3</v>
      </c>
      <c r="C18" s="279"/>
      <c r="D18" s="283"/>
      <c r="E18" s="284"/>
      <c r="F18" s="273" t="s">
        <v>86</v>
      </c>
      <c r="G18" s="274"/>
      <c r="H18" s="273" t="s">
        <v>87</v>
      </c>
      <c r="I18" s="273"/>
      <c r="J18" s="273" t="s">
        <v>88</v>
      </c>
      <c r="K18" s="273"/>
      <c r="L18" s="273" t="s">
        <v>89</v>
      </c>
      <c r="M18" s="273"/>
      <c r="N18" s="273" t="s">
        <v>90</v>
      </c>
      <c r="O18" s="273"/>
      <c r="P18" s="273" t="s">
        <v>91</v>
      </c>
      <c r="Q18" s="273"/>
      <c r="R18" s="273" t="s">
        <v>92</v>
      </c>
      <c r="S18" s="275"/>
      <c r="T18" s="276" t="s">
        <v>93</v>
      </c>
      <c r="U18" s="274"/>
      <c r="V18" s="273" t="s">
        <v>94</v>
      </c>
      <c r="W18" s="273"/>
      <c r="X18" s="273" t="s">
        <v>95</v>
      </c>
      <c r="Y18" s="273"/>
      <c r="Z18" s="273" t="s">
        <v>96</v>
      </c>
      <c r="AA18" s="273"/>
      <c r="AB18" s="273" t="s">
        <v>97</v>
      </c>
      <c r="AC18" s="273"/>
      <c r="AD18" s="273" t="s">
        <v>98</v>
      </c>
      <c r="AE18" s="288"/>
      <c r="AF18" s="271"/>
      <c r="AG18" s="272"/>
    </row>
    <row r="19" spans="1:33" ht="12.75" customHeight="1" thickBot="1">
      <c r="A19" s="76" t="s">
        <v>0</v>
      </c>
      <c r="B19" s="77" t="s">
        <v>0</v>
      </c>
      <c r="C19" s="280"/>
      <c r="D19" s="13" t="s">
        <v>28</v>
      </c>
      <c r="E19" s="14" t="s">
        <v>29</v>
      </c>
      <c r="F19" s="15" t="s">
        <v>28</v>
      </c>
      <c r="G19" s="15" t="s">
        <v>29</v>
      </c>
      <c r="H19" s="11" t="s">
        <v>28</v>
      </c>
      <c r="I19" s="15" t="s">
        <v>29</v>
      </c>
      <c r="J19" s="11" t="s">
        <v>28</v>
      </c>
      <c r="K19" s="15" t="s">
        <v>29</v>
      </c>
      <c r="L19" s="11" t="s">
        <v>28</v>
      </c>
      <c r="M19" s="15" t="s">
        <v>29</v>
      </c>
      <c r="N19" s="11" t="s">
        <v>28</v>
      </c>
      <c r="O19" s="15" t="s">
        <v>29</v>
      </c>
      <c r="P19" s="11" t="s">
        <v>28</v>
      </c>
      <c r="Q19" s="15" t="s">
        <v>29</v>
      </c>
      <c r="R19" s="11" t="s">
        <v>28</v>
      </c>
      <c r="S19" s="12" t="s">
        <v>29</v>
      </c>
      <c r="T19" s="13" t="s">
        <v>28</v>
      </c>
      <c r="U19" s="15" t="s">
        <v>29</v>
      </c>
      <c r="V19" s="11" t="s">
        <v>28</v>
      </c>
      <c r="W19" s="15" t="s">
        <v>29</v>
      </c>
      <c r="X19" s="11" t="s">
        <v>28</v>
      </c>
      <c r="Y19" s="15" t="s">
        <v>29</v>
      </c>
      <c r="Z19" s="11" t="s">
        <v>28</v>
      </c>
      <c r="AA19" s="15" t="s">
        <v>29</v>
      </c>
      <c r="AB19" s="11" t="s">
        <v>28</v>
      </c>
      <c r="AC19" s="15" t="s">
        <v>29</v>
      </c>
      <c r="AD19" s="11" t="s">
        <v>28</v>
      </c>
      <c r="AE19" s="14" t="s">
        <v>29</v>
      </c>
      <c r="AF19" s="110" t="s">
        <v>28</v>
      </c>
      <c r="AG19" s="111" t="s">
        <v>29</v>
      </c>
    </row>
    <row r="20" spans="1:33" ht="24.75" customHeight="1">
      <c r="A20" s="82">
        <v>1</v>
      </c>
      <c r="B20" s="83" t="s">
        <v>30</v>
      </c>
      <c r="C20" s="84" t="s">
        <v>31</v>
      </c>
      <c r="D20" s="27">
        <f>F20+H20+J20+L20+N20+P20+R20</f>
        <v>1473</v>
      </c>
      <c r="E20" s="112">
        <f>G20+I20+K20+M20+O20+Q20+S20</f>
        <v>908</v>
      </c>
      <c r="F20" s="113">
        <v>234</v>
      </c>
      <c r="G20" s="113">
        <v>159</v>
      </c>
      <c r="H20" s="113">
        <v>412</v>
      </c>
      <c r="I20" s="113">
        <v>252</v>
      </c>
      <c r="J20" s="113">
        <v>205</v>
      </c>
      <c r="K20" s="113">
        <v>100</v>
      </c>
      <c r="L20" s="113">
        <v>230</v>
      </c>
      <c r="M20" s="113">
        <v>143</v>
      </c>
      <c r="N20" s="113">
        <v>157</v>
      </c>
      <c r="O20" s="113">
        <v>96</v>
      </c>
      <c r="P20" s="113">
        <v>40</v>
      </c>
      <c r="Q20" s="113">
        <v>17</v>
      </c>
      <c r="R20" s="113">
        <v>195</v>
      </c>
      <c r="S20" s="114">
        <v>141</v>
      </c>
      <c r="T20" s="115">
        <v>125</v>
      </c>
      <c r="U20" s="113">
        <v>63</v>
      </c>
      <c r="V20" s="113">
        <v>248</v>
      </c>
      <c r="W20" s="113">
        <v>137</v>
      </c>
      <c r="X20" s="113">
        <v>412</v>
      </c>
      <c r="Y20" s="113">
        <v>226</v>
      </c>
      <c r="Z20" s="113">
        <v>286</v>
      </c>
      <c r="AA20" s="113">
        <v>194</v>
      </c>
      <c r="AB20" s="113">
        <v>228</v>
      </c>
      <c r="AC20" s="113">
        <v>161</v>
      </c>
      <c r="AD20" s="113">
        <v>174</v>
      </c>
      <c r="AE20" s="116">
        <v>127</v>
      </c>
      <c r="AF20" s="27">
        <f>T20+V20+X20+Z20+AB20+AD20</f>
        <v>1473</v>
      </c>
      <c r="AG20" s="112">
        <f>U20+W20+Y20+AA20+AC20+AE20</f>
        <v>908</v>
      </c>
    </row>
    <row r="21" spans="1:33" ht="24.75" customHeight="1">
      <c r="A21" s="94">
        <v>2</v>
      </c>
      <c r="B21" s="95" t="s">
        <v>33</v>
      </c>
      <c r="C21" s="117" t="s">
        <v>34</v>
      </c>
      <c r="D21" s="118">
        <f aca="true" t="shared" si="3" ref="D21:E28">F21+H21+J21+L21+N21+P21+R21</f>
        <v>358</v>
      </c>
      <c r="E21" s="119">
        <f t="shared" si="3"/>
        <v>206</v>
      </c>
      <c r="F21" s="120">
        <v>47</v>
      </c>
      <c r="G21" s="120">
        <v>30</v>
      </c>
      <c r="H21" s="120">
        <v>108</v>
      </c>
      <c r="I21" s="120">
        <v>65</v>
      </c>
      <c r="J21" s="120">
        <v>55</v>
      </c>
      <c r="K21" s="120">
        <v>30</v>
      </c>
      <c r="L21" s="120">
        <v>53</v>
      </c>
      <c r="M21" s="120">
        <v>22</v>
      </c>
      <c r="N21" s="120">
        <v>27</v>
      </c>
      <c r="O21" s="120">
        <v>12</v>
      </c>
      <c r="P21" s="120">
        <v>10</v>
      </c>
      <c r="Q21" s="120">
        <v>1</v>
      </c>
      <c r="R21" s="120">
        <v>58</v>
      </c>
      <c r="S21" s="121">
        <v>46</v>
      </c>
      <c r="T21" s="122">
        <v>28</v>
      </c>
      <c r="U21" s="120">
        <v>16</v>
      </c>
      <c r="V21" s="120">
        <v>54</v>
      </c>
      <c r="W21" s="120">
        <v>24</v>
      </c>
      <c r="X21" s="120">
        <v>112</v>
      </c>
      <c r="Y21" s="120">
        <v>57</v>
      </c>
      <c r="Z21" s="120">
        <v>79</v>
      </c>
      <c r="AA21" s="120">
        <v>52</v>
      </c>
      <c r="AB21" s="120">
        <v>47</v>
      </c>
      <c r="AC21" s="120">
        <v>29</v>
      </c>
      <c r="AD21" s="120">
        <v>38</v>
      </c>
      <c r="AE21" s="123">
        <v>28</v>
      </c>
      <c r="AF21" s="118">
        <f aca="true" t="shared" si="4" ref="AF21:AG28">T21+V21+X21+Z21+AB21+AD21</f>
        <v>358</v>
      </c>
      <c r="AG21" s="119">
        <f t="shared" si="4"/>
        <v>206</v>
      </c>
    </row>
    <row r="22" spans="1:33" ht="24.75" customHeight="1">
      <c r="A22" s="94">
        <v>3</v>
      </c>
      <c r="B22" s="95" t="s">
        <v>38</v>
      </c>
      <c r="C22" s="117" t="s">
        <v>39</v>
      </c>
      <c r="D22" s="118">
        <f t="shared" si="3"/>
        <v>276</v>
      </c>
      <c r="E22" s="119">
        <f t="shared" si="3"/>
        <v>171</v>
      </c>
      <c r="F22" s="120">
        <v>37</v>
      </c>
      <c r="G22" s="120">
        <v>24</v>
      </c>
      <c r="H22" s="120">
        <v>93</v>
      </c>
      <c r="I22" s="120">
        <v>64</v>
      </c>
      <c r="J22" s="120">
        <v>51</v>
      </c>
      <c r="K22" s="120">
        <v>24</v>
      </c>
      <c r="L22" s="120">
        <v>29</v>
      </c>
      <c r="M22" s="120">
        <v>16</v>
      </c>
      <c r="N22" s="120">
        <v>14</v>
      </c>
      <c r="O22" s="120">
        <v>7</v>
      </c>
      <c r="P22" s="120">
        <v>3</v>
      </c>
      <c r="Q22" s="120">
        <v>1</v>
      </c>
      <c r="R22" s="120">
        <v>49</v>
      </c>
      <c r="S22" s="121">
        <v>35</v>
      </c>
      <c r="T22" s="122">
        <v>20</v>
      </c>
      <c r="U22" s="120">
        <v>11</v>
      </c>
      <c r="V22" s="120">
        <v>43</v>
      </c>
      <c r="W22" s="120">
        <v>24</v>
      </c>
      <c r="X22" s="120">
        <v>71</v>
      </c>
      <c r="Y22" s="120">
        <v>33</v>
      </c>
      <c r="Z22" s="120">
        <v>55</v>
      </c>
      <c r="AA22" s="120">
        <v>38</v>
      </c>
      <c r="AB22" s="120">
        <v>53</v>
      </c>
      <c r="AC22" s="120">
        <v>39</v>
      </c>
      <c r="AD22" s="120">
        <v>34</v>
      </c>
      <c r="AE22" s="123">
        <v>26</v>
      </c>
      <c r="AF22" s="118">
        <f t="shared" si="4"/>
        <v>276</v>
      </c>
      <c r="AG22" s="119">
        <f t="shared" si="4"/>
        <v>171</v>
      </c>
    </row>
    <row r="23" spans="1:33" ht="24.75" customHeight="1">
      <c r="A23" s="94">
        <v>4</v>
      </c>
      <c r="B23" s="95" t="s">
        <v>42</v>
      </c>
      <c r="C23" s="117" t="s">
        <v>43</v>
      </c>
      <c r="D23" s="118">
        <f t="shared" si="3"/>
        <v>211</v>
      </c>
      <c r="E23" s="119">
        <f t="shared" si="3"/>
        <v>104</v>
      </c>
      <c r="F23" s="120">
        <v>48</v>
      </c>
      <c r="G23" s="120">
        <v>30</v>
      </c>
      <c r="H23" s="120">
        <v>51</v>
      </c>
      <c r="I23" s="120">
        <v>26</v>
      </c>
      <c r="J23" s="120">
        <v>32</v>
      </c>
      <c r="K23" s="120">
        <v>11</v>
      </c>
      <c r="L23" s="120">
        <v>22</v>
      </c>
      <c r="M23" s="120">
        <v>9</v>
      </c>
      <c r="N23" s="120">
        <v>10</v>
      </c>
      <c r="O23" s="120">
        <v>4</v>
      </c>
      <c r="P23" s="120">
        <v>3</v>
      </c>
      <c r="Q23" s="120">
        <v>1</v>
      </c>
      <c r="R23" s="120">
        <v>45</v>
      </c>
      <c r="S23" s="121">
        <v>23</v>
      </c>
      <c r="T23" s="122">
        <v>17</v>
      </c>
      <c r="U23" s="120">
        <v>7</v>
      </c>
      <c r="V23" s="120">
        <v>43</v>
      </c>
      <c r="W23" s="120">
        <v>18</v>
      </c>
      <c r="X23" s="120">
        <v>57</v>
      </c>
      <c r="Y23" s="120">
        <v>30</v>
      </c>
      <c r="Z23" s="120">
        <v>41</v>
      </c>
      <c r="AA23" s="120">
        <v>16</v>
      </c>
      <c r="AB23" s="120">
        <v>35</v>
      </c>
      <c r="AC23" s="120">
        <v>20</v>
      </c>
      <c r="AD23" s="120">
        <v>18</v>
      </c>
      <c r="AE23" s="123">
        <v>13</v>
      </c>
      <c r="AF23" s="118">
        <f t="shared" si="4"/>
        <v>211</v>
      </c>
      <c r="AG23" s="119">
        <f t="shared" si="4"/>
        <v>104</v>
      </c>
    </row>
    <row r="24" spans="1:33" ht="24.75" customHeight="1">
      <c r="A24" s="94">
        <v>5</v>
      </c>
      <c r="B24" s="95" t="s">
        <v>46</v>
      </c>
      <c r="C24" s="117" t="s">
        <v>47</v>
      </c>
      <c r="D24" s="118">
        <f t="shared" si="3"/>
        <v>215</v>
      </c>
      <c r="E24" s="119">
        <f t="shared" si="3"/>
        <v>110</v>
      </c>
      <c r="F24" s="120">
        <v>23</v>
      </c>
      <c r="G24" s="120">
        <v>14</v>
      </c>
      <c r="H24" s="120">
        <v>78</v>
      </c>
      <c r="I24" s="120">
        <v>46</v>
      </c>
      <c r="J24" s="120">
        <v>38</v>
      </c>
      <c r="K24" s="120">
        <v>18</v>
      </c>
      <c r="L24" s="120">
        <v>36</v>
      </c>
      <c r="M24" s="120">
        <v>12</v>
      </c>
      <c r="N24" s="120">
        <v>9</v>
      </c>
      <c r="O24" s="120">
        <v>2</v>
      </c>
      <c r="P24" s="120">
        <v>4</v>
      </c>
      <c r="Q24" s="120">
        <v>2</v>
      </c>
      <c r="R24" s="120">
        <v>27</v>
      </c>
      <c r="S24" s="121">
        <v>16</v>
      </c>
      <c r="T24" s="122">
        <v>15</v>
      </c>
      <c r="U24" s="120">
        <v>7</v>
      </c>
      <c r="V24" s="120">
        <v>31</v>
      </c>
      <c r="W24" s="120">
        <v>16</v>
      </c>
      <c r="X24" s="120">
        <v>59</v>
      </c>
      <c r="Y24" s="120">
        <v>20</v>
      </c>
      <c r="Z24" s="120">
        <v>51</v>
      </c>
      <c r="AA24" s="120">
        <v>29</v>
      </c>
      <c r="AB24" s="120">
        <v>29</v>
      </c>
      <c r="AC24" s="120">
        <v>15</v>
      </c>
      <c r="AD24" s="120">
        <v>30</v>
      </c>
      <c r="AE24" s="123">
        <v>23</v>
      </c>
      <c r="AF24" s="118">
        <f t="shared" si="4"/>
        <v>215</v>
      </c>
      <c r="AG24" s="119">
        <f t="shared" si="4"/>
        <v>110</v>
      </c>
    </row>
    <row r="25" spans="1:33" ht="24.75" customHeight="1">
      <c r="A25" s="94">
        <v>6</v>
      </c>
      <c r="B25" s="95" t="s">
        <v>50</v>
      </c>
      <c r="C25" s="117" t="s">
        <v>51</v>
      </c>
      <c r="D25" s="118">
        <f t="shared" si="3"/>
        <v>210</v>
      </c>
      <c r="E25" s="119">
        <f t="shared" si="3"/>
        <v>129</v>
      </c>
      <c r="F25" s="120">
        <v>34</v>
      </c>
      <c r="G25" s="120">
        <v>28</v>
      </c>
      <c r="H25" s="120">
        <v>64</v>
      </c>
      <c r="I25" s="120">
        <v>41</v>
      </c>
      <c r="J25" s="120">
        <v>30</v>
      </c>
      <c r="K25" s="120">
        <v>12</v>
      </c>
      <c r="L25" s="120">
        <v>26</v>
      </c>
      <c r="M25" s="120">
        <v>17</v>
      </c>
      <c r="N25" s="120">
        <v>12</v>
      </c>
      <c r="O25" s="120">
        <v>3</v>
      </c>
      <c r="P25" s="120">
        <v>1</v>
      </c>
      <c r="Q25" s="120">
        <v>0</v>
      </c>
      <c r="R25" s="120">
        <v>43</v>
      </c>
      <c r="S25" s="121">
        <v>28</v>
      </c>
      <c r="T25" s="122">
        <v>16</v>
      </c>
      <c r="U25" s="120">
        <v>8</v>
      </c>
      <c r="V25" s="120">
        <v>22</v>
      </c>
      <c r="W25" s="120">
        <v>14</v>
      </c>
      <c r="X25" s="120">
        <v>62</v>
      </c>
      <c r="Y25" s="120">
        <v>28</v>
      </c>
      <c r="Z25" s="120">
        <v>43</v>
      </c>
      <c r="AA25" s="120">
        <v>26</v>
      </c>
      <c r="AB25" s="120">
        <v>31</v>
      </c>
      <c r="AC25" s="120">
        <v>21</v>
      </c>
      <c r="AD25" s="120">
        <v>36</v>
      </c>
      <c r="AE25" s="123">
        <v>32</v>
      </c>
      <c r="AF25" s="118">
        <f t="shared" si="4"/>
        <v>210</v>
      </c>
      <c r="AG25" s="119">
        <f t="shared" si="4"/>
        <v>129</v>
      </c>
    </row>
    <row r="26" spans="1:33" ht="24.75" customHeight="1">
      <c r="A26" s="94">
        <v>7</v>
      </c>
      <c r="B26" s="95" t="s">
        <v>54</v>
      </c>
      <c r="C26" s="117" t="s">
        <v>55</v>
      </c>
      <c r="D26" s="118">
        <f t="shared" si="3"/>
        <v>665</v>
      </c>
      <c r="E26" s="119">
        <f t="shared" si="3"/>
        <v>399</v>
      </c>
      <c r="F26" s="120">
        <v>85</v>
      </c>
      <c r="G26" s="120">
        <v>56</v>
      </c>
      <c r="H26" s="120">
        <v>208</v>
      </c>
      <c r="I26" s="120">
        <v>127</v>
      </c>
      <c r="J26" s="120">
        <v>112</v>
      </c>
      <c r="K26" s="120">
        <v>57</v>
      </c>
      <c r="L26" s="120">
        <v>88</v>
      </c>
      <c r="M26" s="120">
        <v>54</v>
      </c>
      <c r="N26" s="120">
        <v>45</v>
      </c>
      <c r="O26" s="120">
        <v>17</v>
      </c>
      <c r="P26" s="120">
        <v>12</v>
      </c>
      <c r="Q26" s="120">
        <v>4</v>
      </c>
      <c r="R26" s="120">
        <v>115</v>
      </c>
      <c r="S26" s="121">
        <v>84</v>
      </c>
      <c r="T26" s="122">
        <v>45</v>
      </c>
      <c r="U26" s="120">
        <v>23</v>
      </c>
      <c r="V26" s="120">
        <v>102</v>
      </c>
      <c r="W26" s="120">
        <v>51</v>
      </c>
      <c r="X26" s="120">
        <v>155</v>
      </c>
      <c r="Y26" s="120">
        <v>62</v>
      </c>
      <c r="Z26" s="120">
        <v>163</v>
      </c>
      <c r="AA26" s="120">
        <v>108</v>
      </c>
      <c r="AB26" s="120">
        <v>115</v>
      </c>
      <c r="AC26" s="120">
        <v>81</v>
      </c>
      <c r="AD26" s="120">
        <v>85</v>
      </c>
      <c r="AE26" s="123">
        <v>74</v>
      </c>
      <c r="AF26" s="118">
        <f t="shared" si="4"/>
        <v>665</v>
      </c>
      <c r="AG26" s="119">
        <f t="shared" si="4"/>
        <v>399</v>
      </c>
    </row>
    <row r="27" spans="1:33" ht="24.75" customHeight="1">
      <c r="A27" s="94">
        <v>8</v>
      </c>
      <c r="B27" s="95" t="s">
        <v>30</v>
      </c>
      <c r="C27" s="117" t="s">
        <v>58</v>
      </c>
      <c r="D27" s="118">
        <f t="shared" si="3"/>
        <v>396</v>
      </c>
      <c r="E27" s="119">
        <f t="shared" si="3"/>
        <v>247</v>
      </c>
      <c r="F27" s="120">
        <v>56</v>
      </c>
      <c r="G27" s="120">
        <v>43</v>
      </c>
      <c r="H27" s="120">
        <v>125</v>
      </c>
      <c r="I27" s="120">
        <v>75</v>
      </c>
      <c r="J27" s="120">
        <v>66</v>
      </c>
      <c r="K27" s="120">
        <v>35</v>
      </c>
      <c r="L27" s="120">
        <v>60</v>
      </c>
      <c r="M27" s="120">
        <v>33</v>
      </c>
      <c r="N27" s="120">
        <v>22</v>
      </c>
      <c r="O27" s="120">
        <v>11</v>
      </c>
      <c r="P27" s="120">
        <v>6</v>
      </c>
      <c r="Q27" s="120">
        <v>3</v>
      </c>
      <c r="R27" s="120">
        <v>61</v>
      </c>
      <c r="S27" s="121">
        <v>47</v>
      </c>
      <c r="T27" s="122">
        <v>26</v>
      </c>
      <c r="U27" s="120">
        <v>12</v>
      </c>
      <c r="V27" s="120">
        <v>70</v>
      </c>
      <c r="W27" s="120">
        <v>38</v>
      </c>
      <c r="X27" s="120">
        <v>108</v>
      </c>
      <c r="Y27" s="120">
        <v>65</v>
      </c>
      <c r="Z27" s="120">
        <v>84</v>
      </c>
      <c r="AA27" s="120">
        <v>54</v>
      </c>
      <c r="AB27" s="120">
        <v>55</v>
      </c>
      <c r="AC27" s="120">
        <v>41</v>
      </c>
      <c r="AD27" s="120">
        <v>53</v>
      </c>
      <c r="AE27" s="123">
        <v>37</v>
      </c>
      <c r="AF27" s="118">
        <f t="shared" si="4"/>
        <v>396</v>
      </c>
      <c r="AG27" s="119">
        <f t="shared" si="4"/>
        <v>247</v>
      </c>
    </row>
    <row r="28" spans="1:33" ht="24.75" customHeight="1">
      <c r="A28" s="82">
        <v>9</v>
      </c>
      <c r="B28" s="83" t="s">
        <v>61</v>
      </c>
      <c r="C28" s="84" t="s">
        <v>62</v>
      </c>
      <c r="D28" s="124">
        <f t="shared" si="3"/>
        <v>504</v>
      </c>
      <c r="E28" s="125">
        <f t="shared" si="3"/>
        <v>290</v>
      </c>
      <c r="F28" s="113">
        <v>68</v>
      </c>
      <c r="G28" s="113">
        <v>50</v>
      </c>
      <c r="H28" s="113">
        <v>160</v>
      </c>
      <c r="I28" s="113">
        <v>94</v>
      </c>
      <c r="J28" s="113">
        <v>85</v>
      </c>
      <c r="K28" s="113">
        <v>44</v>
      </c>
      <c r="L28" s="113">
        <v>78</v>
      </c>
      <c r="M28" s="113">
        <v>36</v>
      </c>
      <c r="N28" s="113">
        <v>26</v>
      </c>
      <c r="O28" s="113">
        <v>10</v>
      </c>
      <c r="P28" s="113">
        <v>7</v>
      </c>
      <c r="Q28" s="113">
        <v>3</v>
      </c>
      <c r="R28" s="113">
        <v>80</v>
      </c>
      <c r="S28" s="114">
        <v>53</v>
      </c>
      <c r="T28" s="115">
        <v>35</v>
      </c>
      <c r="U28" s="113">
        <v>18</v>
      </c>
      <c r="V28" s="113">
        <v>83</v>
      </c>
      <c r="W28" s="113">
        <v>39</v>
      </c>
      <c r="X28" s="113">
        <v>153</v>
      </c>
      <c r="Y28" s="113">
        <v>67</v>
      </c>
      <c r="Z28" s="113">
        <v>100</v>
      </c>
      <c r="AA28" s="113">
        <v>68</v>
      </c>
      <c r="AB28" s="113">
        <v>79</v>
      </c>
      <c r="AC28" s="113">
        <v>57</v>
      </c>
      <c r="AD28" s="113">
        <v>54</v>
      </c>
      <c r="AE28" s="116">
        <v>41</v>
      </c>
      <c r="AF28" s="124">
        <f t="shared" si="4"/>
        <v>504</v>
      </c>
      <c r="AG28" s="125">
        <f t="shared" si="4"/>
        <v>290</v>
      </c>
    </row>
    <row r="29" spans="1:33" ht="19.5" customHeight="1" thickBot="1">
      <c r="A29" s="126"/>
      <c r="B29" s="267" t="s">
        <v>82</v>
      </c>
      <c r="C29" s="268"/>
      <c r="D29" s="126">
        <f>D20+D21+D23+D22+D24+D25+D26+D27+D28</f>
        <v>4308</v>
      </c>
      <c r="E29" s="127">
        <f>E20+E21+E23+E22+E24+E25+E26+E27+E28</f>
        <v>2564</v>
      </c>
      <c r="F29" s="128">
        <f aca="true" t="shared" si="5" ref="F29:AE29">F20+F21+F23+F22+F24+F25+F26+F27+F28</f>
        <v>632</v>
      </c>
      <c r="G29" s="129">
        <f t="shared" si="5"/>
        <v>434</v>
      </c>
      <c r="H29" s="129">
        <f t="shared" si="5"/>
        <v>1299</v>
      </c>
      <c r="I29" s="129">
        <f t="shared" si="5"/>
        <v>790</v>
      </c>
      <c r="J29" s="129">
        <f t="shared" si="5"/>
        <v>674</v>
      </c>
      <c r="K29" s="129">
        <f t="shared" si="5"/>
        <v>331</v>
      </c>
      <c r="L29" s="129">
        <f t="shared" si="5"/>
        <v>622</v>
      </c>
      <c r="M29" s="129">
        <f t="shared" si="5"/>
        <v>342</v>
      </c>
      <c r="N29" s="129">
        <f t="shared" si="5"/>
        <v>322</v>
      </c>
      <c r="O29" s="129">
        <f t="shared" si="5"/>
        <v>162</v>
      </c>
      <c r="P29" s="129">
        <f t="shared" si="5"/>
        <v>86</v>
      </c>
      <c r="Q29" s="129">
        <f t="shared" si="5"/>
        <v>32</v>
      </c>
      <c r="R29" s="129">
        <f t="shared" si="5"/>
        <v>673</v>
      </c>
      <c r="S29" s="130">
        <f t="shared" si="5"/>
        <v>473</v>
      </c>
      <c r="T29" s="126">
        <f t="shared" si="5"/>
        <v>327</v>
      </c>
      <c r="U29" s="129">
        <f t="shared" si="5"/>
        <v>165</v>
      </c>
      <c r="V29" s="129">
        <f t="shared" si="5"/>
        <v>696</v>
      </c>
      <c r="W29" s="129">
        <f t="shared" si="5"/>
        <v>361</v>
      </c>
      <c r="X29" s="129">
        <f t="shared" si="5"/>
        <v>1189</v>
      </c>
      <c r="Y29" s="129">
        <f t="shared" si="5"/>
        <v>588</v>
      </c>
      <c r="Z29" s="129">
        <f t="shared" si="5"/>
        <v>902</v>
      </c>
      <c r="AA29" s="129">
        <f t="shared" si="5"/>
        <v>585</v>
      </c>
      <c r="AB29" s="129">
        <f t="shared" si="5"/>
        <v>672</v>
      </c>
      <c r="AC29" s="129">
        <f t="shared" si="5"/>
        <v>464</v>
      </c>
      <c r="AD29" s="129">
        <f t="shared" si="5"/>
        <v>522</v>
      </c>
      <c r="AE29" s="127">
        <f t="shared" si="5"/>
        <v>401</v>
      </c>
      <c r="AF29" s="126">
        <f>AF20+AF21+AF23+AF22+AF24+AF25+AF26+AF27+AF28</f>
        <v>4308</v>
      </c>
      <c r="AG29" s="127">
        <f>AG20+AG21+AG23+AG22+AG24+AG25+AG26+AG27+AG28</f>
        <v>2564</v>
      </c>
    </row>
  </sheetData>
  <sheetProtection/>
  <mergeCells count="37"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  <mergeCell ref="AD18:AE18"/>
    <mergeCell ref="N4:O4"/>
    <mergeCell ref="P4:Q4"/>
    <mergeCell ref="R4:S4"/>
    <mergeCell ref="T4:U4"/>
    <mergeCell ref="V4:W4"/>
    <mergeCell ref="X4:Y4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F9" sqref="F9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313" t="s">
        <v>99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</row>
    <row r="2" spans="1:47" ht="22.5" customHeight="1">
      <c r="A2" s="314" t="s">
        <v>100</v>
      </c>
      <c r="B2" s="317" t="s">
        <v>101</v>
      </c>
      <c r="C2" s="318"/>
      <c r="D2" s="321"/>
      <c r="E2" s="321"/>
      <c r="F2" s="322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3"/>
    </row>
    <row r="3" spans="1:47" ht="21.75" customHeight="1">
      <c r="A3" s="315"/>
      <c r="B3" s="319"/>
      <c r="C3" s="320"/>
      <c r="D3" s="324" t="s">
        <v>102</v>
      </c>
      <c r="E3" s="325"/>
      <c r="F3" s="327" t="s">
        <v>103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04" t="s">
        <v>104</v>
      </c>
      <c r="W3" s="328"/>
      <c r="X3" s="304" t="s">
        <v>105</v>
      </c>
      <c r="Y3" s="305"/>
      <c r="Z3" s="304" t="s">
        <v>106</v>
      </c>
      <c r="AA3" s="305"/>
      <c r="AB3" s="304" t="s">
        <v>107</v>
      </c>
      <c r="AC3" s="328"/>
      <c r="AD3" s="304" t="s">
        <v>108</v>
      </c>
      <c r="AE3" s="305"/>
      <c r="AF3" s="304" t="s">
        <v>109</v>
      </c>
      <c r="AG3" s="305"/>
      <c r="AH3" s="302" t="s">
        <v>110</v>
      </c>
      <c r="AI3" s="302"/>
      <c r="AJ3" s="304" t="s">
        <v>111</v>
      </c>
      <c r="AK3" s="305"/>
      <c r="AL3" s="302" t="s">
        <v>112</v>
      </c>
      <c r="AM3" s="302"/>
      <c r="AN3" s="304" t="s">
        <v>113</v>
      </c>
      <c r="AO3" s="305"/>
      <c r="AP3" s="302" t="s">
        <v>114</v>
      </c>
      <c r="AQ3" s="302"/>
      <c r="AR3" s="304" t="s">
        <v>115</v>
      </c>
      <c r="AS3" s="305"/>
      <c r="AT3" s="302" t="s">
        <v>116</v>
      </c>
      <c r="AU3" s="306"/>
    </row>
    <row r="4" spans="1:47" ht="48" customHeight="1">
      <c r="A4" s="315"/>
      <c r="B4" s="319"/>
      <c r="C4" s="320"/>
      <c r="D4" s="326"/>
      <c r="E4" s="311"/>
      <c r="F4" s="300" t="s">
        <v>117</v>
      </c>
      <c r="G4" s="301"/>
      <c r="H4" s="308" t="s">
        <v>118</v>
      </c>
      <c r="I4" s="309"/>
      <c r="J4" s="308" t="s">
        <v>119</v>
      </c>
      <c r="K4" s="309"/>
      <c r="L4" s="310" t="s">
        <v>120</v>
      </c>
      <c r="M4" s="311"/>
      <c r="N4" s="300" t="s">
        <v>121</v>
      </c>
      <c r="O4" s="301"/>
      <c r="P4" s="300" t="s">
        <v>122</v>
      </c>
      <c r="Q4" s="303"/>
      <c r="R4" s="312" t="s">
        <v>123</v>
      </c>
      <c r="S4" s="312"/>
      <c r="T4" s="300" t="s">
        <v>124</v>
      </c>
      <c r="U4" s="301"/>
      <c r="V4" s="329"/>
      <c r="W4" s="330"/>
      <c r="X4" s="300"/>
      <c r="Y4" s="301"/>
      <c r="Z4" s="300"/>
      <c r="AA4" s="301"/>
      <c r="AB4" s="329"/>
      <c r="AC4" s="330"/>
      <c r="AD4" s="300"/>
      <c r="AE4" s="301"/>
      <c r="AF4" s="300"/>
      <c r="AG4" s="301"/>
      <c r="AH4" s="303"/>
      <c r="AI4" s="303"/>
      <c r="AJ4" s="300"/>
      <c r="AK4" s="301"/>
      <c r="AL4" s="303"/>
      <c r="AM4" s="303"/>
      <c r="AN4" s="300"/>
      <c r="AO4" s="301"/>
      <c r="AP4" s="303"/>
      <c r="AQ4" s="303"/>
      <c r="AR4" s="300"/>
      <c r="AS4" s="301"/>
      <c r="AT4" s="303"/>
      <c r="AU4" s="307"/>
    </row>
    <row r="5" spans="1:47" ht="19.5" customHeight="1" thickBot="1">
      <c r="A5" s="316"/>
      <c r="B5" s="13" t="s">
        <v>28</v>
      </c>
      <c r="C5" s="14" t="s">
        <v>29</v>
      </c>
      <c r="D5" s="15" t="s">
        <v>28</v>
      </c>
      <c r="E5" s="15" t="s">
        <v>29</v>
      </c>
      <c r="F5" s="11" t="s">
        <v>28</v>
      </c>
      <c r="G5" s="15" t="s">
        <v>29</v>
      </c>
      <c r="H5" s="11" t="s">
        <v>28</v>
      </c>
      <c r="I5" s="15" t="s">
        <v>29</v>
      </c>
      <c r="J5" s="11" t="s">
        <v>28</v>
      </c>
      <c r="K5" s="15" t="s">
        <v>29</v>
      </c>
      <c r="L5" s="11" t="s">
        <v>28</v>
      </c>
      <c r="M5" s="15" t="s">
        <v>29</v>
      </c>
      <c r="N5" s="11" t="s">
        <v>28</v>
      </c>
      <c r="O5" s="15" t="s">
        <v>29</v>
      </c>
      <c r="P5" s="11" t="s">
        <v>28</v>
      </c>
      <c r="Q5" s="15" t="s">
        <v>29</v>
      </c>
      <c r="R5" s="11" t="s">
        <v>28</v>
      </c>
      <c r="S5" s="15" t="s">
        <v>29</v>
      </c>
      <c r="T5" s="11" t="s">
        <v>28</v>
      </c>
      <c r="U5" s="15" t="s">
        <v>29</v>
      </c>
      <c r="V5" s="11" t="s">
        <v>28</v>
      </c>
      <c r="W5" s="15" t="s">
        <v>29</v>
      </c>
      <c r="X5" s="11" t="s">
        <v>28</v>
      </c>
      <c r="Y5" s="15" t="s">
        <v>29</v>
      </c>
      <c r="Z5" s="11" t="s">
        <v>28</v>
      </c>
      <c r="AA5" s="15" t="s">
        <v>29</v>
      </c>
      <c r="AB5" s="11" t="s">
        <v>28</v>
      </c>
      <c r="AC5" s="15" t="s">
        <v>29</v>
      </c>
      <c r="AD5" s="11" t="s">
        <v>28</v>
      </c>
      <c r="AE5" s="15" t="s">
        <v>29</v>
      </c>
      <c r="AF5" s="11" t="s">
        <v>28</v>
      </c>
      <c r="AG5" s="15" t="s">
        <v>29</v>
      </c>
      <c r="AH5" s="11" t="s">
        <v>28</v>
      </c>
      <c r="AI5" s="15" t="s">
        <v>29</v>
      </c>
      <c r="AJ5" s="11" t="s">
        <v>28</v>
      </c>
      <c r="AK5" s="15" t="s">
        <v>29</v>
      </c>
      <c r="AL5" s="11" t="s">
        <v>28</v>
      </c>
      <c r="AM5" s="15" t="s">
        <v>29</v>
      </c>
      <c r="AN5" s="11" t="s">
        <v>28</v>
      </c>
      <c r="AO5" s="15" t="s">
        <v>29</v>
      </c>
      <c r="AP5" s="11" t="s">
        <v>28</v>
      </c>
      <c r="AQ5" s="15" t="s">
        <v>29</v>
      </c>
      <c r="AR5" s="11" t="s">
        <v>28</v>
      </c>
      <c r="AS5" s="15" t="s">
        <v>29</v>
      </c>
      <c r="AT5" s="11" t="s">
        <v>28</v>
      </c>
      <c r="AU5" s="14" t="s">
        <v>29</v>
      </c>
    </row>
    <row r="6" spans="1:47" ht="30" customHeight="1">
      <c r="A6" s="131" t="s">
        <v>125</v>
      </c>
      <c r="B6" s="132">
        <f>D6+V6+X6+Z6+AB6+AD6+AF6+AH6+AJ6+AL6+AN6+AP6+AR6+AT6</f>
        <v>242</v>
      </c>
      <c r="C6" s="133">
        <f>E6+W6+Y6+AA6+AC6+AE6+AG6+AI6+AK6+AM6+AO6+AQ6+AS6+AU6</f>
        <v>102</v>
      </c>
      <c r="D6" s="134">
        <v>135</v>
      </c>
      <c r="E6" s="134">
        <v>67</v>
      </c>
      <c r="F6" s="134">
        <v>124</v>
      </c>
      <c r="G6" s="134">
        <v>58</v>
      </c>
      <c r="H6" s="134">
        <v>0</v>
      </c>
      <c r="I6" s="135">
        <v>0</v>
      </c>
      <c r="J6" s="136">
        <v>11</v>
      </c>
      <c r="K6" s="134">
        <v>9</v>
      </c>
      <c r="L6" s="134">
        <v>5</v>
      </c>
      <c r="M6" s="134">
        <v>5</v>
      </c>
      <c r="N6" s="134">
        <v>0</v>
      </c>
      <c r="O6" s="134">
        <v>0</v>
      </c>
      <c r="P6" s="134">
        <v>2</v>
      </c>
      <c r="Q6" s="134">
        <v>2</v>
      </c>
      <c r="R6" s="134">
        <v>4</v>
      </c>
      <c r="S6" s="134">
        <v>1</v>
      </c>
      <c r="T6" s="134">
        <v>0</v>
      </c>
      <c r="U6" s="134">
        <v>0</v>
      </c>
      <c r="V6" s="134">
        <v>9</v>
      </c>
      <c r="W6" s="134">
        <v>7</v>
      </c>
      <c r="X6" s="134">
        <v>5</v>
      </c>
      <c r="Y6" s="137">
        <v>3</v>
      </c>
      <c r="Z6" s="138">
        <v>0</v>
      </c>
      <c r="AA6" s="138">
        <v>0</v>
      </c>
      <c r="AB6" s="138">
        <v>3</v>
      </c>
      <c r="AC6" s="138">
        <v>0</v>
      </c>
      <c r="AD6" s="138">
        <v>0</v>
      </c>
      <c r="AE6" s="138">
        <v>0</v>
      </c>
      <c r="AF6" s="138">
        <v>17</v>
      </c>
      <c r="AG6" s="139">
        <v>6</v>
      </c>
      <c r="AH6" s="138">
        <v>60</v>
      </c>
      <c r="AI6" s="140">
        <v>15</v>
      </c>
      <c r="AJ6" s="138">
        <v>8</v>
      </c>
      <c r="AK6" s="139">
        <v>1</v>
      </c>
      <c r="AL6" s="138">
        <v>0</v>
      </c>
      <c r="AM6" s="140">
        <v>0</v>
      </c>
      <c r="AN6" s="138">
        <v>1</v>
      </c>
      <c r="AO6" s="139">
        <v>1</v>
      </c>
      <c r="AP6" s="138">
        <v>1</v>
      </c>
      <c r="AQ6" s="140">
        <v>1</v>
      </c>
      <c r="AR6" s="138">
        <v>0</v>
      </c>
      <c r="AS6" s="139">
        <v>0</v>
      </c>
      <c r="AT6" s="138">
        <v>3</v>
      </c>
      <c r="AU6" s="141">
        <v>1</v>
      </c>
    </row>
    <row r="7" spans="1:47" ht="30" customHeight="1">
      <c r="A7" s="142" t="s">
        <v>33</v>
      </c>
      <c r="B7" s="143">
        <f aca="true" t="shared" si="0" ref="B7:C14">D7+V7+X7+Z7+AB7+AD7+AF7+AH7+AJ7+AL7+AN7+AP7+AR7+AT7</f>
        <v>63</v>
      </c>
      <c r="C7" s="144">
        <f t="shared" si="0"/>
        <v>26</v>
      </c>
      <c r="D7" s="145">
        <v>34</v>
      </c>
      <c r="E7" s="146">
        <v>12</v>
      </c>
      <c r="F7" s="146">
        <v>30</v>
      </c>
      <c r="G7" s="146">
        <v>12</v>
      </c>
      <c r="H7" s="146">
        <v>0</v>
      </c>
      <c r="I7" s="146">
        <v>0</v>
      </c>
      <c r="J7" s="146">
        <v>4</v>
      </c>
      <c r="K7" s="146">
        <v>0</v>
      </c>
      <c r="L7" s="146">
        <v>2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2</v>
      </c>
      <c r="S7" s="146">
        <v>0</v>
      </c>
      <c r="T7" s="146">
        <v>0</v>
      </c>
      <c r="U7" s="146">
        <v>0</v>
      </c>
      <c r="V7" s="146">
        <v>1</v>
      </c>
      <c r="W7" s="146">
        <v>1</v>
      </c>
      <c r="X7" s="146">
        <v>2</v>
      </c>
      <c r="Y7" s="146">
        <v>2</v>
      </c>
      <c r="Z7" s="146">
        <v>0</v>
      </c>
      <c r="AA7" s="146">
        <v>0</v>
      </c>
      <c r="AB7" s="146">
        <v>0</v>
      </c>
      <c r="AC7" s="146">
        <v>0</v>
      </c>
      <c r="AD7" s="146">
        <v>0</v>
      </c>
      <c r="AE7" s="146">
        <v>0</v>
      </c>
      <c r="AF7" s="146">
        <v>4</v>
      </c>
      <c r="AG7" s="147">
        <v>2</v>
      </c>
      <c r="AH7" s="146">
        <v>12</v>
      </c>
      <c r="AI7" s="148">
        <v>4</v>
      </c>
      <c r="AJ7" s="146">
        <v>7</v>
      </c>
      <c r="AK7" s="147">
        <v>3</v>
      </c>
      <c r="AL7" s="146">
        <v>0</v>
      </c>
      <c r="AM7" s="148">
        <v>0</v>
      </c>
      <c r="AN7" s="146">
        <v>0</v>
      </c>
      <c r="AO7" s="147">
        <v>0</v>
      </c>
      <c r="AP7" s="146">
        <v>0</v>
      </c>
      <c r="AQ7" s="148">
        <v>0</v>
      </c>
      <c r="AR7" s="146">
        <v>0</v>
      </c>
      <c r="AS7" s="147">
        <v>0</v>
      </c>
      <c r="AT7" s="146">
        <v>3</v>
      </c>
      <c r="AU7" s="149">
        <v>2</v>
      </c>
    </row>
    <row r="8" spans="1:47" ht="30" customHeight="1">
      <c r="A8" s="142" t="s">
        <v>38</v>
      </c>
      <c r="B8" s="143">
        <f t="shared" si="0"/>
        <v>40</v>
      </c>
      <c r="C8" s="144">
        <f t="shared" si="0"/>
        <v>20</v>
      </c>
      <c r="D8" s="150">
        <v>19</v>
      </c>
      <c r="E8" s="151">
        <v>8</v>
      </c>
      <c r="F8" s="151">
        <v>19</v>
      </c>
      <c r="G8" s="151">
        <v>8</v>
      </c>
      <c r="H8" s="151">
        <v>0</v>
      </c>
      <c r="I8" s="152">
        <v>0</v>
      </c>
      <c r="J8" s="153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51">
        <v>2</v>
      </c>
      <c r="Y8" s="154">
        <v>2</v>
      </c>
      <c r="Z8" s="146">
        <v>0</v>
      </c>
      <c r="AA8" s="146">
        <v>0</v>
      </c>
      <c r="AB8" s="146">
        <v>0</v>
      </c>
      <c r="AC8" s="146">
        <v>0</v>
      </c>
      <c r="AD8" s="146">
        <v>0</v>
      </c>
      <c r="AE8" s="146">
        <v>0</v>
      </c>
      <c r="AF8" s="146">
        <v>1</v>
      </c>
      <c r="AG8" s="147">
        <v>1</v>
      </c>
      <c r="AH8" s="146">
        <v>15</v>
      </c>
      <c r="AI8" s="148">
        <v>7</v>
      </c>
      <c r="AJ8" s="146">
        <v>2</v>
      </c>
      <c r="AK8" s="147">
        <v>2</v>
      </c>
      <c r="AL8" s="146">
        <v>0</v>
      </c>
      <c r="AM8" s="148">
        <v>0</v>
      </c>
      <c r="AN8" s="146">
        <v>0</v>
      </c>
      <c r="AO8" s="147">
        <v>0</v>
      </c>
      <c r="AP8" s="146">
        <v>0</v>
      </c>
      <c r="AQ8" s="148">
        <v>0</v>
      </c>
      <c r="AR8" s="146">
        <v>0</v>
      </c>
      <c r="AS8" s="147">
        <v>0</v>
      </c>
      <c r="AT8" s="146">
        <v>1</v>
      </c>
      <c r="AU8" s="149">
        <v>0</v>
      </c>
    </row>
    <row r="9" spans="1:47" ht="30" customHeight="1">
      <c r="A9" s="142" t="s">
        <v>42</v>
      </c>
      <c r="B9" s="143">
        <f t="shared" si="0"/>
        <v>23</v>
      </c>
      <c r="C9" s="144">
        <f t="shared" si="0"/>
        <v>16</v>
      </c>
      <c r="D9" s="150">
        <v>9</v>
      </c>
      <c r="E9" s="151">
        <v>7</v>
      </c>
      <c r="F9" s="151">
        <v>9</v>
      </c>
      <c r="G9" s="151">
        <v>7</v>
      </c>
      <c r="H9" s="151">
        <v>0</v>
      </c>
      <c r="I9" s="152">
        <v>0</v>
      </c>
      <c r="J9" s="153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1</v>
      </c>
      <c r="W9" s="151">
        <v>1</v>
      </c>
      <c r="X9" s="151">
        <v>1</v>
      </c>
      <c r="Y9" s="154">
        <v>1</v>
      </c>
      <c r="Z9" s="146">
        <v>0</v>
      </c>
      <c r="AA9" s="146">
        <v>0</v>
      </c>
      <c r="AB9" s="146">
        <v>0</v>
      </c>
      <c r="AC9" s="146">
        <v>0</v>
      </c>
      <c r="AD9" s="146">
        <v>1</v>
      </c>
      <c r="AE9" s="146">
        <v>1</v>
      </c>
      <c r="AF9" s="146">
        <v>0</v>
      </c>
      <c r="AG9" s="147">
        <v>0</v>
      </c>
      <c r="AH9" s="146">
        <v>4</v>
      </c>
      <c r="AI9" s="148">
        <v>1</v>
      </c>
      <c r="AJ9" s="146">
        <v>6</v>
      </c>
      <c r="AK9" s="147">
        <v>4</v>
      </c>
      <c r="AL9" s="146">
        <v>0</v>
      </c>
      <c r="AM9" s="148">
        <v>0</v>
      </c>
      <c r="AN9" s="146">
        <v>0</v>
      </c>
      <c r="AO9" s="147">
        <v>0</v>
      </c>
      <c r="AP9" s="146">
        <v>0</v>
      </c>
      <c r="AQ9" s="148">
        <v>0</v>
      </c>
      <c r="AR9" s="146">
        <v>0</v>
      </c>
      <c r="AS9" s="147">
        <v>0</v>
      </c>
      <c r="AT9" s="146">
        <v>1</v>
      </c>
      <c r="AU9" s="149">
        <v>1</v>
      </c>
    </row>
    <row r="10" spans="1:47" ht="30" customHeight="1">
      <c r="A10" s="142" t="s">
        <v>46</v>
      </c>
      <c r="B10" s="143">
        <f t="shared" si="0"/>
        <v>45</v>
      </c>
      <c r="C10" s="144">
        <f t="shared" si="0"/>
        <v>22</v>
      </c>
      <c r="D10" s="150">
        <v>24</v>
      </c>
      <c r="E10" s="151">
        <v>11</v>
      </c>
      <c r="F10" s="151">
        <v>23</v>
      </c>
      <c r="G10" s="151">
        <v>11</v>
      </c>
      <c r="H10" s="151">
        <v>0</v>
      </c>
      <c r="I10" s="152">
        <v>0</v>
      </c>
      <c r="J10" s="153">
        <v>1</v>
      </c>
      <c r="K10" s="151">
        <v>0</v>
      </c>
      <c r="L10" s="151">
        <v>1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1</v>
      </c>
      <c r="W10" s="151">
        <v>1</v>
      </c>
      <c r="X10" s="151">
        <v>0</v>
      </c>
      <c r="Y10" s="154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1</v>
      </c>
      <c r="AG10" s="147">
        <v>0</v>
      </c>
      <c r="AH10" s="146">
        <v>9</v>
      </c>
      <c r="AI10" s="148">
        <v>4</v>
      </c>
      <c r="AJ10" s="146">
        <v>5</v>
      </c>
      <c r="AK10" s="147">
        <v>1</v>
      </c>
      <c r="AL10" s="146">
        <v>0</v>
      </c>
      <c r="AM10" s="148">
        <v>0</v>
      </c>
      <c r="AN10" s="146">
        <v>0</v>
      </c>
      <c r="AO10" s="147">
        <v>0</v>
      </c>
      <c r="AP10" s="146">
        <v>0</v>
      </c>
      <c r="AQ10" s="148">
        <v>0</v>
      </c>
      <c r="AR10" s="146">
        <v>4</v>
      </c>
      <c r="AS10" s="147">
        <v>4</v>
      </c>
      <c r="AT10" s="146">
        <v>1</v>
      </c>
      <c r="AU10" s="149">
        <v>1</v>
      </c>
    </row>
    <row r="11" spans="1:47" ht="30" customHeight="1">
      <c r="A11" s="142" t="s">
        <v>50</v>
      </c>
      <c r="B11" s="143">
        <f t="shared" si="0"/>
        <v>57</v>
      </c>
      <c r="C11" s="144">
        <f t="shared" si="0"/>
        <v>21</v>
      </c>
      <c r="D11" s="150">
        <v>37</v>
      </c>
      <c r="E11" s="151">
        <v>13</v>
      </c>
      <c r="F11" s="151">
        <v>35</v>
      </c>
      <c r="G11" s="151">
        <v>12</v>
      </c>
      <c r="H11" s="151">
        <v>0</v>
      </c>
      <c r="I11" s="152">
        <v>0</v>
      </c>
      <c r="J11" s="153">
        <v>2</v>
      </c>
      <c r="K11" s="151">
        <v>1</v>
      </c>
      <c r="L11" s="151">
        <v>2</v>
      </c>
      <c r="M11" s="151">
        <v>1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1</v>
      </c>
      <c r="W11" s="151">
        <v>1</v>
      </c>
      <c r="X11" s="151">
        <v>2</v>
      </c>
      <c r="Y11" s="154">
        <v>1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2</v>
      </c>
      <c r="AG11" s="147">
        <v>0</v>
      </c>
      <c r="AH11" s="146">
        <v>11</v>
      </c>
      <c r="AI11" s="148">
        <v>2</v>
      </c>
      <c r="AJ11" s="146">
        <v>3</v>
      </c>
      <c r="AK11" s="147">
        <v>3</v>
      </c>
      <c r="AL11" s="146">
        <v>0</v>
      </c>
      <c r="AM11" s="148">
        <v>0</v>
      </c>
      <c r="AN11" s="146">
        <v>0</v>
      </c>
      <c r="AO11" s="147">
        <v>0</v>
      </c>
      <c r="AP11" s="146">
        <v>0</v>
      </c>
      <c r="AQ11" s="148">
        <v>0</v>
      </c>
      <c r="AR11" s="146">
        <v>0</v>
      </c>
      <c r="AS11" s="147">
        <v>0</v>
      </c>
      <c r="AT11" s="146">
        <v>1</v>
      </c>
      <c r="AU11" s="149">
        <v>1</v>
      </c>
    </row>
    <row r="12" spans="1:47" ht="32.25" customHeight="1">
      <c r="A12" s="142" t="s">
        <v>54</v>
      </c>
      <c r="B12" s="143">
        <f t="shared" si="0"/>
        <v>102</v>
      </c>
      <c r="C12" s="144">
        <f t="shared" si="0"/>
        <v>32</v>
      </c>
      <c r="D12" s="150">
        <v>55</v>
      </c>
      <c r="E12" s="151">
        <v>15</v>
      </c>
      <c r="F12" s="151">
        <v>50</v>
      </c>
      <c r="G12" s="151">
        <v>11</v>
      </c>
      <c r="H12" s="151">
        <v>0</v>
      </c>
      <c r="I12" s="152">
        <v>0</v>
      </c>
      <c r="J12" s="153">
        <v>5</v>
      </c>
      <c r="K12" s="151">
        <v>4</v>
      </c>
      <c r="L12" s="151">
        <v>4</v>
      </c>
      <c r="M12" s="151">
        <v>3</v>
      </c>
      <c r="N12" s="151">
        <v>0</v>
      </c>
      <c r="O12" s="151">
        <v>0</v>
      </c>
      <c r="P12" s="151">
        <v>1</v>
      </c>
      <c r="Q12" s="151">
        <v>1</v>
      </c>
      <c r="R12" s="151">
        <v>0</v>
      </c>
      <c r="S12" s="151">
        <v>0</v>
      </c>
      <c r="T12" s="151">
        <v>0</v>
      </c>
      <c r="U12" s="151">
        <v>0</v>
      </c>
      <c r="V12" s="151">
        <v>2</v>
      </c>
      <c r="W12" s="151">
        <v>2</v>
      </c>
      <c r="X12" s="151">
        <v>3</v>
      </c>
      <c r="Y12" s="154">
        <v>2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3</v>
      </c>
      <c r="AG12" s="147">
        <v>1</v>
      </c>
      <c r="AH12" s="146">
        <v>31</v>
      </c>
      <c r="AI12" s="148">
        <v>7</v>
      </c>
      <c r="AJ12" s="146">
        <v>7</v>
      </c>
      <c r="AK12" s="147">
        <v>5</v>
      </c>
      <c r="AL12" s="146">
        <v>0</v>
      </c>
      <c r="AM12" s="148">
        <v>0</v>
      </c>
      <c r="AN12" s="146">
        <v>0</v>
      </c>
      <c r="AO12" s="147">
        <v>0</v>
      </c>
      <c r="AP12" s="146">
        <v>0</v>
      </c>
      <c r="AQ12" s="148">
        <v>0</v>
      </c>
      <c r="AR12" s="146">
        <v>0</v>
      </c>
      <c r="AS12" s="147">
        <v>0</v>
      </c>
      <c r="AT12" s="146">
        <v>1</v>
      </c>
      <c r="AU12" s="149">
        <v>0</v>
      </c>
    </row>
    <row r="13" spans="1:47" ht="30" customHeight="1">
      <c r="A13" s="142" t="s">
        <v>126</v>
      </c>
      <c r="B13" s="143">
        <f t="shared" si="0"/>
        <v>57</v>
      </c>
      <c r="C13" s="144">
        <f t="shared" si="0"/>
        <v>33</v>
      </c>
      <c r="D13" s="150">
        <v>44</v>
      </c>
      <c r="E13" s="151">
        <v>26</v>
      </c>
      <c r="F13" s="151">
        <v>42</v>
      </c>
      <c r="G13" s="151">
        <v>24</v>
      </c>
      <c r="H13" s="151">
        <v>0</v>
      </c>
      <c r="I13" s="152">
        <v>0</v>
      </c>
      <c r="J13" s="153">
        <v>2</v>
      </c>
      <c r="K13" s="151">
        <v>2</v>
      </c>
      <c r="L13" s="151">
        <v>2</v>
      </c>
      <c r="M13" s="151">
        <v>2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2</v>
      </c>
      <c r="W13" s="151">
        <v>2</v>
      </c>
      <c r="X13" s="151">
        <v>1</v>
      </c>
      <c r="Y13" s="154">
        <v>1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1</v>
      </c>
      <c r="AG13" s="147">
        <v>1</v>
      </c>
      <c r="AH13" s="146">
        <v>5</v>
      </c>
      <c r="AI13" s="148">
        <v>1</v>
      </c>
      <c r="AJ13" s="146">
        <v>4</v>
      </c>
      <c r="AK13" s="147">
        <v>2</v>
      </c>
      <c r="AL13" s="146">
        <v>0</v>
      </c>
      <c r="AM13" s="148">
        <v>0</v>
      </c>
      <c r="AN13" s="146">
        <v>0</v>
      </c>
      <c r="AO13" s="147">
        <v>0</v>
      </c>
      <c r="AP13" s="146">
        <v>0</v>
      </c>
      <c r="AQ13" s="148">
        <v>0</v>
      </c>
      <c r="AR13" s="146">
        <v>0</v>
      </c>
      <c r="AS13" s="147">
        <v>0</v>
      </c>
      <c r="AT13" s="146">
        <v>0</v>
      </c>
      <c r="AU13" s="149">
        <v>0</v>
      </c>
    </row>
    <row r="14" spans="1:47" ht="30" customHeight="1">
      <c r="A14" s="142" t="s">
        <v>61</v>
      </c>
      <c r="B14" s="143">
        <f t="shared" si="0"/>
        <v>90</v>
      </c>
      <c r="C14" s="144">
        <f t="shared" si="0"/>
        <v>35</v>
      </c>
      <c r="D14" s="155">
        <v>46</v>
      </c>
      <c r="E14" s="155">
        <v>19</v>
      </c>
      <c r="F14" s="155">
        <v>42</v>
      </c>
      <c r="G14" s="155">
        <v>17</v>
      </c>
      <c r="H14" s="155">
        <v>0</v>
      </c>
      <c r="I14" s="156">
        <v>0</v>
      </c>
      <c r="J14" s="157">
        <v>4</v>
      </c>
      <c r="K14" s="155">
        <v>2</v>
      </c>
      <c r="L14" s="155">
        <v>2</v>
      </c>
      <c r="M14" s="155">
        <v>1</v>
      </c>
      <c r="N14" s="155">
        <v>0</v>
      </c>
      <c r="O14" s="155">
        <v>0</v>
      </c>
      <c r="P14" s="155">
        <v>1</v>
      </c>
      <c r="Q14" s="155">
        <v>1</v>
      </c>
      <c r="R14" s="155">
        <v>1</v>
      </c>
      <c r="S14" s="155">
        <v>1</v>
      </c>
      <c r="T14" s="155">
        <v>0</v>
      </c>
      <c r="U14" s="155">
        <v>0</v>
      </c>
      <c r="V14" s="155">
        <v>0</v>
      </c>
      <c r="W14" s="155">
        <v>0</v>
      </c>
      <c r="X14" s="155">
        <v>5</v>
      </c>
      <c r="Y14" s="158">
        <v>4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6</v>
      </c>
      <c r="AG14" s="147">
        <v>1</v>
      </c>
      <c r="AH14" s="146">
        <v>24</v>
      </c>
      <c r="AI14" s="148">
        <v>7</v>
      </c>
      <c r="AJ14" s="146">
        <v>9</v>
      </c>
      <c r="AK14" s="147">
        <v>4</v>
      </c>
      <c r="AL14" s="146">
        <v>0</v>
      </c>
      <c r="AM14" s="148">
        <v>0</v>
      </c>
      <c r="AN14" s="146">
        <v>0</v>
      </c>
      <c r="AO14" s="147">
        <v>0</v>
      </c>
      <c r="AP14" s="146">
        <v>0</v>
      </c>
      <c r="AQ14" s="148">
        <v>0</v>
      </c>
      <c r="AR14" s="146">
        <v>0</v>
      </c>
      <c r="AS14" s="147">
        <v>0</v>
      </c>
      <c r="AT14" s="146">
        <v>0</v>
      </c>
      <c r="AU14" s="149">
        <v>0</v>
      </c>
    </row>
    <row r="15" spans="1:47" ht="30" customHeight="1" thickBot="1">
      <c r="A15" s="159" t="s">
        <v>65</v>
      </c>
      <c r="B15" s="160">
        <f>B6+B7+B8+B9+B10+B11+B12+B13+B14</f>
        <v>719</v>
      </c>
      <c r="C15" s="161">
        <f aca="true" t="shared" si="1" ref="C15:AU15">C6+C7+C8+C9+C10+C11+C12+C13+C14</f>
        <v>307</v>
      </c>
      <c r="D15" s="162">
        <f t="shared" si="1"/>
        <v>403</v>
      </c>
      <c r="E15" s="163">
        <f t="shared" si="1"/>
        <v>178</v>
      </c>
      <c r="F15" s="163">
        <f t="shared" si="1"/>
        <v>374</v>
      </c>
      <c r="G15" s="163">
        <f t="shared" si="1"/>
        <v>160</v>
      </c>
      <c r="H15" s="163">
        <f t="shared" si="1"/>
        <v>0</v>
      </c>
      <c r="I15" s="163">
        <f t="shared" si="1"/>
        <v>0</v>
      </c>
      <c r="J15" s="163">
        <f t="shared" si="1"/>
        <v>29</v>
      </c>
      <c r="K15" s="163">
        <f t="shared" si="1"/>
        <v>18</v>
      </c>
      <c r="L15" s="163">
        <f t="shared" si="1"/>
        <v>18</v>
      </c>
      <c r="M15" s="163">
        <f t="shared" si="1"/>
        <v>12</v>
      </c>
      <c r="N15" s="163">
        <f t="shared" si="1"/>
        <v>0</v>
      </c>
      <c r="O15" s="163">
        <f t="shared" si="1"/>
        <v>0</v>
      </c>
      <c r="P15" s="163">
        <f t="shared" si="1"/>
        <v>4</v>
      </c>
      <c r="Q15" s="163">
        <f t="shared" si="1"/>
        <v>4</v>
      </c>
      <c r="R15" s="163">
        <f t="shared" si="1"/>
        <v>7</v>
      </c>
      <c r="S15" s="163">
        <f t="shared" si="1"/>
        <v>2</v>
      </c>
      <c r="T15" s="163">
        <f t="shared" si="1"/>
        <v>0</v>
      </c>
      <c r="U15" s="163">
        <f t="shared" si="1"/>
        <v>0</v>
      </c>
      <c r="V15" s="163">
        <f t="shared" si="1"/>
        <v>17</v>
      </c>
      <c r="W15" s="163">
        <f t="shared" si="1"/>
        <v>15</v>
      </c>
      <c r="X15" s="163">
        <f t="shared" si="1"/>
        <v>21</v>
      </c>
      <c r="Y15" s="163">
        <f t="shared" si="1"/>
        <v>16</v>
      </c>
      <c r="Z15" s="163">
        <f t="shared" si="1"/>
        <v>0</v>
      </c>
      <c r="AA15" s="163">
        <f t="shared" si="1"/>
        <v>0</v>
      </c>
      <c r="AB15" s="163">
        <f t="shared" si="1"/>
        <v>3</v>
      </c>
      <c r="AC15" s="163">
        <f t="shared" si="1"/>
        <v>0</v>
      </c>
      <c r="AD15" s="163">
        <f t="shared" si="1"/>
        <v>1</v>
      </c>
      <c r="AE15" s="163">
        <f t="shared" si="1"/>
        <v>1</v>
      </c>
      <c r="AF15" s="163">
        <f t="shared" si="1"/>
        <v>35</v>
      </c>
      <c r="AG15" s="163">
        <f t="shared" si="1"/>
        <v>12</v>
      </c>
      <c r="AH15" s="163">
        <f t="shared" si="1"/>
        <v>171</v>
      </c>
      <c r="AI15" s="163">
        <f t="shared" si="1"/>
        <v>48</v>
      </c>
      <c r="AJ15" s="163">
        <f t="shared" si="1"/>
        <v>51</v>
      </c>
      <c r="AK15" s="163">
        <f t="shared" si="1"/>
        <v>25</v>
      </c>
      <c r="AL15" s="163">
        <f t="shared" si="1"/>
        <v>0</v>
      </c>
      <c r="AM15" s="163">
        <f t="shared" si="1"/>
        <v>0</v>
      </c>
      <c r="AN15" s="163">
        <f t="shared" si="1"/>
        <v>1</v>
      </c>
      <c r="AO15" s="163">
        <f t="shared" si="1"/>
        <v>1</v>
      </c>
      <c r="AP15" s="163">
        <f t="shared" si="1"/>
        <v>1</v>
      </c>
      <c r="AQ15" s="163">
        <f t="shared" si="1"/>
        <v>1</v>
      </c>
      <c r="AR15" s="163">
        <f t="shared" si="1"/>
        <v>4</v>
      </c>
      <c r="AS15" s="163">
        <f t="shared" si="1"/>
        <v>4</v>
      </c>
      <c r="AT15" s="163">
        <f t="shared" si="1"/>
        <v>11</v>
      </c>
      <c r="AU15" s="163">
        <f t="shared" si="1"/>
        <v>6</v>
      </c>
    </row>
  </sheetData>
  <sheetProtection/>
  <mergeCells count="27"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R4:S4"/>
    <mergeCell ref="AD3:AE4"/>
    <mergeCell ref="AF3:AG4"/>
    <mergeCell ref="AH3:AI4"/>
    <mergeCell ref="AJ3:AK4"/>
    <mergeCell ref="AL3:AM4"/>
    <mergeCell ref="AB3:AC4"/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1">
      <selection activeCell="Z8" sqref="Z8"/>
    </sheetView>
  </sheetViews>
  <sheetFormatPr defaultColWidth="9.00390625" defaultRowHeight="12.75"/>
  <cols>
    <col min="1" max="1" width="3.625" style="165" customWidth="1"/>
    <col min="2" max="2" width="12.75390625" style="165" customWidth="1"/>
    <col min="3" max="3" width="9.25390625" style="165" customWidth="1"/>
    <col min="4" max="27" width="5.75390625" style="165" customWidth="1"/>
    <col min="28" max="16384" width="9.125" style="165" customWidth="1"/>
  </cols>
  <sheetData>
    <row r="1" spans="1:27" ht="19.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1:27" ht="33" customHeight="1">
      <c r="A2" s="357" t="s">
        <v>66</v>
      </c>
      <c r="B2" s="358"/>
      <c r="C2" s="358"/>
      <c r="D2" s="358"/>
      <c r="E2" s="359"/>
      <c r="F2" s="360" t="s">
        <v>127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2"/>
    </row>
    <row r="3" spans="1:27" ht="12.75" customHeight="1" thickBot="1">
      <c r="A3" s="363" t="s">
        <v>128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</row>
    <row r="4" spans="1:27" ht="24" customHeight="1">
      <c r="A4" s="364" t="s">
        <v>10</v>
      </c>
      <c r="B4" s="367" t="s">
        <v>3</v>
      </c>
      <c r="C4" s="370" t="s">
        <v>4</v>
      </c>
      <c r="D4" s="260" t="s">
        <v>68</v>
      </c>
      <c r="E4" s="261"/>
      <c r="F4" s="373" t="s">
        <v>129</v>
      </c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4"/>
    </row>
    <row r="5" spans="1:27" ht="39.75" customHeight="1">
      <c r="A5" s="365"/>
      <c r="B5" s="368"/>
      <c r="C5" s="371"/>
      <c r="D5" s="264"/>
      <c r="E5" s="265"/>
      <c r="F5" s="375" t="s">
        <v>130</v>
      </c>
      <c r="G5" s="340"/>
      <c r="H5" s="339" t="s">
        <v>131</v>
      </c>
      <c r="I5" s="340"/>
      <c r="J5" s="339" t="s">
        <v>132</v>
      </c>
      <c r="K5" s="340"/>
      <c r="L5" s="339" t="s">
        <v>133</v>
      </c>
      <c r="M5" s="340"/>
      <c r="N5" s="339" t="s">
        <v>134</v>
      </c>
      <c r="O5" s="340"/>
      <c r="P5" s="339" t="s">
        <v>135</v>
      </c>
      <c r="Q5" s="340"/>
      <c r="R5" s="339" t="s">
        <v>136</v>
      </c>
      <c r="S5" s="340"/>
      <c r="T5" s="339" t="s">
        <v>137</v>
      </c>
      <c r="U5" s="340"/>
      <c r="V5" s="339" t="s">
        <v>138</v>
      </c>
      <c r="W5" s="340"/>
      <c r="X5" s="339" t="s">
        <v>139</v>
      </c>
      <c r="Y5" s="340"/>
      <c r="Z5" s="339" t="s">
        <v>140</v>
      </c>
      <c r="AA5" s="341"/>
    </row>
    <row r="6" spans="1:27" ht="13.5" customHeight="1" thickBot="1">
      <c r="A6" s="366"/>
      <c r="B6" s="369"/>
      <c r="C6" s="372"/>
      <c r="D6" s="13" t="s">
        <v>28</v>
      </c>
      <c r="E6" s="14" t="s">
        <v>29</v>
      </c>
      <c r="F6" s="15" t="s">
        <v>28</v>
      </c>
      <c r="G6" s="15" t="s">
        <v>29</v>
      </c>
      <c r="H6" s="11" t="s">
        <v>28</v>
      </c>
      <c r="I6" s="15" t="s">
        <v>29</v>
      </c>
      <c r="J6" s="11" t="s">
        <v>28</v>
      </c>
      <c r="K6" s="15" t="s">
        <v>29</v>
      </c>
      <c r="L6" s="11" t="s">
        <v>28</v>
      </c>
      <c r="M6" s="15" t="s">
        <v>29</v>
      </c>
      <c r="N6" s="11" t="s">
        <v>28</v>
      </c>
      <c r="O6" s="15" t="s">
        <v>29</v>
      </c>
      <c r="P6" s="11" t="s">
        <v>28</v>
      </c>
      <c r="Q6" s="15" t="s">
        <v>29</v>
      </c>
      <c r="R6" s="11" t="s">
        <v>28</v>
      </c>
      <c r="S6" s="15" t="s">
        <v>29</v>
      </c>
      <c r="T6" s="11" t="s">
        <v>28</v>
      </c>
      <c r="U6" s="15" t="s">
        <v>29</v>
      </c>
      <c r="V6" s="11" t="s">
        <v>28</v>
      </c>
      <c r="W6" s="15" t="s">
        <v>29</v>
      </c>
      <c r="X6" s="11" t="s">
        <v>28</v>
      </c>
      <c r="Y6" s="15" t="s">
        <v>29</v>
      </c>
      <c r="Z6" s="11" t="s">
        <v>28</v>
      </c>
      <c r="AA6" s="14" t="s">
        <v>29</v>
      </c>
    </row>
    <row r="7" spans="1:29" ht="21.75" customHeight="1">
      <c r="A7" s="166">
        <v>1</v>
      </c>
      <c r="B7" s="167" t="s">
        <v>30</v>
      </c>
      <c r="C7" s="168" t="s">
        <v>31</v>
      </c>
      <c r="D7" s="169">
        <f>F7+H7+L7+N7+P7+R7+T7+V7+X7+Z7+J7</f>
        <v>134</v>
      </c>
      <c r="E7" s="170">
        <f>G7+I7+M7+O7+Q7+S7+U7+W7+Y7+AA7+K7</f>
        <v>66</v>
      </c>
      <c r="F7" s="171" t="s">
        <v>141</v>
      </c>
      <c r="G7" s="172" t="s">
        <v>142</v>
      </c>
      <c r="H7" s="172" t="s">
        <v>143</v>
      </c>
      <c r="I7" s="172" t="s">
        <v>144</v>
      </c>
      <c r="J7" s="172" t="s">
        <v>145</v>
      </c>
      <c r="K7" s="172" t="s">
        <v>144</v>
      </c>
      <c r="L7" s="172">
        <v>5</v>
      </c>
      <c r="M7" s="173">
        <v>2</v>
      </c>
      <c r="N7" s="174" t="s">
        <v>146</v>
      </c>
      <c r="O7" s="172" t="s">
        <v>146</v>
      </c>
      <c r="P7" s="172">
        <v>17</v>
      </c>
      <c r="Q7" s="172">
        <v>10</v>
      </c>
      <c r="R7" s="172">
        <v>1</v>
      </c>
      <c r="S7" s="172" t="s">
        <v>146</v>
      </c>
      <c r="T7" s="172" t="s">
        <v>147</v>
      </c>
      <c r="U7" s="172" t="s">
        <v>148</v>
      </c>
      <c r="V7" s="172" t="s">
        <v>146</v>
      </c>
      <c r="W7" s="172" t="s">
        <v>146</v>
      </c>
      <c r="X7" s="172" t="s">
        <v>146</v>
      </c>
      <c r="Y7" s="172" t="s">
        <v>146</v>
      </c>
      <c r="Z7" s="175">
        <v>76</v>
      </c>
      <c r="AA7" s="176">
        <v>30</v>
      </c>
      <c r="AB7" s="177"/>
      <c r="AC7" s="177"/>
    </row>
    <row r="8" spans="1:29" ht="21.75" customHeight="1">
      <c r="A8" s="178">
        <v>2</v>
      </c>
      <c r="B8" s="179" t="s">
        <v>33</v>
      </c>
      <c r="C8" s="180" t="s">
        <v>34</v>
      </c>
      <c r="D8" s="181">
        <f aca="true" t="shared" si="0" ref="D8:E15">F8+H8+L8+N8+P8+R8+T8+V8+X8+Z8+J8</f>
        <v>35</v>
      </c>
      <c r="E8" s="182">
        <f t="shared" si="0"/>
        <v>19</v>
      </c>
      <c r="F8" s="183" t="s">
        <v>148</v>
      </c>
      <c r="G8" s="184" t="s">
        <v>149</v>
      </c>
      <c r="H8" s="184" t="s">
        <v>146</v>
      </c>
      <c r="I8" s="184" t="s">
        <v>146</v>
      </c>
      <c r="J8" s="184" t="s">
        <v>146</v>
      </c>
      <c r="K8" s="184" t="s">
        <v>146</v>
      </c>
      <c r="L8" s="184" t="s">
        <v>146</v>
      </c>
      <c r="M8" s="185" t="s">
        <v>146</v>
      </c>
      <c r="N8" s="186" t="s">
        <v>146</v>
      </c>
      <c r="O8" s="184" t="s">
        <v>146</v>
      </c>
      <c r="P8" s="184" t="s">
        <v>149</v>
      </c>
      <c r="Q8" s="184" t="s">
        <v>143</v>
      </c>
      <c r="R8" s="184" t="s">
        <v>146</v>
      </c>
      <c r="S8" s="184" t="s">
        <v>146</v>
      </c>
      <c r="T8" s="184" t="s">
        <v>144</v>
      </c>
      <c r="U8" s="184" t="s">
        <v>144</v>
      </c>
      <c r="V8" s="184" t="s">
        <v>146</v>
      </c>
      <c r="W8" s="184" t="s">
        <v>146</v>
      </c>
      <c r="X8" s="184" t="s">
        <v>146</v>
      </c>
      <c r="Y8" s="184" t="s">
        <v>146</v>
      </c>
      <c r="Z8" s="184" t="s">
        <v>150</v>
      </c>
      <c r="AA8" s="187" t="s">
        <v>151</v>
      </c>
      <c r="AB8" s="177"/>
      <c r="AC8" s="177"/>
    </row>
    <row r="9" spans="1:29" ht="21.75" customHeight="1">
      <c r="A9" s="178">
        <v>3</v>
      </c>
      <c r="B9" s="179" t="s">
        <v>38</v>
      </c>
      <c r="C9" s="180" t="s">
        <v>39</v>
      </c>
      <c r="D9" s="181">
        <f t="shared" si="0"/>
        <v>22</v>
      </c>
      <c r="E9" s="182">
        <f t="shared" si="0"/>
        <v>12</v>
      </c>
      <c r="F9" s="183" t="s">
        <v>149</v>
      </c>
      <c r="G9" s="184" t="s">
        <v>145</v>
      </c>
      <c r="H9" s="184" t="s">
        <v>146</v>
      </c>
      <c r="I9" s="184" t="s">
        <v>146</v>
      </c>
      <c r="J9" s="184" t="s">
        <v>146</v>
      </c>
      <c r="K9" s="184" t="s">
        <v>146</v>
      </c>
      <c r="L9" s="184" t="s">
        <v>146</v>
      </c>
      <c r="M9" s="185" t="s">
        <v>146</v>
      </c>
      <c r="N9" s="186" t="s">
        <v>146</v>
      </c>
      <c r="O9" s="184" t="s">
        <v>146</v>
      </c>
      <c r="P9" s="184" t="s">
        <v>143</v>
      </c>
      <c r="Q9" s="184" t="s">
        <v>143</v>
      </c>
      <c r="R9" s="184" t="s">
        <v>146</v>
      </c>
      <c r="S9" s="184" t="s">
        <v>146</v>
      </c>
      <c r="T9" s="184" t="s">
        <v>146</v>
      </c>
      <c r="U9" s="184" t="s">
        <v>146</v>
      </c>
      <c r="V9" s="184" t="s">
        <v>146</v>
      </c>
      <c r="W9" s="184" t="s">
        <v>146</v>
      </c>
      <c r="X9" s="184" t="s">
        <v>144</v>
      </c>
      <c r="Y9" s="184" t="s">
        <v>146</v>
      </c>
      <c r="Z9" s="184" t="s">
        <v>152</v>
      </c>
      <c r="AA9" s="187" t="s">
        <v>148</v>
      </c>
      <c r="AB9" s="177"/>
      <c r="AC9" s="177"/>
    </row>
    <row r="10" spans="1:29" ht="21.75" customHeight="1">
      <c r="A10" s="178">
        <v>4</v>
      </c>
      <c r="B10" s="179" t="s">
        <v>42</v>
      </c>
      <c r="C10" s="180" t="s">
        <v>43</v>
      </c>
      <c r="D10" s="181">
        <f t="shared" si="0"/>
        <v>18</v>
      </c>
      <c r="E10" s="182">
        <f t="shared" si="0"/>
        <v>8</v>
      </c>
      <c r="F10" s="183" t="s">
        <v>145</v>
      </c>
      <c r="G10" s="184" t="s">
        <v>146</v>
      </c>
      <c r="H10" s="184" t="s">
        <v>146</v>
      </c>
      <c r="I10" s="184" t="s">
        <v>146</v>
      </c>
      <c r="J10" s="184" t="s">
        <v>146</v>
      </c>
      <c r="K10" s="184" t="s">
        <v>146</v>
      </c>
      <c r="L10" s="184" t="s">
        <v>146</v>
      </c>
      <c r="M10" s="185" t="s">
        <v>146</v>
      </c>
      <c r="N10" s="186" t="s">
        <v>146</v>
      </c>
      <c r="O10" s="184" t="s">
        <v>146</v>
      </c>
      <c r="P10" s="184" t="s">
        <v>143</v>
      </c>
      <c r="Q10" s="184" t="s">
        <v>143</v>
      </c>
      <c r="R10" s="184" t="s">
        <v>146</v>
      </c>
      <c r="S10" s="184" t="s">
        <v>146</v>
      </c>
      <c r="T10" s="184" t="s">
        <v>144</v>
      </c>
      <c r="U10" s="184" t="s">
        <v>144</v>
      </c>
      <c r="V10" s="184" t="s">
        <v>146</v>
      </c>
      <c r="W10" s="184" t="s">
        <v>146</v>
      </c>
      <c r="X10" s="184" t="s">
        <v>146</v>
      </c>
      <c r="Y10" s="184" t="s">
        <v>146</v>
      </c>
      <c r="Z10" s="184" t="s">
        <v>151</v>
      </c>
      <c r="AA10" s="187" t="s">
        <v>149</v>
      </c>
      <c r="AB10" s="177"/>
      <c r="AC10" s="177"/>
    </row>
    <row r="11" spans="1:29" ht="21.75" customHeight="1">
      <c r="A11" s="178">
        <v>5</v>
      </c>
      <c r="B11" s="179" t="s">
        <v>46</v>
      </c>
      <c r="C11" s="180" t="s">
        <v>47</v>
      </c>
      <c r="D11" s="181">
        <f t="shared" si="0"/>
        <v>16</v>
      </c>
      <c r="E11" s="182">
        <f t="shared" si="0"/>
        <v>8</v>
      </c>
      <c r="F11" s="183" t="s">
        <v>153</v>
      </c>
      <c r="G11" s="184" t="s">
        <v>143</v>
      </c>
      <c r="H11" s="184" t="s">
        <v>146</v>
      </c>
      <c r="I11" s="184" t="s">
        <v>146</v>
      </c>
      <c r="J11" s="184" t="s">
        <v>146</v>
      </c>
      <c r="K11" s="184" t="s">
        <v>146</v>
      </c>
      <c r="L11" s="184" t="s">
        <v>146</v>
      </c>
      <c r="M11" s="185" t="s">
        <v>146</v>
      </c>
      <c r="N11" s="186" t="s">
        <v>146</v>
      </c>
      <c r="O11" s="184" t="s">
        <v>146</v>
      </c>
      <c r="P11" s="184" t="s">
        <v>144</v>
      </c>
      <c r="Q11" s="184" t="s">
        <v>144</v>
      </c>
      <c r="R11" s="184" t="s">
        <v>146</v>
      </c>
      <c r="S11" s="184" t="s">
        <v>146</v>
      </c>
      <c r="T11" s="184" t="s">
        <v>144</v>
      </c>
      <c r="U11" s="184" t="s">
        <v>144</v>
      </c>
      <c r="V11" s="184" t="s">
        <v>146</v>
      </c>
      <c r="W11" s="184" t="s">
        <v>146</v>
      </c>
      <c r="X11" s="184" t="s">
        <v>146</v>
      </c>
      <c r="Y11" s="184" t="s">
        <v>146</v>
      </c>
      <c r="Z11" s="184" t="s">
        <v>151</v>
      </c>
      <c r="AA11" s="187" t="s">
        <v>145</v>
      </c>
      <c r="AB11" s="177"/>
      <c r="AC11" s="177"/>
    </row>
    <row r="12" spans="1:29" ht="21.75" customHeight="1">
      <c r="A12" s="178">
        <v>6</v>
      </c>
      <c r="B12" s="179" t="s">
        <v>50</v>
      </c>
      <c r="C12" s="180" t="s">
        <v>51</v>
      </c>
      <c r="D12" s="181">
        <f t="shared" si="0"/>
        <v>17</v>
      </c>
      <c r="E12" s="182">
        <f t="shared" si="0"/>
        <v>8</v>
      </c>
      <c r="F12" s="183" t="s">
        <v>153</v>
      </c>
      <c r="G12" s="184" t="s">
        <v>144</v>
      </c>
      <c r="H12" s="184" t="s">
        <v>146</v>
      </c>
      <c r="I12" s="184" t="s">
        <v>146</v>
      </c>
      <c r="J12" s="184" t="s">
        <v>146</v>
      </c>
      <c r="K12" s="184" t="s">
        <v>146</v>
      </c>
      <c r="L12" s="184" t="s">
        <v>146</v>
      </c>
      <c r="M12" s="185" t="s">
        <v>146</v>
      </c>
      <c r="N12" s="186" t="s">
        <v>146</v>
      </c>
      <c r="O12" s="184" t="s">
        <v>146</v>
      </c>
      <c r="P12" s="184" t="s">
        <v>145</v>
      </c>
      <c r="Q12" s="184" t="s">
        <v>143</v>
      </c>
      <c r="R12" s="184" t="s">
        <v>146</v>
      </c>
      <c r="S12" s="184" t="s">
        <v>146</v>
      </c>
      <c r="T12" s="184" t="s">
        <v>144</v>
      </c>
      <c r="U12" s="184" t="s">
        <v>144</v>
      </c>
      <c r="V12" s="184" t="s">
        <v>146</v>
      </c>
      <c r="W12" s="184" t="s">
        <v>146</v>
      </c>
      <c r="X12" s="184" t="s">
        <v>146</v>
      </c>
      <c r="Y12" s="184" t="s">
        <v>146</v>
      </c>
      <c r="Z12" s="184" t="s">
        <v>154</v>
      </c>
      <c r="AA12" s="187" t="s">
        <v>145</v>
      </c>
      <c r="AB12" s="177"/>
      <c r="AC12" s="177"/>
    </row>
    <row r="13" spans="1:29" ht="21.75" customHeight="1">
      <c r="A13" s="178">
        <v>7</v>
      </c>
      <c r="B13" s="179" t="s">
        <v>54</v>
      </c>
      <c r="C13" s="180" t="s">
        <v>55</v>
      </c>
      <c r="D13" s="181">
        <f t="shared" si="0"/>
        <v>49</v>
      </c>
      <c r="E13" s="182">
        <f t="shared" si="0"/>
        <v>25</v>
      </c>
      <c r="F13" s="183" t="s">
        <v>155</v>
      </c>
      <c r="G13" s="184" t="s">
        <v>148</v>
      </c>
      <c r="H13" s="184" t="s">
        <v>144</v>
      </c>
      <c r="I13" s="184" t="s">
        <v>146</v>
      </c>
      <c r="J13" s="184" t="s">
        <v>144</v>
      </c>
      <c r="K13" s="184" t="s">
        <v>144</v>
      </c>
      <c r="L13" s="184" t="s">
        <v>146</v>
      </c>
      <c r="M13" s="185" t="s">
        <v>146</v>
      </c>
      <c r="N13" s="186" t="s">
        <v>146</v>
      </c>
      <c r="O13" s="184" t="s">
        <v>146</v>
      </c>
      <c r="P13" s="184" t="s">
        <v>156</v>
      </c>
      <c r="Q13" s="184" t="s">
        <v>153</v>
      </c>
      <c r="R13" s="184" t="s">
        <v>146</v>
      </c>
      <c r="S13" s="184" t="s">
        <v>146</v>
      </c>
      <c r="T13" s="184" t="s">
        <v>143</v>
      </c>
      <c r="U13" s="184" t="s">
        <v>143</v>
      </c>
      <c r="V13" s="184" t="s">
        <v>146</v>
      </c>
      <c r="W13" s="184" t="s">
        <v>146</v>
      </c>
      <c r="X13" s="184" t="s">
        <v>146</v>
      </c>
      <c r="Y13" s="184" t="s">
        <v>146</v>
      </c>
      <c r="Z13" s="184" t="s">
        <v>157</v>
      </c>
      <c r="AA13" s="187" t="s">
        <v>158</v>
      </c>
      <c r="AC13" s="177"/>
    </row>
    <row r="14" spans="1:29" ht="21.75" customHeight="1">
      <c r="A14" s="178">
        <v>8</v>
      </c>
      <c r="B14" s="179" t="s">
        <v>30</v>
      </c>
      <c r="C14" s="180" t="s">
        <v>58</v>
      </c>
      <c r="D14" s="181">
        <f t="shared" si="0"/>
        <v>29</v>
      </c>
      <c r="E14" s="182">
        <f t="shared" si="0"/>
        <v>13</v>
      </c>
      <c r="F14" s="183" t="s">
        <v>153</v>
      </c>
      <c r="G14" s="184" t="s">
        <v>153</v>
      </c>
      <c r="H14" s="184" t="s">
        <v>146</v>
      </c>
      <c r="I14" s="184" t="s">
        <v>146</v>
      </c>
      <c r="J14" s="184" t="s">
        <v>146</v>
      </c>
      <c r="K14" s="184" t="s">
        <v>146</v>
      </c>
      <c r="L14" s="184" t="s">
        <v>146</v>
      </c>
      <c r="M14" s="185" t="s">
        <v>146</v>
      </c>
      <c r="N14" s="186" t="s">
        <v>146</v>
      </c>
      <c r="O14" s="184" t="s">
        <v>146</v>
      </c>
      <c r="P14" s="184" t="s">
        <v>143</v>
      </c>
      <c r="Q14" s="184" t="s">
        <v>144</v>
      </c>
      <c r="R14" s="184" t="s">
        <v>146</v>
      </c>
      <c r="S14" s="184" t="s">
        <v>146</v>
      </c>
      <c r="T14" s="184" t="s">
        <v>143</v>
      </c>
      <c r="U14" s="184" t="s">
        <v>143</v>
      </c>
      <c r="V14" s="184" t="s">
        <v>146</v>
      </c>
      <c r="W14" s="184" t="s">
        <v>146</v>
      </c>
      <c r="X14" s="184" t="s">
        <v>146</v>
      </c>
      <c r="Y14" s="184" t="s">
        <v>146</v>
      </c>
      <c r="Z14" s="184" t="s">
        <v>159</v>
      </c>
      <c r="AA14" s="187" t="s">
        <v>156</v>
      </c>
      <c r="AC14" s="177"/>
    </row>
    <row r="15" spans="1:29" ht="21.75" customHeight="1">
      <c r="A15" s="188">
        <v>9</v>
      </c>
      <c r="B15" s="189" t="s">
        <v>61</v>
      </c>
      <c r="C15" s="190" t="s">
        <v>62</v>
      </c>
      <c r="D15" s="191">
        <f t="shared" si="0"/>
        <v>41</v>
      </c>
      <c r="E15" s="192">
        <f t="shared" si="0"/>
        <v>21</v>
      </c>
      <c r="F15" s="193" t="s">
        <v>145</v>
      </c>
      <c r="G15" s="194" t="s">
        <v>143</v>
      </c>
      <c r="H15" s="194" t="s">
        <v>146</v>
      </c>
      <c r="I15" s="194" t="s">
        <v>146</v>
      </c>
      <c r="J15" s="194" t="s">
        <v>144</v>
      </c>
      <c r="K15" s="194" t="s">
        <v>146</v>
      </c>
      <c r="L15" s="194" t="s">
        <v>146</v>
      </c>
      <c r="M15" s="195" t="s">
        <v>146</v>
      </c>
      <c r="N15" s="196" t="s">
        <v>146</v>
      </c>
      <c r="O15" s="194" t="s">
        <v>146</v>
      </c>
      <c r="P15" s="194" t="s">
        <v>148</v>
      </c>
      <c r="Q15" s="194" t="s">
        <v>148</v>
      </c>
      <c r="R15" s="194" t="s">
        <v>146</v>
      </c>
      <c r="S15" s="194" t="s">
        <v>146</v>
      </c>
      <c r="T15" s="194" t="s">
        <v>146</v>
      </c>
      <c r="U15" s="194" t="s">
        <v>146</v>
      </c>
      <c r="V15" s="194" t="s">
        <v>146</v>
      </c>
      <c r="W15" s="194" t="s">
        <v>146</v>
      </c>
      <c r="X15" s="194" t="s">
        <v>146</v>
      </c>
      <c r="Y15" s="194" t="s">
        <v>146</v>
      </c>
      <c r="Z15" s="184" t="s">
        <v>160</v>
      </c>
      <c r="AA15" s="187" t="s">
        <v>158</v>
      </c>
      <c r="AC15" s="177"/>
    </row>
    <row r="16" spans="1:29" ht="21.75" customHeight="1" thickBot="1">
      <c r="A16" s="342" t="s">
        <v>161</v>
      </c>
      <c r="B16" s="343"/>
      <c r="C16" s="343"/>
      <c r="D16" s="197">
        <f>D7+D8+D9+D10+D11+D12+D13+D14+D15</f>
        <v>361</v>
      </c>
      <c r="E16" s="198">
        <f>E7+E8+E9+E10+E11+E12+E13+E14+E15</f>
        <v>180</v>
      </c>
      <c r="F16" s="199">
        <f aca="true" t="shared" si="1" ref="F16:AA16">F7+F8+F9+F10+F11+F12+F13+F14+F15</f>
        <v>59</v>
      </c>
      <c r="G16" s="200">
        <f t="shared" si="1"/>
        <v>39</v>
      </c>
      <c r="H16" s="200">
        <f t="shared" si="1"/>
        <v>3</v>
      </c>
      <c r="I16" s="200">
        <f t="shared" si="1"/>
        <v>1</v>
      </c>
      <c r="J16" s="200">
        <f>J7+J8+J9+J10+J11+J12+J13+J14+J15</f>
        <v>6</v>
      </c>
      <c r="K16" s="200">
        <f>K7+K8+K9+K10+K11+K12+K13+K14+K15</f>
        <v>2</v>
      </c>
      <c r="L16" s="200">
        <f t="shared" si="1"/>
        <v>5</v>
      </c>
      <c r="M16" s="200">
        <f t="shared" si="1"/>
        <v>2</v>
      </c>
      <c r="N16" s="200">
        <f t="shared" si="1"/>
        <v>0</v>
      </c>
      <c r="O16" s="200">
        <f t="shared" si="1"/>
        <v>0</v>
      </c>
      <c r="P16" s="200">
        <f t="shared" si="1"/>
        <v>46</v>
      </c>
      <c r="Q16" s="200">
        <f t="shared" si="1"/>
        <v>29</v>
      </c>
      <c r="R16" s="200">
        <f t="shared" si="1"/>
        <v>1</v>
      </c>
      <c r="S16" s="200">
        <f t="shared" si="1"/>
        <v>0</v>
      </c>
      <c r="T16" s="200">
        <f t="shared" si="1"/>
        <v>16</v>
      </c>
      <c r="U16" s="200">
        <f t="shared" si="1"/>
        <v>14</v>
      </c>
      <c r="V16" s="200">
        <f t="shared" si="1"/>
        <v>0</v>
      </c>
      <c r="W16" s="200">
        <f t="shared" si="1"/>
        <v>0</v>
      </c>
      <c r="X16" s="200">
        <f t="shared" si="1"/>
        <v>1</v>
      </c>
      <c r="Y16" s="200">
        <f t="shared" si="1"/>
        <v>0</v>
      </c>
      <c r="Z16" s="200">
        <f t="shared" si="1"/>
        <v>224</v>
      </c>
      <c r="AA16" s="201">
        <f t="shared" si="1"/>
        <v>93</v>
      </c>
      <c r="AB16" s="165">
        <f>F16+H16+L16+N16+P16+R16+T16+V16+X16+Z16+J16</f>
        <v>361</v>
      </c>
      <c r="AC16" s="165">
        <f>G16+I16+M16+O16+Q16+S16+U16+W16+Y16+AA16+K16</f>
        <v>180</v>
      </c>
    </row>
    <row r="17" ht="30.75" customHeight="1" thickBot="1"/>
    <row r="18" spans="1:23" ht="16.5" customHeight="1">
      <c r="A18" s="344" t="s">
        <v>10</v>
      </c>
      <c r="B18" s="347" t="s">
        <v>3</v>
      </c>
      <c r="C18" s="350" t="s">
        <v>4</v>
      </c>
      <c r="D18" s="353" t="s">
        <v>162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5"/>
    </row>
    <row r="19" spans="1:23" ht="41.25" customHeight="1">
      <c r="A19" s="345"/>
      <c r="B19" s="348"/>
      <c r="C19" s="351"/>
      <c r="D19" s="356" t="s">
        <v>163</v>
      </c>
      <c r="E19" s="338"/>
      <c r="F19" s="331" t="s">
        <v>164</v>
      </c>
      <c r="G19" s="331"/>
      <c r="H19" s="337" t="s">
        <v>165</v>
      </c>
      <c r="I19" s="338"/>
      <c r="J19" s="331" t="s">
        <v>166</v>
      </c>
      <c r="K19" s="331"/>
      <c r="L19" s="331" t="s">
        <v>167</v>
      </c>
      <c r="M19" s="331"/>
      <c r="N19" s="331" t="s">
        <v>168</v>
      </c>
      <c r="O19" s="331"/>
      <c r="P19" s="331" t="s">
        <v>169</v>
      </c>
      <c r="Q19" s="331"/>
      <c r="R19" s="331" t="s">
        <v>170</v>
      </c>
      <c r="S19" s="331"/>
      <c r="T19" s="331" t="s">
        <v>171</v>
      </c>
      <c r="U19" s="332"/>
      <c r="V19" s="331" t="s">
        <v>172</v>
      </c>
      <c r="W19" s="333"/>
    </row>
    <row r="20" spans="1:23" ht="14.25" customHeight="1" thickBot="1">
      <c r="A20" s="346"/>
      <c r="B20" s="349"/>
      <c r="C20" s="352"/>
      <c r="D20" s="13" t="s">
        <v>173</v>
      </c>
      <c r="E20" s="15" t="s">
        <v>29</v>
      </c>
      <c r="F20" s="11" t="s">
        <v>28</v>
      </c>
      <c r="G20" s="15" t="s">
        <v>29</v>
      </c>
      <c r="H20" s="11" t="s">
        <v>28</v>
      </c>
      <c r="I20" s="15" t="s">
        <v>29</v>
      </c>
      <c r="J20" s="11" t="s">
        <v>28</v>
      </c>
      <c r="K20" s="15" t="s">
        <v>29</v>
      </c>
      <c r="L20" s="11" t="s">
        <v>28</v>
      </c>
      <c r="M20" s="15" t="s">
        <v>29</v>
      </c>
      <c r="N20" s="11" t="s">
        <v>28</v>
      </c>
      <c r="O20" s="15" t="s">
        <v>29</v>
      </c>
      <c r="P20" s="11" t="s">
        <v>28</v>
      </c>
      <c r="Q20" s="15" t="s">
        <v>29</v>
      </c>
      <c r="R20" s="11" t="s">
        <v>28</v>
      </c>
      <c r="S20" s="15" t="s">
        <v>29</v>
      </c>
      <c r="T20" s="11" t="s">
        <v>28</v>
      </c>
      <c r="U20" s="15" t="s">
        <v>29</v>
      </c>
      <c r="V20" s="11" t="s">
        <v>28</v>
      </c>
      <c r="W20" s="14" t="s">
        <v>29</v>
      </c>
    </row>
    <row r="21" spans="1:23" ht="21" customHeight="1">
      <c r="A21" s="166">
        <v>1</v>
      </c>
      <c r="B21" s="167" t="s">
        <v>30</v>
      </c>
      <c r="C21" s="202" t="s">
        <v>31</v>
      </c>
      <c r="D21" s="203" t="s">
        <v>174</v>
      </c>
      <c r="E21" s="204" t="s">
        <v>175</v>
      </c>
      <c r="F21" s="204" t="s">
        <v>176</v>
      </c>
      <c r="G21" s="204" t="s">
        <v>147</v>
      </c>
      <c r="H21" s="204" t="s">
        <v>177</v>
      </c>
      <c r="I21" s="204" t="s">
        <v>178</v>
      </c>
      <c r="J21" s="204" t="s">
        <v>45</v>
      </c>
      <c r="K21" s="204" t="s">
        <v>179</v>
      </c>
      <c r="L21" s="204" t="s">
        <v>159</v>
      </c>
      <c r="M21" s="204" t="s">
        <v>151</v>
      </c>
      <c r="N21" s="204" t="s">
        <v>156</v>
      </c>
      <c r="O21" s="204" t="s">
        <v>145</v>
      </c>
      <c r="P21" s="204" t="s">
        <v>180</v>
      </c>
      <c r="Q21" s="204" t="s">
        <v>148</v>
      </c>
      <c r="R21" s="204">
        <v>2</v>
      </c>
      <c r="S21" s="204" t="s">
        <v>146</v>
      </c>
      <c r="T21" s="204" t="s">
        <v>181</v>
      </c>
      <c r="U21" s="204" t="s">
        <v>151</v>
      </c>
      <c r="V21" s="204" t="s">
        <v>154</v>
      </c>
      <c r="W21" s="205" t="s">
        <v>145</v>
      </c>
    </row>
    <row r="22" spans="1:23" ht="21" customHeight="1">
      <c r="A22" s="206">
        <v>2</v>
      </c>
      <c r="B22" s="207" t="s">
        <v>33</v>
      </c>
      <c r="C22" s="208" t="s">
        <v>34</v>
      </c>
      <c r="D22" s="209" t="s">
        <v>148</v>
      </c>
      <c r="E22" s="210" t="s">
        <v>149</v>
      </c>
      <c r="F22" s="210" t="s">
        <v>145</v>
      </c>
      <c r="G22" s="210" t="s">
        <v>146</v>
      </c>
      <c r="H22" s="210" t="s">
        <v>174</v>
      </c>
      <c r="I22" s="210" t="s">
        <v>182</v>
      </c>
      <c r="J22" s="210" t="s">
        <v>160</v>
      </c>
      <c r="K22" s="210" t="s">
        <v>176</v>
      </c>
      <c r="L22" s="210" t="s">
        <v>149</v>
      </c>
      <c r="M22" s="210" t="s">
        <v>143</v>
      </c>
      <c r="N22" s="210" t="s">
        <v>143</v>
      </c>
      <c r="O22" s="210" t="s">
        <v>143</v>
      </c>
      <c r="P22" s="210" t="s">
        <v>143</v>
      </c>
      <c r="Q22" s="210" t="s">
        <v>143</v>
      </c>
      <c r="R22" s="210" t="s">
        <v>143</v>
      </c>
      <c r="S22" s="210" t="s">
        <v>143</v>
      </c>
      <c r="T22" s="210" t="s">
        <v>149</v>
      </c>
      <c r="U22" s="210" t="s">
        <v>143</v>
      </c>
      <c r="V22" s="210" t="s">
        <v>144</v>
      </c>
      <c r="W22" s="211" t="s">
        <v>144</v>
      </c>
    </row>
    <row r="23" spans="1:23" ht="21" customHeight="1">
      <c r="A23" s="206">
        <v>3</v>
      </c>
      <c r="B23" s="207" t="s">
        <v>38</v>
      </c>
      <c r="C23" s="208" t="s">
        <v>39</v>
      </c>
      <c r="D23" s="209" t="s">
        <v>149</v>
      </c>
      <c r="E23" s="210" t="s">
        <v>145</v>
      </c>
      <c r="F23" s="210" t="s">
        <v>144</v>
      </c>
      <c r="G23" s="210" t="s">
        <v>146</v>
      </c>
      <c r="H23" s="210" t="s">
        <v>141</v>
      </c>
      <c r="I23" s="210" t="s">
        <v>183</v>
      </c>
      <c r="J23" s="210" t="s">
        <v>182</v>
      </c>
      <c r="K23" s="210" t="s">
        <v>155</v>
      </c>
      <c r="L23" s="210" t="s">
        <v>153</v>
      </c>
      <c r="M23" s="210" t="s">
        <v>143</v>
      </c>
      <c r="N23" s="210" t="s">
        <v>143</v>
      </c>
      <c r="O23" s="210" t="s">
        <v>143</v>
      </c>
      <c r="P23" s="210" t="s">
        <v>153</v>
      </c>
      <c r="Q23" s="210" t="s">
        <v>153</v>
      </c>
      <c r="R23" s="210" t="s">
        <v>143</v>
      </c>
      <c r="S23" s="210" t="s">
        <v>143</v>
      </c>
      <c r="T23" s="210" t="s">
        <v>145</v>
      </c>
      <c r="U23" s="210" t="s">
        <v>146</v>
      </c>
      <c r="V23" s="210" t="s">
        <v>146</v>
      </c>
      <c r="W23" s="211" t="s">
        <v>146</v>
      </c>
    </row>
    <row r="24" spans="1:23" ht="21" customHeight="1">
      <c r="A24" s="206">
        <v>4</v>
      </c>
      <c r="B24" s="207" t="s">
        <v>42</v>
      </c>
      <c r="C24" s="208" t="s">
        <v>43</v>
      </c>
      <c r="D24" s="209" t="s">
        <v>145</v>
      </c>
      <c r="E24" s="210" t="s">
        <v>146</v>
      </c>
      <c r="F24" s="210" t="s">
        <v>143</v>
      </c>
      <c r="G24" s="210" t="s">
        <v>146</v>
      </c>
      <c r="H24" s="210" t="s">
        <v>142</v>
      </c>
      <c r="I24" s="210" t="s">
        <v>147</v>
      </c>
      <c r="J24" s="210" t="s">
        <v>152</v>
      </c>
      <c r="K24" s="210" t="s">
        <v>149</v>
      </c>
      <c r="L24" s="210" t="s">
        <v>145</v>
      </c>
      <c r="M24" s="210" t="s">
        <v>153</v>
      </c>
      <c r="N24" s="210" t="s">
        <v>143</v>
      </c>
      <c r="O24" s="210" t="s">
        <v>146</v>
      </c>
      <c r="P24" s="210" t="s">
        <v>143</v>
      </c>
      <c r="Q24" s="210" t="s">
        <v>144</v>
      </c>
      <c r="R24" s="210" t="s">
        <v>146</v>
      </c>
      <c r="S24" s="210" t="s">
        <v>146</v>
      </c>
      <c r="T24" s="210" t="s">
        <v>149</v>
      </c>
      <c r="U24" s="210" t="s">
        <v>143</v>
      </c>
      <c r="V24" s="210" t="s">
        <v>144</v>
      </c>
      <c r="W24" s="211" t="s">
        <v>144</v>
      </c>
    </row>
    <row r="25" spans="1:23" ht="21" customHeight="1">
      <c r="A25" s="206">
        <v>5</v>
      </c>
      <c r="B25" s="207" t="s">
        <v>46</v>
      </c>
      <c r="C25" s="208" t="s">
        <v>47</v>
      </c>
      <c r="D25" s="209" t="s">
        <v>153</v>
      </c>
      <c r="E25" s="210" t="s">
        <v>143</v>
      </c>
      <c r="F25" s="210" t="s">
        <v>144</v>
      </c>
      <c r="G25" s="210" t="s">
        <v>144</v>
      </c>
      <c r="H25" s="210" t="s">
        <v>180</v>
      </c>
      <c r="I25" s="210" t="s">
        <v>156</v>
      </c>
      <c r="J25" s="210" t="s">
        <v>152</v>
      </c>
      <c r="K25" s="210" t="s">
        <v>148</v>
      </c>
      <c r="L25" s="210" t="s">
        <v>143</v>
      </c>
      <c r="M25" s="210" t="s">
        <v>143</v>
      </c>
      <c r="N25" s="210" t="s">
        <v>146</v>
      </c>
      <c r="O25" s="210" t="s">
        <v>146</v>
      </c>
      <c r="P25" s="210" t="s">
        <v>143</v>
      </c>
      <c r="Q25" s="210" t="s">
        <v>143</v>
      </c>
      <c r="R25" s="210" t="s">
        <v>146</v>
      </c>
      <c r="S25" s="210" t="s">
        <v>146</v>
      </c>
      <c r="T25" s="210" t="s">
        <v>148</v>
      </c>
      <c r="U25" s="210" t="s">
        <v>153</v>
      </c>
      <c r="V25" s="210" t="s">
        <v>146</v>
      </c>
      <c r="W25" s="211" t="s">
        <v>146</v>
      </c>
    </row>
    <row r="26" spans="1:23" ht="21" customHeight="1">
      <c r="A26" s="206">
        <v>6</v>
      </c>
      <c r="B26" s="207" t="s">
        <v>50</v>
      </c>
      <c r="C26" s="208" t="s">
        <v>51</v>
      </c>
      <c r="D26" s="209" t="s">
        <v>153</v>
      </c>
      <c r="E26" s="210" t="s">
        <v>144</v>
      </c>
      <c r="F26" s="210" t="s">
        <v>143</v>
      </c>
      <c r="G26" s="210" t="s">
        <v>146</v>
      </c>
      <c r="H26" s="210" t="s">
        <v>180</v>
      </c>
      <c r="I26" s="210" t="s">
        <v>147</v>
      </c>
      <c r="J26" s="210" t="s">
        <v>155</v>
      </c>
      <c r="K26" s="210" t="s">
        <v>145</v>
      </c>
      <c r="L26" s="210" t="s">
        <v>156</v>
      </c>
      <c r="M26" s="210" t="s">
        <v>145</v>
      </c>
      <c r="N26" s="210" t="s">
        <v>146</v>
      </c>
      <c r="O26" s="210" t="s">
        <v>146</v>
      </c>
      <c r="P26" s="210" t="s">
        <v>143</v>
      </c>
      <c r="Q26" s="210" t="s">
        <v>146</v>
      </c>
      <c r="R26" s="210" t="s">
        <v>146</v>
      </c>
      <c r="S26" s="210" t="s">
        <v>146</v>
      </c>
      <c r="T26" s="210" t="s">
        <v>153</v>
      </c>
      <c r="U26" s="210" t="s">
        <v>144</v>
      </c>
      <c r="V26" s="210" t="s">
        <v>143</v>
      </c>
      <c r="W26" s="211" t="s">
        <v>143</v>
      </c>
    </row>
    <row r="27" spans="1:23" ht="21" customHeight="1">
      <c r="A27" s="206">
        <v>7</v>
      </c>
      <c r="B27" s="207" t="s">
        <v>54</v>
      </c>
      <c r="C27" s="208" t="s">
        <v>55</v>
      </c>
      <c r="D27" s="209" t="s">
        <v>183</v>
      </c>
      <c r="E27" s="210" t="s">
        <v>156</v>
      </c>
      <c r="F27" s="210" t="s">
        <v>148</v>
      </c>
      <c r="G27" s="210" t="s">
        <v>153</v>
      </c>
      <c r="H27" s="210" t="s">
        <v>184</v>
      </c>
      <c r="I27" s="210" t="s">
        <v>159</v>
      </c>
      <c r="J27" s="210" t="s">
        <v>185</v>
      </c>
      <c r="K27" s="210" t="s">
        <v>141</v>
      </c>
      <c r="L27" s="210" t="s">
        <v>149</v>
      </c>
      <c r="M27" s="210" t="s">
        <v>145</v>
      </c>
      <c r="N27" s="210" t="s">
        <v>149</v>
      </c>
      <c r="O27" s="210" t="s">
        <v>149</v>
      </c>
      <c r="P27" s="210" t="s">
        <v>155</v>
      </c>
      <c r="Q27" s="210" t="s">
        <v>148</v>
      </c>
      <c r="R27" s="210" t="s">
        <v>146</v>
      </c>
      <c r="S27" s="210" t="s">
        <v>146</v>
      </c>
      <c r="T27" s="210" t="s">
        <v>152</v>
      </c>
      <c r="U27" s="210" t="s">
        <v>148</v>
      </c>
      <c r="V27" s="210" t="s">
        <v>146</v>
      </c>
      <c r="W27" s="211" t="s">
        <v>146</v>
      </c>
    </row>
    <row r="28" spans="1:23" ht="21" customHeight="1">
      <c r="A28" s="206">
        <v>8</v>
      </c>
      <c r="B28" s="207" t="s">
        <v>30</v>
      </c>
      <c r="C28" s="208" t="s">
        <v>58</v>
      </c>
      <c r="D28" s="209" t="s">
        <v>149</v>
      </c>
      <c r="E28" s="210" t="s">
        <v>153</v>
      </c>
      <c r="F28" s="210" t="s">
        <v>153</v>
      </c>
      <c r="G28" s="210" t="s">
        <v>144</v>
      </c>
      <c r="H28" s="210" t="s">
        <v>186</v>
      </c>
      <c r="I28" s="210" t="s">
        <v>183</v>
      </c>
      <c r="J28" s="210" t="s">
        <v>150</v>
      </c>
      <c r="K28" s="210" t="s">
        <v>154</v>
      </c>
      <c r="L28" s="210" t="s">
        <v>148</v>
      </c>
      <c r="M28" s="210" t="s">
        <v>145</v>
      </c>
      <c r="N28" s="210" t="s">
        <v>146</v>
      </c>
      <c r="O28" s="210" t="s">
        <v>146</v>
      </c>
      <c r="P28" s="210" t="s">
        <v>149</v>
      </c>
      <c r="Q28" s="210" t="s">
        <v>153</v>
      </c>
      <c r="R28" s="210" t="s">
        <v>143</v>
      </c>
      <c r="S28" s="210" t="s">
        <v>146</v>
      </c>
      <c r="T28" s="210" t="s">
        <v>145</v>
      </c>
      <c r="U28" s="210" t="s">
        <v>146</v>
      </c>
      <c r="V28" s="210" t="s">
        <v>143</v>
      </c>
      <c r="W28" s="211" t="s">
        <v>144</v>
      </c>
    </row>
    <row r="29" spans="1:23" ht="21" customHeight="1" thickBot="1">
      <c r="A29" s="212">
        <v>9</v>
      </c>
      <c r="B29" s="213" t="s">
        <v>61</v>
      </c>
      <c r="C29" s="214" t="s">
        <v>62</v>
      </c>
      <c r="D29" s="215" t="s">
        <v>156</v>
      </c>
      <c r="E29" s="216" t="s">
        <v>143</v>
      </c>
      <c r="F29" s="216" t="s">
        <v>153</v>
      </c>
      <c r="G29" s="216" t="s">
        <v>143</v>
      </c>
      <c r="H29" s="216" t="s">
        <v>187</v>
      </c>
      <c r="I29" s="216" t="s">
        <v>182</v>
      </c>
      <c r="J29" s="216" t="s">
        <v>188</v>
      </c>
      <c r="K29" s="216" t="s">
        <v>158</v>
      </c>
      <c r="L29" s="216" t="s">
        <v>147</v>
      </c>
      <c r="M29" s="216" t="s">
        <v>147</v>
      </c>
      <c r="N29" s="216" t="s">
        <v>144</v>
      </c>
      <c r="O29" s="216" t="s">
        <v>146</v>
      </c>
      <c r="P29" s="216" t="s">
        <v>156</v>
      </c>
      <c r="Q29" s="216" t="s">
        <v>156</v>
      </c>
      <c r="R29" s="216" t="s">
        <v>143</v>
      </c>
      <c r="S29" s="216" t="s">
        <v>146</v>
      </c>
      <c r="T29" s="216" t="s">
        <v>154</v>
      </c>
      <c r="U29" s="216" t="s">
        <v>153</v>
      </c>
      <c r="V29" s="216" t="s">
        <v>153</v>
      </c>
      <c r="W29" s="217" t="s">
        <v>144</v>
      </c>
    </row>
    <row r="30" spans="1:23" ht="21" customHeight="1" thickBot="1">
      <c r="A30" s="334" t="s">
        <v>83</v>
      </c>
      <c r="B30" s="335"/>
      <c r="C30" s="336"/>
      <c r="D30" s="218">
        <f>D21+D22+D23+D24+D25+D26+D27+D28+D29</f>
        <v>76</v>
      </c>
      <c r="E30" s="219">
        <f aca="true" t="shared" si="2" ref="E30:W30">E21+E22+E23+E24+E25+E26+E27+E28+E29</f>
        <v>44</v>
      </c>
      <c r="F30" s="219">
        <f t="shared" si="2"/>
        <v>39</v>
      </c>
      <c r="G30" s="219">
        <f t="shared" si="2"/>
        <v>15</v>
      </c>
      <c r="H30" s="219">
        <f t="shared" si="2"/>
        <v>322</v>
      </c>
      <c r="I30" s="219">
        <f t="shared" si="2"/>
        <v>165</v>
      </c>
      <c r="J30" s="219">
        <f>J21+J22+J23+J24+J25+J26+J27+J28+J29</f>
        <v>299</v>
      </c>
      <c r="K30" s="219">
        <f>K21+K22+K23+K24+K25+K26+K27+K28+K29</f>
        <v>140</v>
      </c>
      <c r="L30" s="219">
        <f t="shared" si="2"/>
        <v>62</v>
      </c>
      <c r="M30" s="219">
        <f t="shared" si="2"/>
        <v>40</v>
      </c>
      <c r="N30" s="219">
        <f t="shared" si="2"/>
        <v>19</v>
      </c>
      <c r="O30" s="219">
        <f t="shared" si="2"/>
        <v>13</v>
      </c>
      <c r="P30" s="219">
        <f t="shared" si="2"/>
        <v>48</v>
      </c>
      <c r="Q30" s="219">
        <f t="shared" si="2"/>
        <v>30</v>
      </c>
      <c r="R30" s="219">
        <f t="shared" si="2"/>
        <v>10</v>
      </c>
      <c r="S30" s="219">
        <f t="shared" si="2"/>
        <v>4</v>
      </c>
      <c r="T30" s="219">
        <f t="shared" si="2"/>
        <v>79</v>
      </c>
      <c r="U30" s="219">
        <f t="shared" si="2"/>
        <v>28</v>
      </c>
      <c r="V30" s="219">
        <f t="shared" si="2"/>
        <v>18</v>
      </c>
      <c r="W30" s="220">
        <f t="shared" si="2"/>
        <v>10</v>
      </c>
    </row>
    <row r="32" spans="6:11" ht="12.75">
      <c r="F32" s="165">
        <f>F30+H30</f>
        <v>361</v>
      </c>
      <c r="G32" s="165">
        <f>G30+I30</f>
        <v>180</v>
      </c>
      <c r="J32" s="165">
        <f>J30+L30</f>
        <v>361</v>
      </c>
      <c r="K32" s="165">
        <f>K30+M30</f>
        <v>180</v>
      </c>
    </row>
  </sheetData>
  <sheetProtection/>
  <mergeCells count="35"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375" style="222" customWidth="1"/>
    <col min="2" max="2" width="13.125" style="222" customWidth="1"/>
    <col min="3" max="3" width="9.125" style="222" customWidth="1"/>
    <col min="4" max="4" width="11.75390625" style="222" customWidth="1"/>
    <col min="5" max="5" width="13.875" style="222" customWidth="1"/>
    <col min="6" max="6" width="14.00390625" style="222" customWidth="1"/>
    <col min="7" max="7" width="13.25390625" style="222" customWidth="1"/>
    <col min="8" max="14" width="12.75390625" style="222" customWidth="1"/>
    <col min="15" max="15" width="11.75390625" style="222" customWidth="1"/>
    <col min="16" max="16384" width="9.125" style="222" customWidth="1"/>
  </cols>
  <sheetData>
    <row r="1" spans="1:15" ht="19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s="165" customFormat="1" ht="40.5" customHeight="1">
      <c r="A2" s="379" t="s">
        <v>189</v>
      </c>
      <c r="B2" s="379"/>
      <c r="C2" s="379"/>
      <c r="D2" s="379"/>
      <c r="E2" s="380" t="s">
        <v>190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</row>
    <row r="3" spans="1:15" s="165" customFormat="1" ht="13.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spans="1:15" ht="22.5" customHeight="1">
      <c r="A4" s="382" t="s">
        <v>191</v>
      </c>
      <c r="B4" s="384" t="s">
        <v>3</v>
      </c>
      <c r="C4" s="385" t="s">
        <v>192</v>
      </c>
      <c r="D4" s="387" t="s">
        <v>193</v>
      </c>
      <c r="E4" s="389" t="s">
        <v>194</v>
      </c>
      <c r="F4" s="384"/>
      <c r="G4" s="384"/>
      <c r="H4" s="384"/>
      <c r="I4" s="384"/>
      <c r="J4" s="384"/>
      <c r="K4" s="384"/>
      <c r="L4" s="384"/>
      <c r="M4" s="384"/>
      <c r="N4" s="384"/>
      <c r="O4" s="390"/>
    </row>
    <row r="5" spans="1:15" ht="26.25" customHeight="1">
      <c r="A5" s="383"/>
      <c r="B5" s="376"/>
      <c r="C5" s="386"/>
      <c r="D5" s="388"/>
      <c r="E5" s="391" t="s">
        <v>195</v>
      </c>
      <c r="F5" s="376"/>
      <c r="G5" s="376" t="s">
        <v>196</v>
      </c>
      <c r="H5" s="376" t="s">
        <v>197</v>
      </c>
      <c r="I5" s="376"/>
      <c r="J5" s="376"/>
      <c r="K5" s="376"/>
      <c r="L5" s="376"/>
      <c r="M5" s="376"/>
      <c r="N5" s="376"/>
      <c r="O5" s="377" t="s">
        <v>198</v>
      </c>
    </row>
    <row r="6" spans="1:15" ht="51.75" customHeight="1">
      <c r="A6" s="383"/>
      <c r="B6" s="376"/>
      <c r="C6" s="386"/>
      <c r="D6" s="388"/>
      <c r="E6" s="223" t="s">
        <v>199</v>
      </c>
      <c r="F6" s="224" t="s">
        <v>200</v>
      </c>
      <c r="G6" s="376"/>
      <c r="H6" s="224" t="s">
        <v>201</v>
      </c>
      <c r="I6" s="224" t="s">
        <v>202</v>
      </c>
      <c r="J6" s="224" t="s">
        <v>203</v>
      </c>
      <c r="K6" s="224" t="s">
        <v>105</v>
      </c>
      <c r="L6" s="224" t="s">
        <v>204</v>
      </c>
      <c r="M6" s="224" t="s">
        <v>205</v>
      </c>
      <c r="N6" s="224" t="s">
        <v>206</v>
      </c>
      <c r="O6" s="377"/>
    </row>
    <row r="7" spans="1:16" s="165" customFormat="1" ht="21.75" customHeight="1">
      <c r="A7" s="166">
        <v>1</v>
      </c>
      <c r="B7" s="167" t="s">
        <v>30</v>
      </c>
      <c r="C7" s="168" t="s">
        <v>31</v>
      </c>
      <c r="D7" s="225">
        <f>E7+F7+H7+I7+J7+K7+L7+M7+N7+O7</f>
        <v>32</v>
      </c>
      <c r="E7" s="226">
        <v>14</v>
      </c>
      <c r="F7" s="226">
        <v>6</v>
      </c>
      <c r="G7" s="226">
        <v>12</v>
      </c>
      <c r="H7" s="226">
        <v>6</v>
      </c>
      <c r="I7" s="226">
        <v>0</v>
      </c>
      <c r="J7" s="226">
        <v>2</v>
      </c>
      <c r="K7" s="226">
        <v>4</v>
      </c>
      <c r="L7" s="226">
        <v>0</v>
      </c>
      <c r="M7" s="227">
        <v>0</v>
      </c>
      <c r="N7" s="228">
        <v>0</v>
      </c>
      <c r="O7" s="229">
        <v>0</v>
      </c>
      <c r="P7" s="177"/>
    </row>
    <row r="8" spans="1:16" s="165" customFormat="1" ht="21.75" customHeight="1">
      <c r="A8" s="178">
        <v>2</v>
      </c>
      <c r="B8" s="179" t="s">
        <v>33</v>
      </c>
      <c r="C8" s="180" t="s">
        <v>34</v>
      </c>
      <c r="D8" s="225">
        <f aca="true" t="shared" si="0" ref="D8:D16">E8+F8+H8+I8+J8+K8+L8+M8+N8+O8</f>
        <v>1</v>
      </c>
      <c r="E8" s="230">
        <v>0</v>
      </c>
      <c r="F8" s="184">
        <v>0</v>
      </c>
      <c r="G8" s="184">
        <v>1</v>
      </c>
      <c r="H8" s="184">
        <v>0</v>
      </c>
      <c r="I8" s="184">
        <v>0</v>
      </c>
      <c r="J8" s="184">
        <v>1</v>
      </c>
      <c r="K8" s="184">
        <v>0</v>
      </c>
      <c r="L8" s="184">
        <v>0</v>
      </c>
      <c r="M8" s="185">
        <v>0</v>
      </c>
      <c r="N8" s="186">
        <v>0</v>
      </c>
      <c r="O8" s="187">
        <v>0</v>
      </c>
      <c r="P8" s="177"/>
    </row>
    <row r="9" spans="1:16" s="165" customFormat="1" ht="21.75" customHeight="1">
      <c r="A9" s="178">
        <v>3</v>
      </c>
      <c r="B9" s="179" t="s">
        <v>38</v>
      </c>
      <c r="C9" s="180" t="s">
        <v>39</v>
      </c>
      <c r="D9" s="225">
        <f t="shared" si="0"/>
        <v>0</v>
      </c>
      <c r="E9" s="230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5">
        <v>0</v>
      </c>
      <c r="N9" s="186">
        <v>0</v>
      </c>
      <c r="O9" s="187">
        <v>0</v>
      </c>
      <c r="P9" s="177"/>
    </row>
    <row r="10" spans="1:16" s="165" customFormat="1" ht="21.75" customHeight="1">
      <c r="A10" s="178">
        <v>4</v>
      </c>
      <c r="B10" s="179" t="s">
        <v>42</v>
      </c>
      <c r="C10" s="180" t="s">
        <v>43</v>
      </c>
      <c r="D10" s="225">
        <f t="shared" si="0"/>
        <v>1</v>
      </c>
      <c r="E10" s="230">
        <v>1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5">
        <v>0</v>
      </c>
      <c r="N10" s="186">
        <v>0</v>
      </c>
      <c r="O10" s="187">
        <v>0</v>
      </c>
      <c r="P10" s="177"/>
    </row>
    <row r="11" spans="1:16" s="165" customFormat="1" ht="21.75" customHeight="1">
      <c r="A11" s="178">
        <v>5</v>
      </c>
      <c r="B11" s="179" t="s">
        <v>46</v>
      </c>
      <c r="C11" s="180" t="s">
        <v>47</v>
      </c>
      <c r="D11" s="225">
        <f t="shared" si="0"/>
        <v>1</v>
      </c>
      <c r="E11" s="230">
        <v>0</v>
      </c>
      <c r="F11" s="184">
        <v>1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5">
        <v>0</v>
      </c>
      <c r="N11" s="186">
        <v>0</v>
      </c>
      <c r="O11" s="187">
        <v>0</v>
      </c>
      <c r="P11" s="177"/>
    </row>
    <row r="12" spans="1:16" s="165" customFormat="1" ht="21.75" customHeight="1">
      <c r="A12" s="178">
        <v>6</v>
      </c>
      <c r="B12" s="179" t="s">
        <v>50</v>
      </c>
      <c r="C12" s="180" t="s">
        <v>51</v>
      </c>
      <c r="D12" s="225">
        <f t="shared" si="0"/>
        <v>9</v>
      </c>
      <c r="E12" s="230">
        <v>2</v>
      </c>
      <c r="F12" s="184">
        <v>7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5">
        <v>0</v>
      </c>
      <c r="N12" s="186">
        <v>0</v>
      </c>
      <c r="O12" s="187">
        <v>0</v>
      </c>
      <c r="P12" s="177"/>
    </row>
    <row r="13" spans="1:16" s="165" customFormat="1" ht="21.75" customHeight="1">
      <c r="A13" s="178">
        <v>7</v>
      </c>
      <c r="B13" s="179" t="s">
        <v>54</v>
      </c>
      <c r="C13" s="180" t="s">
        <v>55</v>
      </c>
      <c r="D13" s="225">
        <f t="shared" si="0"/>
        <v>6</v>
      </c>
      <c r="E13" s="230">
        <v>3</v>
      </c>
      <c r="F13" s="184">
        <v>1</v>
      </c>
      <c r="G13" s="184">
        <v>2</v>
      </c>
      <c r="H13" s="184">
        <v>2</v>
      </c>
      <c r="I13" s="184">
        <v>0</v>
      </c>
      <c r="J13" s="184">
        <v>0</v>
      </c>
      <c r="K13" s="184">
        <v>0</v>
      </c>
      <c r="L13" s="184">
        <v>0</v>
      </c>
      <c r="M13" s="185">
        <v>0</v>
      </c>
      <c r="N13" s="186">
        <v>0</v>
      </c>
      <c r="O13" s="187">
        <v>0</v>
      </c>
      <c r="P13" s="177"/>
    </row>
    <row r="14" spans="1:16" s="165" customFormat="1" ht="21.75" customHeight="1">
      <c r="A14" s="178">
        <v>8</v>
      </c>
      <c r="B14" s="179" t="s">
        <v>30</v>
      </c>
      <c r="C14" s="180" t="s">
        <v>58</v>
      </c>
      <c r="D14" s="225">
        <f t="shared" si="0"/>
        <v>23</v>
      </c>
      <c r="E14" s="230">
        <v>2</v>
      </c>
      <c r="F14" s="184">
        <v>18</v>
      </c>
      <c r="G14" s="184">
        <v>3</v>
      </c>
      <c r="H14" s="184">
        <v>0</v>
      </c>
      <c r="I14" s="184">
        <v>0</v>
      </c>
      <c r="J14" s="184">
        <v>3</v>
      </c>
      <c r="K14" s="184">
        <v>0</v>
      </c>
      <c r="L14" s="184">
        <v>0</v>
      </c>
      <c r="M14" s="185">
        <v>0</v>
      </c>
      <c r="N14" s="186">
        <v>0</v>
      </c>
      <c r="O14" s="187">
        <v>0</v>
      </c>
      <c r="P14" s="177"/>
    </row>
    <row r="15" spans="1:16" s="165" customFormat="1" ht="21.75" customHeight="1">
      <c r="A15" s="178">
        <v>9</v>
      </c>
      <c r="B15" s="179" t="s">
        <v>61</v>
      </c>
      <c r="C15" s="180" t="s">
        <v>62</v>
      </c>
      <c r="D15" s="225">
        <f t="shared" si="0"/>
        <v>6</v>
      </c>
      <c r="E15" s="230">
        <v>1</v>
      </c>
      <c r="F15" s="184">
        <v>4</v>
      </c>
      <c r="G15" s="184">
        <v>1</v>
      </c>
      <c r="H15" s="184">
        <v>0</v>
      </c>
      <c r="I15" s="184">
        <v>0</v>
      </c>
      <c r="J15" s="184">
        <v>1</v>
      </c>
      <c r="K15" s="184">
        <v>0</v>
      </c>
      <c r="L15" s="184">
        <v>0</v>
      </c>
      <c r="M15" s="185">
        <v>0</v>
      </c>
      <c r="N15" s="186">
        <v>0</v>
      </c>
      <c r="O15" s="187">
        <v>0</v>
      </c>
      <c r="P15" s="177"/>
    </row>
    <row r="16" spans="1:16" s="165" customFormat="1" ht="26.25" customHeight="1" thickBot="1">
      <c r="A16" s="166">
        <v>10</v>
      </c>
      <c r="B16" s="167" t="s">
        <v>207</v>
      </c>
      <c r="C16" s="231" t="s">
        <v>208</v>
      </c>
      <c r="D16" s="225">
        <f t="shared" si="0"/>
        <v>1</v>
      </c>
      <c r="E16" s="232">
        <v>0</v>
      </c>
      <c r="F16" s="226">
        <v>1</v>
      </c>
      <c r="G16" s="226">
        <v>0</v>
      </c>
      <c r="H16" s="226">
        <v>0</v>
      </c>
      <c r="I16" s="226">
        <v>0</v>
      </c>
      <c r="J16" s="226">
        <v>0</v>
      </c>
      <c r="K16" s="226">
        <v>0</v>
      </c>
      <c r="L16" s="226">
        <v>0</v>
      </c>
      <c r="M16" s="227">
        <v>0</v>
      </c>
      <c r="N16" s="228">
        <v>0</v>
      </c>
      <c r="O16" s="229">
        <v>0</v>
      </c>
      <c r="P16" s="177"/>
    </row>
    <row r="17" spans="1:15" ht="25.5" customHeight="1" thickBot="1">
      <c r="A17" s="378" t="s">
        <v>161</v>
      </c>
      <c r="B17" s="277"/>
      <c r="C17" s="277"/>
      <c r="D17" s="233">
        <f>D7+D8+D9+D10+D11+D12+D13+D14+D15+D16</f>
        <v>80</v>
      </c>
      <c r="E17" s="109">
        <f>E7+E8+E9+E10+E11+E12+E13+E14+E15+E16</f>
        <v>23</v>
      </c>
      <c r="F17" s="109">
        <f aca="true" t="shared" si="1" ref="F17:O17">F7+F8+F9+F10+F11+F12+F13+F14+F15+F16</f>
        <v>38</v>
      </c>
      <c r="G17" s="109">
        <f t="shared" si="1"/>
        <v>19</v>
      </c>
      <c r="H17" s="109">
        <f t="shared" si="1"/>
        <v>8</v>
      </c>
      <c r="I17" s="109">
        <f t="shared" si="1"/>
        <v>0</v>
      </c>
      <c r="J17" s="109">
        <f t="shared" si="1"/>
        <v>7</v>
      </c>
      <c r="K17" s="109">
        <f t="shared" si="1"/>
        <v>4</v>
      </c>
      <c r="L17" s="109">
        <f t="shared" si="1"/>
        <v>0</v>
      </c>
      <c r="M17" s="109">
        <f t="shared" si="1"/>
        <v>0</v>
      </c>
      <c r="N17" s="109">
        <f t="shared" si="1"/>
        <v>0</v>
      </c>
      <c r="O17" s="109">
        <f t="shared" si="1"/>
        <v>0</v>
      </c>
    </row>
    <row r="18" ht="18.75" customHeight="1"/>
    <row r="19" ht="18.75" customHeight="1"/>
    <row r="20" ht="18.75" customHeight="1"/>
    <row r="21" ht="18.75" customHeight="1">
      <c r="R21" s="222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3">
    <mergeCell ref="E4:O4"/>
    <mergeCell ref="E5:F5"/>
    <mergeCell ref="G5:G6"/>
    <mergeCell ref="H5:N5"/>
    <mergeCell ref="O5:O6"/>
    <mergeCell ref="A17:C17"/>
    <mergeCell ref="A2:D2"/>
    <mergeCell ref="E2:O2"/>
    <mergeCell ref="A3:O3"/>
    <mergeCell ref="A4:A6"/>
    <mergeCell ref="B4:B6"/>
    <mergeCell ref="C4:C6"/>
    <mergeCell ref="D4:D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2011-05-06T08:05:46Z</dcterms:created>
  <dcterms:modified xsi:type="dcterms:W3CDTF">2011-12-22T11:10:28Z</dcterms:modified>
  <cp:category/>
  <cp:version/>
  <cp:contentType/>
  <cp:contentStatus/>
</cp:coreProperties>
</file>