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ferty" sheetId="1" r:id="rId1"/>
    <sheet name="AktywneF" sheetId="2" r:id="rId2"/>
  </sheets>
  <definedNames>
    <definedName name="_xlnm.Print_Area" localSheetId="1">'AktywneF'!$A$1:$P$25</definedName>
  </definedNames>
  <calcPr fullCalcOnLoad="1"/>
</workbook>
</file>

<file path=xl/sharedStrings.xml><?xml version="1.0" encoding="utf-8"?>
<sst xmlns="http://schemas.openxmlformats.org/spreadsheetml/2006/main" count="89" uniqueCount="54">
  <si>
    <t>Wyszczególnienie</t>
  </si>
  <si>
    <t>12.2001</t>
  </si>
  <si>
    <t>01.2002</t>
  </si>
  <si>
    <t>02.2002</t>
  </si>
  <si>
    <t>03.2002</t>
  </si>
  <si>
    <t>04.2002</t>
  </si>
  <si>
    <t>05.2002</t>
  </si>
  <si>
    <t>06.2002</t>
  </si>
  <si>
    <t>07.2002</t>
  </si>
  <si>
    <t>08.2002</t>
  </si>
  <si>
    <t>09.2002</t>
  </si>
  <si>
    <t>10.2002</t>
  </si>
  <si>
    <t>11.2002</t>
  </si>
  <si>
    <t>12.2002</t>
  </si>
  <si>
    <t>Ogółem</t>
  </si>
  <si>
    <t xml:space="preserve"> +/-</t>
  </si>
  <si>
    <t>Niesubsydiowana</t>
  </si>
  <si>
    <t>Roboty publiczne</t>
  </si>
  <si>
    <t xml:space="preserve"> 3. </t>
  </si>
  <si>
    <t xml:space="preserve"> 5.</t>
  </si>
  <si>
    <t>7.</t>
  </si>
  <si>
    <t>8.</t>
  </si>
  <si>
    <t>OGÓŁEM</t>
  </si>
  <si>
    <t xml:space="preserve">                              OFERTY PRACY W  2002 ROKU  W POWIECIE  TURECKIM</t>
  </si>
  <si>
    <t xml:space="preserve"> 1.</t>
  </si>
  <si>
    <t>+/-</t>
  </si>
  <si>
    <t>2.</t>
  </si>
  <si>
    <t>w tym kobiet</t>
  </si>
  <si>
    <t>3.</t>
  </si>
  <si>
    <t>w tym stanowiska nierobotnicze</t>
  </si>
  <si>
    <t>% do ogółu ofert</t>
  </si>
  <si>
    <t>4.</t>
  </si>
  <si>
    <t>5.</t>
  </si>
  <si>
    <t>Prace interwencyj.</t>
  </si>
  <si>
    <t>6.</t>
  </si>
  <si>
    <t>Absolwenci (ref.)</t>
  </si>
  <si>
    <t>Staż dla absolwen.</t>
  </si>
  <si>
    <t>9.</t>
  </si>
  <si>
    <t>Niepełnosprawni</t>
  </si>
  <si>
    <t>w tym refundowane</t>
  </si>
  <si>
    <t xml:space="preserve">   AKTYWNE FORMY W  POWIECIE TURECKIM W 2002 ROKU</t>
  </si>
  <si>
    <t>Podjęcie pracy OGÓŁEM</t>
  </si>
  <si>
    <t xml:space="preserve">W tym </t>
  </si>
  <si>
    <t>ze skier.PUP niesub.</t>
  </si>
  <si>
    <t>prace interwencyjne</t>
  </si>
  <si>
    <t>Przyuczenie i przekwalifikowanie</t>
  </si>
  <si>
    <t>Liczba udzielonych pożyczek</t>
  </si>
  <si>
    <t>Absolwenci skierowani do pracy (refundacja)</t>
  </si>
  <si>
    <t>Skierowanie na staż</t>
  </si>
  <si>
    <t>Wydane skierowania do pracy ogółem</t>
  </si>
  <si>
    <t xml:space="preserve">do interwencyjnej </t>
  </si>
  <si>
    <t>w tym dla kobiet</t>
  </si>
  <si>
    <t>do publicznej</t>
  </si>
  <si>
    <t>do niesubsydiowanej + absolwenci refundacja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</si>
</sst>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d/mm"/>
    <numFmt numFmtId="168" formatCode="mmmm\ yy"/>
    <numFmt numFmtId="169" formatCode="mmmmm\.yy"/>
    <numFmt numFmtId="170" formatCode="0.000000"/>
    <numFmt numFmtId="171" formatCode="0.00000"/>
  </numFmts>
  <fonts count="15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21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21"/>
      <name val="Arial CE"/>
      <family val="2"/>
    </font>
    <font>
      <sz val="12"/>
      <color indexed="8"/>
      <name val="Arial CE"/>
      <family val="2"/>
    </font>
    <font>
      <b/>
      <sz val="10"/>
      <color indexed="21"/>
      <name val="Arial CE"/>
      <family val="2"/>
    </font>
    <font>
      <b/>
      <sz val="12"/>
      <color indexed="57"/>
      <name val="Arial CE"/>
      <family val="2"/>
    </font>
    <font>
      <b/>
      <sz val="9"/>
      <color indexed="57"/>
      <name val="Arial CE"/>
      <family val="2"/>
    </font>
    <font>
      <b/>
      <sz val="12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25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75" zoomScaleNormal="75" workbookViewId="0" topLeftCell="A1">
      <selection activeCell="R6" sqref="R6"/>
    </sheetView>
  </sheetViews>
  <sheetFormatPr defaultColWidth="9.00390625" defaultRowHeight="12.75"/>
  <cols>
    <col min="1" max="1" width="2.75390625" style="34" bestFit="1" customWidth="1"/>
    <col min="2" max="2" width="20.875" style="34" bestFit="1" customWidth="1"/>
    <col min="3" max="15" width="9.875" style="0" bestFit="1" customWidth="1"/>
    <col min="16" max="16" width="9.75390625" style="35" bestFit="1" customWidth="1"/>
  </cols>
  <sheetData>
    <row r="1" spans="1:16" s="1" customFormat="1" ht="34.5" customHeight="1" thickBot="1">
      <c r="A1" s="73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31.5" customHeight="1">
      <c r="A2" s="2"/>
      <c r="B2" s="2" t="s">
        <v>0</v>
      </c>
      <c r="C2" s="3" t="s">
        <v>1</v>
      </c>
      <c r="D2" s="4" t="s">
        <v>2</v>
      </c>
      <c r="E2" s="4" t="s">
        <v>3</v>
      </c>
      <c r="F2" s="5" t="s">
        <v>4</v>
      </c>
      <c r="G2" s="4" t="s">
        <v>5</v>
      </c>
      <c r="H2" s="5" t="s">
        <v>6</v>
      </c>
      <c r="I2" s="4" t="s">
        <v>7</v>
      </c>
      <c r="J2" s="5" t="s">
        <v>8</v>
      </c>
      <c r="K2" s="4" t="s">
        <v>9</v>
      </c>
      <c r="L2" s="5" t="s">
        <v>10</v>
      </c>
      <c r="M2" s="4" t="s">
        <v>11</v>
      </c>
      <c r="N2" s="3" t="s">
        <v>12</v>
      </c>
      <c r="O2" s="3" t="s">
        <v>13</v>
      </c>
      <c r="P2" s="6" t="s">
        <v>14</v>
      </c>
    </row>
    <row r="3" spans="1:16" s="11" customFormat="1" ht="34.5" customHeight="1">
      <c r="A3" s="71" t="s">
        <v>24</v>
      </c>
      <c r="B3" s="7" t="s">
        <v>22</v>
      </c>
      <c r="C3" s="8">
        <f aca="true" t="shared" si="0" ref="C3:O3">C9+C11+C13+C15+C17+C19</f>
        <v>192</v>
      </c>
      <c r="D3" s="9">
        <f t="shared" si="0"/>
        <v>122</v>
      </c>
      <c r="E3" s="9">
        <f t="shared" si="0"/>
        <v>194</v>
      </c>
      <c r="F3" s="9">
        <f t="shared" si="0"/>
        <v>188</v>
      </c>
      <c r="G3" s="9">
        <f t="shared" si="0"/>
        <v>243</v>
      </c>
      <c r="H3" s="9">
        <f t="shared" si="0"/>
        <v>211</v>
      </c>
      <c r="I3" s="9">
        <f t="shared" si="0"/>
        <v>175</v>
      </c>
      <c r="J3" s="9">
        <f t="shared" si="0"/>
        <v>308</v>
      </c>
      <c r="K3" s="9">
        <f t="shared" si="0"/>
        <v>277</v>
      </c>
      <c r="L3" s="9">
        <f t="shared" si="0"/>
        <v>267</v>
      </c>
      <c r="M3" s="9">
        <f t="shared" si="0"/>
        <v>379</v>
      </c>
      <c r="N3" s="9">
        <f t="shared" si="0"/>
        <v>546</v>
      </c>
      <c r="O3" s="9">
        <f t="shared" si="0"/>
        <v>171</v>
      </c>
      <c r="P3" s="10">
        <f>D3+E3+F3+G3+H3+I3+J3+K3+L3+M3+N3+O3</f>
        <v>3081</v>
      </c>
    </row>
    <row r="4" spans="1:16" s="16" customFormat="1" ht="12" customHeight="1">
      <c r="A4" s="75"/>
      <c r="B4" s="12" t="s">
        <v>25</v>
      </c>
      <c r="C4" s="13"/>
      <c r="D4" s="14">
        <f aca="true" t="shared" si="1" ref="D4:O4">D3-C3</f>
        <v>-70</v>
      </c>
      <c r="E4" s="14">
        <f t="shared" si="1"/>
        <v>72</v>
      </c>
      <c r="F4" s="14">
        <f t="shared" si="1"/>
        <v>-6</v>
      </c>
      <c r="G4" s="14">
        <f t="shared" si="1"/>
        <v>55</v>
      </c>
      <c r="H4" s="14">
        <f t="shared" si="1"/>
        <v>-32</v>
      </c>
      <c r="I4" s="14">
        <f t="shared" si="1"/>
        <v>-36</v>
      </c>
      <c r="J4" s="14">
        <f t="shared" si="1"/>
        <v>133</v>
      </c>
      <c r="K4" s="14">
        <f t="shared" si="1"/>
        <v>-31</v>
      </c>
      <c r="L4" s="14">
        <f t="shared" si="1"/>
        <v>-10</v>
      </c>
      <c r="M4" s="14">
        <f t="shared" si="1"/>
        <v>112</v>
      </c>
      <c r="N4" s="14">
        <f t="shared" si="1"/>
        <v>167</v>
      </c>
      <c r="O4" s="14">
        <f t="shared" si="1"/>
        <v>-375</v>
      </c>
      <c r="P4" s="15"/>
    </row>
    <row r="5" spans="1:16" ht="30" customHeight="1">
      <c r="A5" s="71" t="s">
        <v>26</v>
      </c>
      <c r="B5" s="7" t="s">
        <v>27</v>
      </c>
      <c r="C5" s="17">
        <v>102</v>
      </c>
      <c r="D5" s="18">
        <v>39</v>
      </c>
      <c r="E5" s="18">
        <v>89</v>
      </c>
      <c r="F5" s="19">
        <v>32</v>
      </c>
      <c r="G5" s="18">
        <v>65</v>
      </c>
      <c r="H5" s="19">
        <v>62</v>
      </c>
      <c r="I5" s="18">
        <v>71</v>
      </c>
      <c r="J5" s="19">
        <v>138</v>
      </c>
      <c r="K5" s="18">
        <v>87</v>
      </c>
      <c r="L5" s="19">
        <v>158</v>
      </c>
      <c r="M5" s="18">
        <v>191</v>
      </c>
      <c r="N5" s="17">
        <v>338</v>
      </c>
      <c r="O5" s="17">
        <v>83</v>
      </c>
      <c r="P5" s="10">
        <f>D5+E5+F5+G5+H5+I5+J5+K5+L5+M5+N5+O5</f>
        <v>1353</v>
      </c>
    </row>
    <row r="6" spans="1:16" s="16" customFormat="1" ht="12.75" customHeight="1">
      <c r="A6" s="75"/>
      <c r="B6" s="12" t="s">
        <v>25</v>
      </c>
      <c r="C6" s="13"/>
      <c r="D6" s="14">
        <f aca="true" t="shared" si="2" ref="D6:O6">D5-C5</f>
        <v>-63</v>
      </c>
      <c r="E6" s="14">
        <f t="shared" si="2"/>
        <v>50</v>
      </c>
      <c r="F6" s="14">
        <f t="shared" si="2"/>
        <v>-57</v>
      </c>
      <c r="G6" s="14">
        <f t="shared" si="2"/>
        <v>33</v>
      </c>
      <c r="H6" s="14">
        <f t="shared" si="2"/>
        <v>-3</v>
      </c>
      <c r="I6" s="14">
        <f t="shared" si="2"/>
        <v>9</v>
      </c>
      <c r="J6" s="14">
        <f t="shared" si="2"/>
        <v>67</v>
      </c>
      <c r="K6" s="14">
        <f t="shared" si="2"/>
        <v>-51</v>
      </c>
      <c r="L6" s="14">
        <f t="shared" si="2"/>
        <v>71</v>
      </c>
      <c r="M6" s="14">
        <f t="shared" si="2"/>
        <v>33</v>
      </c>
      <c r="N6" s="14">
        <f t="shared" si="2"/>
        <v>147</v>
      </c>
      <c r="O6" s="14">
        <f t="shared" si="2"/>
        <v>-255</v>
      </c>
      <c r="P6" s="15"/>
    </row>
    <row r="7" spans="1:16" s="16" customFormat="1" ht="30" customHeight="1">
      <c r="A7" s="76" t="s">
        <v>28</v>
      </c>
      <c r="B7" s="20" t="s">
        <v>29</v>
      </c>
      <c r="C7" s="21">
        <v>8</v>
      </c>
      <c r="D7" s="22">
        <v>11</v>
      </c>
      <c r="E7" s="23">
        <v>26</v>
      </c>
      <c r="F7" s="24">
        <v>17</v>
      </c>
      <c r="G7" s="23">
        <v>28</v>
      </c>
      <c r="H7" s="23">
        <v>32</v>
      </c>
      <c r="I7" s="23">
        <v>8</v>
      </c>
      <c r="J7" s="23">
        <v>54</v>
      </c>
      <c r="K7" s="23">
        <v>42</v>
      </c>
      <c r="L7" s="25">
        <v>22</v>
      </c>
      <c r="M7" s="23">
        <v>32</v>
      </c>
      <c r="N7" s="21">
        <v>22</v>
      </c>
      <c r="O7" s="21">
        <v>26</v>
      </c>
      <c r="P7" s="10">
        <f>D7+E7+F7+G7+H7+I7+J7+K7+L7+M7+N7+O7</f>
        <v>320</v>
      </c>
    </row>
    <row r="8" spans="1:16" s="16" customFormat="1" ht="21.75" customHeight="1">
      <c r="A8" s="77"/>
      <c r="B8" s="26" t="s">
        <v>30</v>
      </c>
      <c r="C8" s="27">
        <f aca="true" t="shared" si="3" ref="C8:P8">C7/C3%</f>
        <v>4.166666666666667</v>
      </c>
      <c r="D8" s="27">
        <f t="shared" si="3"/>
        <v>9.01639344262295</v>
      </c>
      <c r="E8" s="27">
        <f t="shared" si="3"/>
        <v>13.402061855670103</v>
      </c>
      <c r="F8" s="27">
        <f t="shared" si="3"/>
        <v>9.042553191489363</v>
      </c>
      <c r="G8" s="27">
        <f t="shared" si="3"/>
        <v>11.522633744855966</v>
      </c>
      <c r="H8" s="27">
        <f t="shared" si="3"/>
        <v>15.165876777251185</v>
      </c>
      <c r="I8" s="27">
        <f t="shared" si="3"/>
        <v>4.571428571428571</v>
      </c>
      <c r="J8" s="27">
        <f t="shared" si="3"/>
        <v>17.532467532467532</v>
      </c>
      <c r="K8" s="27">
        <f t="shared" si="3"/>
        <v>15.16245487364621</v>
      </c>
      <c r="L8" s="27">
        <f t="shared" si="3"/>
        <v>8.239700374531836</v>
      </c>
      <c r="M8" s="27">
        <f t="shared" si="3"/>
        <v>8.443271767810026</v>
      </c>
      <c r="N8" s="27">
        <f t="shared" si="3"/>
        <v>4.029304029304029</v>
      </c>
      <c r="O8" s="27">
        <f t="shared" si="3"/>
        <v>15.2046783625731</v>
      </c>
      <c r="P8" s="28">
        <f t="shared" si="3"/>
        <v>10.386238234339501</v>
      </c>
    </row>
    <row r="9" spans="1:16" ht="30" customHeight="1">
      <c r="A9" s="78" t="s">
        <v>31</v>
      </c>
      <c r="B9" s="7" t="s">
        <v>16</v>
      </c>
      <c r="C9" s="17">
        <v>178</v>
      </c>
      <c r="D9" s="18">
        <v>103</v>
      </c>
      <c r="E9" s="18">
        <v>148</v>
      </c>
      <c r="F9" s="19">
        <v>127</v>
      </c>
      <c r="G9" s="18">
        <v>140</v>
      </c>
      <c r="H9" s="29">
        <v>142</v>
      </c>
      <c r="I9" s="18">
        <v>151</v>
      </c>
      <c r="J9" s="19">
        <v>160</v>
      </c>
      <c r="K9" s="18">
        <v>140</v>
      </c>
      <c r="L9" s="19">
        <v>188</v>
      </c>
      <c r="M9" s="18">
        <v>311</v>
      </c>
      <c r="N9" s="17">
        <v>477</v>
      </c>
      <c r="O9" s="17">
        <v>126</v>
      </c>
      <c r="P9" s="10">
        <f>D9+E9+F9+G9+H9+I9+J9+K9+L9+M9+N9+O9</f>
        <v>2213</v>
      </c>
    </row>
    <row r="10" spans="1:16" s="16" customFormat="1" ht="12" customHeight="1">
      <c r="A10" s="75"/>
      <c r="B10" s="12" t="s">
        <v>25</v>
      </c>
      <c r="C10" s="13"/>
      <c r="D10" s="14">
        <f aca="true" t="shared" si="4" ref="D10:O10">D9-C9</f>
        <v>-75</v>
      </c>
      <c r="E10" s="14">
        <f t="shared" si="4"/>
        <v>45</v>
      </c>
      <c r="F10" s="14">
        <f t="shared" si="4"/>
        <v>-21</v>
      </c>
      <c r="G10" s="14">
        <f t="shared" si="4"/>
        <v>13</v>
      </c>
      <c r="H10" s="14">
        <f t="shared" si="4"/>
        <v>2</v>
      </c>
      <c r="I10" s="14">
        <f t="shared" si="4"/>
        <v>9</v>
      </c>
      <c r="J10" s="14">
        <f t="shared" si="4"/>
        <v>9</v>
      </c>
      <c r="K10" s="14">
        <f t="shared" si="4"/>
        <v>-20</v>
      </c>
      <c r="L10" s="14">
        <f t="shared" si="4"/>
        <v>48</v>
      </c>
      <c r="M10" s="14">
        <f t="shared" si="4"/>
        <v>123</v>
      </c>
      <c r="N10" s="14">
        <f t="shared" si="4"/>
        <v>166</v>
      </c>
      <c r="O10" s="14">
        <f t="shared" si="4"/>
        <v>-351</v>
      </c>
      <c r="P10" s="15"/>
    </row>
    <row r="11" spans="1:16" ht="30" customHeight="1">
      <c r="A11" s="71" t="s">
        <v>32</v>
      </c>
      <c r="B11" s="7" t="s">
        <v>33</v>
      </c>
      <c r="C11" s="17">
        <v>5</v>
      </c>
      <c r="D11" s="18">
        <v>15</v>
      </c>
      <c r="E11" s="18">
        <v>39</v>
      </c>
      <c r="F11" s="19">
        <v>33</v>
      </c>
      <c r="G11" s="18">
        <v>55</v>
      </c>
      <c r="H11" s="19">
        <v>28</v>
      </c>
      <c r="I11" s="18">
        <v>6</v>
      </c>
      <c r="J11" s="19">
        <v>45</v>
      </c>
      <c r="K11" s="18">
        <v>52</v>
      </c>
      <c r="L11" s="19">
        <v>22</v>
      </c>
      <c r="M11" s="18">
        <v>12</v>
      </c>
      <c r="N11" s="17">
        <v>36</v>
      </c>
      <c r="O11" s="17">
        <v>14</v>
      </c>
      <c r="P11" s="10">
        <f>D11+E11+F11+G11+H11+I11+J11+K11+L11+M11+N11+O11</f>
        <v>357</v>
      </c>
    </row>
    <row r="12" spans="1:16" s="16" customFormat="1" ht="12" customHeight="1">
      <c r="A12" s="75"/>
      <c r="B12" s="12" t="s">
        <v>25</v>
      </c>
      <c r="C12" s="13"/>
      <c r="D12" s="14">
        <f aca="true" t="shared" si="5" ref="D12:O12">D11-C11</f>
        <v>10</v>
      </c>
      <c r="E12" s="14">
        <f t="shared" si="5"/>
        <v>24</v>
      </c>
      <c r="F12" s="14">
        <f t="shared" si="5"/>
        <v>-6</v>
      </c>
      <c r="G12" s="14">
        <f t="shared" si="5"/>
        <v>22</v>
      </c>
      <c r="H12" s="14">
        <f t="shared" si="5"/>
        <v>-27</v>
      </c>
      <c r="I12" s="14">
        <f t="shared" si="5"/>
        <v>-22</v>
      </c>
      <c r="J12" s="14">
        <f t="shared" si="5"/>
        <v>39</v>
      </c>
      <c r="K12" s="14">
        <f t="shared" si="5"/>
        <v>7</v>
      </c>
      <c r="L12" s="14">
        <f t="shared" si="5"/>
        <v>-30</v>
      </c>
      <c r="M12" s="14">
        <f t="shared" si="5"/>
        <v>-10</v>
      </c>
      <c r="N12" s="14">
        <f t="shared" si="5"/>
        <v>24</v>
      </c>
      <c r="O12" s="14">
        <f t="shared" si="5"/>
        <v>-22</v>
      </c>
      <c r="P12" s="15"/>
    </row>
    <row r="13" spans="1:16" ht="30" customHeight="1">
      <c r="A13" s="71" t="s">
        <v>34</v>
      </c>
      <c r="B13" s="7" t="s">
        <v>17</v>
      </c>
      <c r="C13" s="17">
        <v>1</v>
      </c>
      <c r="D13" s="18">
        <v>1</v>
      </c>
      <c r="E13" s="18">
        <v>1</v>
      </c>
      <c r="F13" s="19">
        <v>1</v>
      </c>
      <c r="G13" s="18">
        <v>6</v>
      </c>
      <c r="H13" s="19">
        <v>2</v>
      </c>
      <c r="I13" s="18">
        <v>1</v>
      </c>
      <c r="J13" s="19">
        <v>1</v>
      </c>
      <c r="K13" s="18">
        <v>3</v>
      </c>
      <c r="L13" s="19">
        <v>0</v>
      </c>
      <c r="M13" s="18">
        <v>8</v>
      </c>
      <c r="N13" s="17">
        <v>3</v>
      </c>
      <c r="O13" s="17">
        <v>1</v>
      </c>
      <c r="P13" s="10">
        <f>D13+E13+F13+G13+H13+I13+J13+K13+L13+M13+N13+O13</f>
        <v>28</v>
      </c>
    </row>
    <row r="14" spans="1:16" s="16" customFormat="1" ht="12" customHeight="1">
      <c r="A14" s="75"/>
      <c r="B14" s="12" t="s">
        <v>25</v>
      </c>
      <c r="C14" s="13"/>
      <c r="D14" s="14">
        <f aca="true" t="shared" si="6" ref="D14:O14">D13-C13</f>
        <v>0</v>
      </c>
      <c r="E14" s="14">
        <f t="shared" si="6"/>
        <v>0</v>
      </c>
      <c r="F14" s="14">
        <f t="shared" si="6"/>
        <v>0</v>
      </c>
      <c r="G14" s="14">
        <f t="shared" si="6"/>
        <v>5</v>
      </c>
      <c r="H14" s="14">
        <f t="shared" si="6"/>
        <v>-4</v>
      </c>
      <c r="I14" s="14">
        <f t="shared" si="6"/>
        <v>-1</v>
      </c>
      <c r="J14" s="14">
        <f t="shared" si="6"/>
        <v>0</v>
      </c>
      <c r="K14" s="14">
        <f t="shared" si="6"/>
        <v>2</v>
      </c>
      <c r="L14" s="14">
        <f t="shared" si="6"/>
        <v>-3</v>
      </c>
      <c r="M14" s="14">
        <f t="shared" si="6"/>
        <v>8</v>
      </c>
      <c r="N14" s="14">
        <f t="shared" si="6"/>
        <v>-5</v>
      </c>
      <c r="O14" s="14">
        <f t="shared" si="6"/>
        <v>-2</v>
      </c>
      <c r="P14" s="15"/>
    </row>
    <row r="15" spans="1:16" ht="30" customHeight="1">
      <c r="A15" s="71" t="s">
        <v>20</v>
      </c>
      <c r="B15" s="7" t="s">
        <v>35</v>
      </c>
      <c r="C15" s="17">
        <v>0</v>
      </c>
      <c r="D15" s="18">
        <v>0</v>
      </c>
      <c r="E15" s="18">
        <v>2</v>
      </c>
      <c r="F15" s="19">
        <v>10</v>
      </c>
      <c r="G15" s="18">
        <v>23</v>
      </c>
      <c r="H15" s="19">
        <v>12</v>
      </c>
      <c r="I15" s="18">
        <v>5</v>
      </c>
      <c r="J15" s="19">
        <v>24</v>
      </c>
      <c r="K15" s="18">
        <v>26</v>
      </c>
      <c r="L15" s="19">
        <v>26</v>
      </c>
      <c r="M15" s="18">
        <v>22</v>
      </c>
      <c r="N15" s="17">
        <v>6</v>
      </c>
      <c r="O15" s="17">
        <v>2</v>
      </c>
      <c r="P15" s="10">
        <f>D15+E15+F15+G15+H15+I15+J15+K15+L15+M15+N15+O15</f>
        <v>158</v>
      </c>
    </row>
    <row r="16" spans="1:16" s="16" customFormat="1" ht="12" customHeight="1">
      <c r="A16" s="75"/>
      <c r="B16" s="12" t="s">
        <v>25</v>
      </c>
      <c r="C16" s="13"/>
      <c r="D16" s="14">
        <f aca="true" t="shared" si="7" ref="D16:O16">D15-C15</f>
        <v>0</v>
      </c>
      <c r="E16" s="14">
        <f t="shared" si="7"/>
        <v>2</v>
      </c>
      <c r="F16" s="14">
        <f t="shared" si="7"/>
        <v>8</v>
      </c>
      <c r="G16" s="14">
        <f t="shared" si="7"/>
        <v>13</v>
      </c>
      <c r="H16" s="14">
        <f t="shared" si="7"/>
        <v>-11</v>
      </c>
      <c r="I16" s="14">
        <f t="shared" si="7"/>
        <v>-7</v>
      </c>
      <c r="J16" s="14">
        <f t="shared" si="7"/>
        <v>19</v>
      </c>
      <c r="K16" s="14">
        <f t="shared" si="7"/>
        <v>2</v>
      </c>
      <c r="L16" s="14">
        <f t="shared" si="7"/>
        <v>0</v>
      </c>
      <c r="M16" s="14">
        <f t="shared" si="7"/>
        <v>-4</v>
      </c>
      <c r="N16" s="14">
        <f t="shared" si="7"/>
        <v>-16</v>
      </c>
      <c r="O16" s="14">
        <f t="shared" si="7"/>
        <v>-4</v>
      </c>
      <c r="P16" s="15"/>
    </row>
    <row r="17" spans="1:16" ht="30" customHeight="1">
      <c r="A17" s="71" t="s">
        <v>21</v>
      </c>
      <c r="B17" s="7" t="s">
        <v>36</v>
      </c>
      <c r="C17" s="17">
        <v>0</v>
      </c>
      <c r="D17" s="18">
        <v>0</v>
      </c>
      <c r="E17" s="18">
        <v>0</v>
      </c>
      <c r="F17" s="19">
        <v>8</v>
      </c>
      <c r="G17" s="18">
        <v>17</v>
      </c>
      <c r="H17" s="19">
        <v>22</v>
      </c>
      <c r="I17" s="18">
        <v>8</v>
      </c>
      <c r="J17" s="19">
        <v>73</v>
      </c>
      <c r="K17" s="18">
        <v>50</v>
      </c>
      <c r="L17" s="19">
        <v>25</v>
      </c>
      <c r="M17" s="18">
        <v>19</v>
      </c>
      <c r="N17" s="17">
        <v>11</v>
      </c>
      <c r="O17" s="17">
        <v>15</v>
      </c>
      <c r="P17" s="10">
        <f>D17+E17+F17+G17+H17+I17+J17+K17+L17+M17+N17+O17</f>
        <v>248</v>
      </c>
    </row>
    <row r="18" spans="1:16" s="16" customFormat="1" ht="12" customHeight="1">
      <c r="A18" s="75"/>
      <c r="B18" s="12" t="s">
        <v>25</v>
      </c>
      <c r="C18" s="13"/>
      <c r="D18" s="14">
        <f aca="true" t="shared" si="8" ref="D18:O18">D17-C17</f>
        <v>0</v>
      </c>
      <c r="E18" s="14">
        <f t="shared" si="8"/>
        <v>0</v>
      </c>
      <c r="F18" s="14">
        <f t="shared" si="8"/>
        <v>8</v>
      </c>
      <c r="G18" s="14">
        <f t="shared" si="8"/>
        <v>9</v>
      </c>
      <c r="H18" s="14">
        <f t="shared" si="8"/>
        <v>5</v>
      </c>
      <c r="I18" s="14">
        <f t="shared" si="8"/>
        <v>-14</v>
      </c>
      <c r="J18" s="14">
        <f t="shared" si="8"/>
        <v>65</v>
      </c>
      <c r="K18" s="14">
        <f t="shared" si="8"/>
        <v>-23</v>
      </c>
      <c r="L18" s="14">
        <f t="shared" si="8"/>
        <v>-25</v>
      </c>
      <c r="M18" s="14">
        <f t="shared" si="8"/>
        <v>-6</v>
      </c>
      <c r="N18" s="14">
        <f t="shared" si="8"/>
        <v>-8</v>
      </c>
      <c r="O18" s="14">
        <f t="shared" si="8"/>
        <v>4</v>
      </c>
      <c r="P18" s="15"/>
    </row>
    <row r="19" spans="1:16" ht="30" customHeight="1">
      <c r="A19" s="71" t="s">
        <v>37</v>
      </c>
      <c r="B19" s="7" t="s">
        <v>38</v>
      </c>
      <c r="C19" s="17">
        <v>8</v>
      </c>
      <c r="D19" s="18">
        <v>3</v>
      </c>
      <c r="E19" s="18">
        <v>4</v>
      </c>
      <c r="F19" s="19">
        <v>9</v>
      </c>
      <c r="G19" s="18">
        <v>2</v>
      </c>
      <c r="H19" s="19">
        <v>5</v>
      </c>
      <c r="I19" s="18">
        <v>4</v>
      </c>
      <c r="J19" s="19">
        <v>5</v>
      </c>
      <c r="K19" s="18">
        <v>6</v>
      </c>
      <c r="L19" s="19">
        <v>6</v>
      </c>
      <c r="M19" s="18">
        <v>7</v>
      </c>
      <c r="N19" s="17">
        <v>13</v>
      </c>
      <c r="O19" s="17">
        <v>13</v>
      </c>
      <c r="P19" s="10">
        <f>D19+E19+F19+G19+H19+I19+J19+K19+L19+M19+N19+O19</f>
        <v>77</v>
      </c>
    </row>
    <row r="20" spans="1:16" s="16" customFormat="1" ht="25.5" customHeight="1" thickBot="1">
      <c r="A20" s="72"/>
      <c r="B20" s="30" t="s">
        <v>39</v>
      </c>
      <c r="C20" s="31"/>
      <c r="D20" s="32">
        <v>3</v>
      </c>
      <c r="E20" s="32">
        <v>2</v>
      </c>
      <c r="F20" s="32">
        <v>7</v>
      </c>
      <c r="G20" s="32">
        <v>2</v>
      </c>
      <c r="H20" s="32">
        <v>3</v>
      </c>
      <c r="I20" s="32">
        <v>4</v>
      </c>
      <c r="J20" s="32">
        <v>4</v>
      </c>
      <c r="K20" s="32">
        <v>2</v>
      </c>
      <c r="L20" s="32">
        <v>4</v>
      </c>
      <c r="M20" s="32">
        <v>7</v>
      </c>
      <c r="N20" s="32">
        <v>9</v>
      </c>
      <c r="O20" s="32">
        <v>11</v>
      </c>
      <c r="P20" s="33">
        <f>D20+E20+F20+G20+H20+I20+J20+K20+L20+M20+N20+O20</f>
        <v>58</v>
      </c>
    </row>
  </sheetData>
  <mergeCells count="10">
    <mergeCell ref="A19:A20"/>
    <mergeCell ref="A1:P1"/>
    <mergeCell ref="A11:A12"/>
    <mergeCell ref="A13:A14"/>
    <mergeCell ref="A15:A16"/>
    <mergeCell ref="A17:A18"/>
    <mergeCell ref="A3:A4"/>
    <mergeCell ref="A5:A6"/>
    <mergeCell ref="A7:A8"/>
    <mergeCell ref="A9:A10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5" zoomScaleNormal="75" workbookViewId="0" topLeftCell="A1">
      <selection activeCell="R6" sqref="R6"/>
    </sheetView>
  </sheetViews>
  <sheetFormatPr defaultColWidth="9.00390625" defaultRowHeight="12.75"/>
  <cols>
    <col min="1" max="1" width="3.625" style="0" customWidth="1"/>
    <col min="2" max="2" width="25.125" style="0" customWidth="1"/>
    <col min="3" max="15" width="9.875" style="0" bestFit="1" customWidth="1"/>
  </cols>
  <sheetData>
    <row r="1" spans="1:16" ht="36.75" customHeight="1" thickBot="1">
      <c r="A1" s="73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33" customHeight="1">
      <c r="A2" s="36"/>
      <c r="B2" s="37" t="s">
        <v>0</v>
      </c>
      <c r="C2" s="38" t="s">
        <v>1</v>
      </c>
      <c r="D2" s="39" t="s">
        <v>2</v>
      </c>
      <c r="E2" s="39" t="s">
        <v>3</v>
      </c>
      <c r="F2" s="37" t="s">
        <v>4</v>
      </c>
      <c r="G2" s="39" t="s">
        <v>5</v>
      </c>
      <c r="H2" s="37" t="s">
        <v>6</v>
      </c>
      <c r="I2" s="39" t="s">
        <v>7</v>
      </c>
      <c r="J2" s="37" t="s">
        <v>8</v>
      </c>
      <c r="K2" s="39" t="s">
        <v>9</v>
      </c>
      <c r="L2" s="37" t="s">
        <v>10</v>
      </c>
      <c r="M2" s="39" t="s">
        <v>11</v>
      </c>
      <c r="N2" s="38" t="s">
        <v>12</v>
      </c>
      <c r="O2" s="38" t="s">
        <v>13</v>
      </c>
      <c r="P2" s="40" t="s">
        <v>14</v>
      </c>
    </row>
    <row r="3" spans="1:16" ht="30.75">
      <c r="A3" s="79" t="s">
        <v>24</v>
      </c>
      <c r="B3" s="41" t="s">
        <v>41</v>
      </c>
      <c r="C3" s="8">
        <v>410</v>
      </c>
      <c r="D3" s="9">
        <v>208</v>
      </c>
      <c r="E3" s="9">
        <v>227</v>
      </c>
      <c r="F3" s="42">
        <v>348</v>
      </c>
      <c r="G3" s="9">
        <v>509</v>
      </c>
      <c r="H3" s="42">
        <v>701</v>
      </c>
      <c r="I3" s="9">
        <v>277</v>
      </c>
      <c r="J3" s="42">
        <v>422</v>
      </c>
      <c r="K3" s="9">
        <v>326</v>
      </c>
      <c r="L3" s="42">
        <v>332</v>
      </c>
      <c r="M3" s="9">
        <v>536</v>
      </c>
      <c r="N3" s="8">
        <v>477</v>
      </c>
      <c r="O3" s="8">
        <v>302</v>
      </c>
      <c r="P3" s="43">
        <f>D3+E3+F3+G3+H3+I3+J3+K3+L3+M3+N3+O3</f>
        <v>4665</v>
      </c>
    </row>
    <row r="4" spans="1:16" ht="15">
      <c r="A4" s="80"/>
      <c r="B4" s="44" t="s">
        <v>25</v>
      </c>
      <c r="C4" s="45"/>
      <c r="D4" s="45">
        <f aca="true" t="shared" si="0" ref="D4:O4">D3-C3</f>
        <v>-202</v>
      </c>
      <c r="E4" s="45">
        <f t="shared" si="0"/>
        <v>19</v>
      </c>
      <c r="F4" s="45">
        <f t="shared" si="0"/>
        <v>121</v>
      </c>
      <c r="G4" s="45">
        <f t="shared" si="0"/>
        <v>161</v>
      </c>
      <c r="H4" s="45">
        <f t="shared" si="0"/>
        <v>192</v>
      </c>
      <c r="I4" s="45">
        <f t="shared" si="0"/>
        <v>-424</v>
      </c>
      <c r="J4" s="45">
        <f t="shared" si="0"/>
        <v>145</v>
      </c>
      <c r="K4" s="45">
        <f t="shared" si="0"/>
        <v>-96</v>
      </c>
      <c r="L4" s="45">
        <f t="shared" si="0"/>
        <v>6</v>
      </c>
      <c r="M4" s="45">
        <f t="shared" si="0"/>
        <v>204</v>
      </c>
      <c r="N4" s="45">
        <f t="shared" si="0"/>
        <v>-59</v>
      </c>
      <c r="O4" s="45">
        <f t="shared" si="0"/>
        <v>-175</v>
      </c>
      <c r="P4" s="46"/>
    </row>
    <row r="5" spans="1:16" ht="15.75">
      <c r="A5" s="85" t="s">
        <v>42</v>
      </c>
      <c r="B5" s="47" t="s">
        <v>43</v>
      </c>
      <c r="C5" s="48">
        <v>274</v>
      </c>
      <c r="D5" s="49">
        <v>65</v>
      </c>
      <c r="E5" s="49">
        <v>69</v>
      </c>
      <c r="F5" s="47">
        <v>110</v>
      </c>
      <c r="G5" s="49">
        <v>160</v>
      </c>
      <c r="H5" s="47">
        <v>150</v>
      </c>
      <c r="I5" s="49">
        <v>72</v>
      </c>
      <c r="J5" s="47">
        <v>180</v>
      </c>
      <c r="K5" s="49">
        <v>127</v>
      </c>
      <c r="L5" s="47">
        <v>109</v>
      </c>
      <c r="M5" s="49">
        <v>322</v>
      </c>
      <c r="N5" s="48">
        <v>300</v>
      </c>
      <c r="O5" s="48">
        <v>140</v>
      </c>
      <c r="P5" s="50">
        <f>D5+E5+F5+G5+H5+I5+J5+K5+L5+M5+N5+O5</f>
        <v>1804</v>
      </c>
    </row>
    <row r="6" spans="1:16" ht="15">
      <c r="A6" s="86"/>
      <c r="B6" s="44" t="s">
        <v>25</v>
      </c>
      <c r="C6" s="45"/>
      <c r="D6" s="45">
        <f aca="true" t="shared" si="1" ref="D6:O6">D5-C5</f>
        <v>-209</v>
      </c>
      <c r="E6" s="45">
        <f t="shared" si="1"/>
        <v>4</v>
      </c>
      <c r="F6" s="45">
        <f t="shared" si="1"/>
        <v>41</v>
      </c>
      <c r="G6" s="45">
        <f t="shared" si="1"/>
        <v>50</v>
      </c>
      <c r="H6" s="45">
        <f t="shared" si="1"/>
        <v>-10</v>
      </c>
      <c r="I6" s="45">
        <f t="shared" si="1"/>
        <v>-78</v>
      </c>
      <c r="J6" s="45">
        <f t="shared" si="1"/>
        <v>108</v>
      </c>
      <c r="K6" s="45">
        <f t="shared" si="1"/>
        <v>-53</v>
      </c>
      <c r="L6" s="45">
        <f t="shared" si="1"/>
        <v>-18</v>
      </c>
      <c r="M6" s="45">
        <f t="shared" si="1"/>
        <v>213</v>
      </c>
      <c r="N6" s="45">
        <f t="shared" si="1"/>
        <v>-22</v>
      </c>
      <c r="O6" s="45">
        <f t="shared" si="1"/>
        <v>-160</v>
      </c>
      <c r="P6" s="46"/>
    </row>
    <row r="7" spans="1:16" ht="15.75">
      <c r="A7" s="86"/>
      <c r="B7" s="47" t="s">
        <v>44</v>
      </c>
      <c r="C7" s="48">
        <v>5</v>
      </c>
      <c r="D7" s="49">
        <v>15</v>
      </c>
      <c r="E7" s="49">
        <v>39</v>
      </c>
      <c r="F7" s="47">
        <v>33</v>
      </c>
      <c r="G7" s="49">
        <v>55</v>
      </c>
      <c r="H7" s="47">
        <v>28</v>
      </c>
      <c r="I7" s="49">
        <v>6</v>
      </c>
      <c r="J7" s="47">
        <v>45</v>
      </c>
      <c r="K7" s="49">
        <v>52</v>
      </c>
      <c r="L7" s="47">
        <v>22</v>
      </c>
      <c r="M7" s="49">
        <v>12</v>
      </c>
      <c r="N7" s="48">
        <v>36</v>
      </c>
      <c r="O7" s="48">
        <v>14</v>
      </c>
      <c r="P7" s="50">
        <f>D7+E7+F7+G7+H7+I7+J7+K7+L7+M7+N7+O7</f>
        <v>357</v>
      </c>
    </row>
    <row r="8" spans="1:16" ht="15">
      <c r="A8" s="86"/>
      <c r="B8" s="44" t="s">
        <v>25</v>
      </c>
      <c r="C8" s="45"/>
      <c r="D8" s="45">
        <f aca="true" t="shared" si="2" ref="D8:O8">D7-C7</f>
        <v>10</v>
      </c>
      <c r="E8" s="45">
        <f t="shared" si="2"/>
        <v>24</v>
      </c>
      <c r="F8" s="45">
        <f t="shared" si="2"/>
        <v>-6</v>
      </c>
      <c r="G8" s="45">
        <f t="shared" si="2"/>
        <v>22</v>
      </c>
      <c r="H8" s="45">
        <f t="shared" si="2"/>
        <v>-27</v>
      </c>
      <c r="I8" s="45">
        <f t="shared" si="2"/>
        <v>-22</v>
      </c>
      <c r="J8" s="45">
        <f t="shared" si="2"/>
        <v>39</v>
      </c>
      <c r="K8" s="45">
        <f t="shared" si="2"/>
        <v>7</v>
      </c>
      <c r="L8" s="45">
        <f t="shared" si="2"/>
        <v>-30</v>
      </c>
      <c r="M8" s="45">
        <f t="shared" si="2"/>
        <v>-10</v>
      </c>
      <c r="N8" s="45">
        <f t="shared" si="2"/>
        <v>24</v>
      </c>
      <c r="O8" s="45">
        <f t="shared" si="2"/>
        <v>-22</v>
      </c>
      <c r="P8" s="46"/>
    </row>
    <row r="9" spans="1:16" ht="15.75">
      <c r="A9" s="86"/>
      <c r="B9" s="47" t="s">
        <v>17</v>
      </c>
      <c r="C9" s="48">
        <v>1</v>
      </c>
      <c r="D9" s="49">
        <v>1</v>
      </c>
      <c r="E9" s="49">
        <v>1</v>
      </c>
      <c r="F9" s="47">
        <v>1</v>
      </c>
      <c r="G9" s="49">
        <v>6</v>
      </c>
      <c r="H9" s="47">
        <v>2</v>
      </c>
      <c r="I9" s="49">
        <v>1</v>
      </c>
      <c r="J9" s="47">
        <v>1</v>
      </c>
      <c r="K9" s="49">
        <v>3</v>
      </c>
      <c r="L9" s="47">
        <v>0</v>
      </c>
      <c r="M9" s="49">
        <v>8</v>
      </c>
      <c r="N9" s="48">
        <v>3</v>
      </c>
      <c r="O9" s="48">
        <v>1</v>
      </c>
      <c r="P9" s="50">
        <f>D9+E9+F9+G9+H9+I9+J9+K9+L9+M9+N9+O9</f>
        <v>28</v>
      </c>
    </row>
    <row r="10" spans="1:16" ht="15">
      <c r="A10" s="87"/>
      <c r="B10" s="44" t="s">
        <v>25</v>
      </c>
      <c r="C10" s="45"/>
      <c r="D10" s="45">
        <f aca="true" t="shared" si="3" ref="D10:O10">D9-C9</f>
        <v>0</v>
      </c>
      <c r="E10" s="45">
        <f t="shared" si="3"/>
        <v>0</v>
      </c>
      <c r="F10" s="45">
        <f t="shared" si="3"/>
        <v>0</v>
      </c>
      <c r="G10" s="45">
        <f t="shared" si="3"/>
        <v>5</v>
      </c>
      <c r="H10" s="45">
        <f t="shared" si="3"/>
        <v>-4</v>
      </c>
      <c r="I10" s="45">
        <f t="shared" si="3"/>
        <v>-1</v>
      </c>
      <c r="J10" s="45">
        <f t="shared" si="3"/>
        <v>0</v>
      </c>
      <c r="K10" s="45">
        <f t="shared" si="3"/>
        <v>2</v>
      </c>
      <c r="L10" s="45">
        <f t="shared" si="3"/>
        <v>-3</v>
      </c>
      <c r="M10" s="45">
        <f t="shared" si="3"/>
        <v>8</v>
      </c>
      <c r="N10" s="45">
        <f t="shared" si="3"/>
        <v>-5</v>
      </c>
      <c r="O10" s="45">
        <f t="shared" si="3"/>
        <v>-2</v>
      </c>
      <c r="P10" s="46"/>
    </row>
    <row r="11" spans="1:18" ht="30.75">
      <c r="A11" s="79" t="s">
        <v>26</v>
      </c>
      <c r="B11" s="51" t="s">
        <v>45</v>
      </c>
      <c r="C11" s="48">
        <v>1</v>
      </c>
      <c r="D11" s="49">
        <v>0</v>
      </c>
      <c r="E11" s="49">
        <v>23</v>
      </c>
      <c r="F11" s="47">
        <v>131</v>
      </c>
      <c r="G11" s="49">
        <v>11</v>
      </c>
      <c r="H11" s="47">
        <v>22</v>
      </c>
      <c r="I11" s="49">
        <v>18</v>
      </c>
      <c r="J11" s="47">
        <v>2</v>
      </c>
      <c r="K11" s="49">
        <v>6</v>
      </c>
      <c r="L11" s="47">
        <v>23</v>
      </c>
      <c r="M11" s="49">
        <v>24</v>
      </c>
      <c r="N11" s="48">
        <v>3</v>
      </c>
      <c r="O11" s="48">
        <v>4</v>
      </c>
      <c r="P11" s="50">
        <f>D11+E11+F11+G11+H11+I11+J11+K11+L11+M11+N11+O11</f>
        <v>267</v>
      </c>
      <c r="R11">
        <f>P5+P7+P9+P15+P17</f>
        <v>2595</v>
      </c>
    </row>
    <row r="12" spans="1:16" ht="15.75">
      <c r="A12" s="80"/>
      <c r="B12" s="44" t="s">
        <v>25</v>
      </c>
      <c r="C12" s="45"/>
      <c r="D12" s="45">
        <f aca="true" t="shared" si="4" ref="D12:O12">D11-C11</f>
        <v>-1</v>
      </c>
      <c r="E12" s="45">
        <f t="shared" si="4"/>
        <v>23</v>
      </c>
      <c r="F12" s="45">
        <f t="shared" si="4"/>
        <v>108</v>
      </c>
      <c r="G12" s="45">
        <f t="shared" si="4"/>
        <v>-120</v>
      </c>
      <c r="H12" s="45">
        <f t="shared" si="4"/>
        <v>11</v>
      </c>
      <c r="I12" s="45">
        <f t="shared" si="4"/>
        <v>-4</v>
      </c>
      <c r="J12" s="45">
        <f t="shared" si="4"/>
        <v>-16</v>
      </c>
      <c r="K12" s="45">
        <f t="shared" si="4"/>
        <v>4</v>
      </c>
      <c r="L12" s="45">
        <f t="shared" si="4"/>
        <v>17</v>
      </c>
      <c r="M12" s="45">
        <f t="shared" si="4"/>
        <v>1</v>
      </c>
      <c r="N12" s="45">
        <f t="shared" si="4"/>
        <v>-21</v>
      </c>
      <c r="O12" s="45">
        <f t="shared" si="4"/>
        <v>1</v>
      </c>
      <c r="P12" s="52"/>
    </row>
    <row r="13" spans="1:16" ht="30.75">
      <c r="A13" s="79" t="s">
        <v>18</v>
      </c>
      <c r="B13" s="41" t="s">
        <v>46</v>
      </c>
      <c r="C13" s="48">
        <v>1</v>
      </c>
      <c r="D13" s="49">
        <v>0</v>
      </c>
      <c r="E13" s="49">
        <v>0</v>
      </c>
      <c r="F13" s="47">
        <v>0</v>
      </c>
      <c r="G13" s="49">
        <v>0</v>
      </c>
      <c r="H13" s="47">
        <v>0</v>
      </c>
      <c r="I13" s="49">
        <v>1</v>
      </c>
      <c r="J13" s="47">
        <v>0</v>
      </c>
      <c r="K13" s="49">
        <v>4</v>
      </c>
      <c r="L13" s="47">
        <v>3</v>
      </c>
      <c r="M13" s="49">
        <v>1</v>
      </c>
      <c r="N13" s="48">
        <v>1</v>
      </c>
      <c r="O13" s="48">
        <v>0</v>
      </c>
      <c r="P13" s="50">
        <f>D13+E13+F13+G13+H13+I13+J13+K13+L13+M13+N13+O13</f>
        <v>10</v>
      </c>
    </row>
    <row r="14" spans="1:16" ht="15.75">
      <c r="A14" s="80"/>
      <c r="B14" s="44" t="s">
        <v>25</v>
      </c>
      <c r="C14" s="45"/>
      <c r="D14" s="45">
        <f aca="true" t="shared" si="5" ref="D14:O14">D13-C13</f>
        <v>-1</v>
      </c>
      <c r="E14" s="45">
        <f t="shared" si="5"/>
        <v>0</v>
      </c>
      <c r="F14" s="45">
        <f t="shared" si="5"/>
        <v>0</v>
      </c>
      <c r="G14" s="45">
        <f t="shared" si="5"/>
        <v>0</v>
      </c>
      <c r="H14" s="45">
        <f t="shared" si="5"/>
        <v>0</v>
      </c>
      <c r="I14" s="45">
        <f t="shared" si="5"/>
        <v>1</v>
      </c>
      <c r="J14" s="45">
        <f t="shared" si="5"/>
        <v>-1</v>
      </c>
      <c r="K14" s="45">
        <f t="shared" si="5"/>
        <v>4</v>
      </c>
      <c r="L14" s="45">
        <f t="shared" si="5"/>
        <v>-1</v>
      </c>
      <c r="M14" s="45">
        <f t="shared" si="5"/>
        <v>-2</v>
      </c>
      <c r="N14" s="45">
        <f t="shared" si="5"/>
        <v>0</v>
      </c>
      <c r="O14" s="45">
        <f t="shared" si="5"/>
        <v>-1</v>
      </c>
      <c r="P14" s="52"/>
    </row>
    <row r="15" spans="1:16" ht="30.75">
      <c r="A15" s="79" t="s">
        <v>31</v>
      </c>
      <c r="B15" s="41" t="s">
        <v>47</v>
      </c>
      <c r="C15" s="53">
        <v>0</v>
      </c>
      <c r="D15" s="49">
        <v>0</v>
      </c>
      <c r="E15" s="48">
        <v>2</v>
      </c>
      <c r="F15" s="49">
        <v>10</v>
      </c>
      <c r="G15" s="54">
        <v>23</v>
      </c>
      <c r="H15" s="49">
        <v>12</v>
      </c>
      <c r="I15" s="49">
        <v>5</v>
      </c>
      <c r="J15" s="47">
        <v>24</v>
      </c>
      <c r="K15" s="48">
        <v>26</v>
      </c>
      <c r="L15" s="55">
        <v>26</v>
      </c>
      <c r="M15" s="53">
        <v>22</v>
      </c>
      <c r="N15" s="47">
        <v>6</v>
      </c>
      <c r="O15" s="53">
        <v>2</v>
      </c>
      <c r="P15" s="50">
        <f>D15+E15+F15+G15+H15+I15+J15+K15+L15+M15+N15+O15</f>
        <v>158</v>
      </c>
    </row>
    <row r="16" spans="1:16" ht="15.75">
      <c r="A16" s="80"/>
      <c r="B16" s="56" t="s">
        <v>15</v>
      </c>
      <c r="C16" s="45"/>
      <c r="D16" s="45">
        <f aca="true" t="shared" si="6" ref="D16:O16">D15-C15</f>
        <v>0</v>
      </c>
      <c r="E16" s="45">
        <f t="shared" si="6"/>
        <v>2</v>
      </c>
      <c r="F16" s="45">
        <f t="shared" si="6"/>
        <v>8</v>
      </c>
      <c r="G16" s="45">
        <f t="shared" si="6"/>
        <v>13</v>
      </c>
      <c r="H16" s="45">
        <f t="shared" si="6"/>
        <v>-11</v>
      </c>
      <c r="I16" s="45">
        <f t="shared" si="6"/>
        <v>-7</v>
      </c>
      <c r="J16" s="45">
        <f t="shared" si="6"/>
        <v>19</v>
      </c>
      <c r="K16" s="45">
        <f t="shared" si="6"/>
        <v>2</v>
      </c>
      <c r="L16" s="45">
        <f t="shared" si="6"/>
        <v>0</v>
      </c>
      <c r="M16" s="45">
        <f t="shared" si="6"/>
        <v>-4</v>
      </c>
      <c r="N16" s="45">
        <f t="shared" si="6"/>
        <v>-16</v>
      </c>
      <c r="O16" s="45">
        <f t="shared" si="6"/>
        <v>-4</v>
      </c>
      <c r="P16" s="52"/>
    </row>
    <row r="17" spans="1:16" ht="15.75">
      <c r="A17" s="79" t="s">
        <v>19</v>
      </c>
      <c r="B17" s="47" t="s">
        <v>48</v>
      </c>
      <c r="C17" s="48">
        <v>0</v>
      </c>
      <c r="D17" s="49">
        <v>0</v>
      </c>
      <c r="E17" s="49">
        <v>0</v>
      </c>
      <c r="F17" s="47">
        <v>8</v>
      </c>
      <c r="G17" s="48">
        <v>17</v>
      </c>
      <c r="H17" s="49">
        <v>22</v>
      </c>
      <c r="I17" s="54">
        <v>8</v>
      </c>
      <c r="J17" s="47">
        <v>73</v>
      </c>
      <c r="K17" s="49">
        <v>50</v>
      </c>
      <c r="L17" s="47">
        <v>25</v>
      </c>
      <c r="M17" s="49">
        <v>19</v>
      </c>
      <c r="N17" s="48">
        <v>12</v>
      </c>
      <c r="O17" s="48">
        <v>14</v>
      </c>
      <c r="P17" s="50">
        <f>D17+E17+F17+G17+H17+I17+J17+K17+L17+M17+N17+O17</f>
        <v>248</v>
      </c>
    </row>
    <row r="18" spans="1:16" ht="15.75">
      <c r="A18" s="81"/>
      <c r="B18" s="47" t="s">
        <v>25</v>
      </c>
      <c r="C18" s="45"/>
      <c r="D18" s="45">
        <f aca="true" t="shared" si="7" ref="D18:O18">D17-C17</f>
        <v>0</v>
      </c>
      <c r="E18" s="45">
        <f t="shared" si="7"/>
        <v>0</v>
      </c>
      <c r="F18" s="45">
        <f t="shared" si="7"/>
        <v>8</v>
      </c>
      <c r="G18" s="45">
        <f t="shared" si="7"/>
        <v>9</v>
      </c>
      <c r="H18" s="45">
        <f t="shared" si="7"/>
        <v>5</v>
      </c>
      <c r="I18" s="45">
        <f t="shared" si="7"/>
        <v>-14</v>
      </c>
      <c r="J18" s="45">
        <f t="shared" si="7"/>
        <v>65</v>
      </c>
      <c r="K18" s="45">
        <f t="shared" si="7"/>
        <v>-23</v>
      </c>
      <c r="L18" s="45">
        <f t="shared" si="7"/>
        <v>-25</v>
      </c>
      <c r="M18" s="45">
        <f t="shared" si="7"/>
        <v>-6</v>
      </c>
      <c r="N18" s="45">
        <f t="shared" si="7"/>
        <v>-7</v>
      </c>
      <c r="O18" s="45">
        <f t="shared" si="7"/>
        <v>2</v>
      </c>
      <c r="P18" s="50"/>
    </row>
    <row r="19" spans="1:16" ht="39" customHeight="1">
      <c r="A19" s="82" t="s">
        <v>34</v>
      </c>
      <c r="B19" s="57" t="s">
        <v>49</v>
      </c>
      <c r="C19" s="58">
        <f aca="true" t="shared" si="8" ref="C19:O19">C20+C22+C24</f>
        <v>145</v>
      </c>
      <c r="D19" s="58">
        <f t="shared" si="8"/>
        <v>191</v>
      </c>
      <c r="E19" s="58">
        <f t="shared" si="8"/>
        <v>140</v>
      </c>
      <c r="F19" s="58">
        <f t="shared" si="8"/>
        <v>212</v>
      </c>
      <c r="G19" s="58">
        <f t="shared" si="8"/>
        <v>211</v>
      </c>
      <c r="H19" s="58">
        <f t="shared" si="8"/>
        <v>255</v>
      </c>
      <c r="I19" s="58">
        <f t="shared" si="8"/>
        <v>275</v>
      </c>
      <c r="J19" s="58">
        <f t="shared" si="8"/>
        <v>273</v>
      </c>
      <c r="K19" s="58">
        <f t="shared" si="8"/>
        <v>300</v>
      </c>
      <c r="L19" s="58">
        <f t="shared" si="8"/>
        <v>370</v>
      </c>
      <c r="M19" s="58">
        <f t="shared" si="8"/>
        <v>336</v>
      </c>
      <c r="N19" s="58">
        <f t="shared" si="8"/>
        <v>458</v>
      </c>
      <c r="O19" s="58">
        <f t="shared" si="8"/>
        <v>145</v>
      </c>
      <c r="P19" s="59">
        <f aca="true" t="shared" si="9" ref="P19:P25">D19+E19+F19+G19+H19+I19+J19+K19+L19+M19+N19+O19</f>
        <v>3166</v>
      </c>
    </row>
    <row r="20" spans="1:16" ht="19.5" customHeight="1">
      <c r="A20" s="82"/>
      <c r="B20" s="60" t="s">
        <v>50</v>
      </c>
      <c r="C20" s="61">
        <v>4</v>
      </c>
      <c r="D20" s="62">
        <v>37</v>
      </c>
      <c r="E20" s="62">
        <v>31</v>
      </c>
      <c r="F20" s="62">
        <v>36</v>
      </c>
      <c r="G20" s="62">
        <v>48</v>
      </c>
      <c r="H20" s="62">
        <v>63</v>
      </c>
      <c r="I20" s="62">
        <v>49</v>
      </c>
      <c r="J20" s="62">
        <v>50</v>
      </c>
      <c r="K20" s="62">
        <v>47</v>
      </c>
      <c r="L20" s="62">
        <v>19</v>
      </c>
      <c r="M20" s="62">
        <v>31</v>
      </c>
      <c r="N20" s="61">
        <v>31</v>
      </c>
      <c r="O20" s="61">
        <v>14</v>
      </c>
      <c r="P20" s="59">
        <f t="shared" si="9"/>
        <v>456</v>
      </c>
    </row>
    <row r="21" spans="1:16" ht="19.5" customHeight="1">
      <c r="A21" s="82"/>
      <c r="B21" s="63" t="s">
        <v>51</v>
      </c>
      <c r="C21" s="64">
        <v>2</v>
      </c>
      <c r="D21" s="65">
        <v>16</v>
      </c>
      <c r="E21" s="65">
        <v>15</v>
      </c>
      <c r="F21" s="65">
        <v>10</v>
      </c>
      <c r="G21" s="65">
        <v>10</v>
      </c>
      <c r="H21" s="65">
        <v>9</v>
      </c>
      <c r="I21" s="65">
        <v>8</v>
      </c>
      <c r="J21" s="65">
        <v>25</v>
      </c>
      <c r="K21" s="65">
        <v>21</v>
      </c>
      <c r="L21" s="65">
        <v>9</v>
      </c>
      <c r="M21" s="65">
        <v>11</v>
      </c>
      <c r="N21" s="64">
        <v>8</v>
      </c>
      <c r="O21" s="64">
        <v>12</v>
      </c>
      <c r="P21" s="59">
        <f t="shared" si="9"/>
        <v>154</v>
      </c>
    </row>
    <row r="22" spans="1:16" ht="19.5" customHeight="1">
      <c r="A22" s="82"/>
      <c r="B22" s="60" t="s">
        <v>52</v>
      </c>
      <c r="C22" s="61">
        <v>1</v>
      </c>
      <c r="D22" s="62">
        <v>2</v>
      </c>
      <c r="E22" s="62">
        <v>0</v>
      </c>
      <c r="F22" s="62">
        <v>3</v>
      </c>
      <c r="G22" s="62">
        <v>4</v>
      </c>
      <c r="H22" s="62">
        <v>1</v>
      </c>
      <c r="I22" s="62">
        <v>2</v>
      </c>
      <c r="J22" s="62">
        <v>2</v>
      </c>
      <c r="K22" s="62">
        <v>1</v>
      </c>
      <c r="L22" s="62">
        <v>1</v>
      </c>
      <c r="M22" s="62">
        <v>8</v>
      </c>
      <c r="N22" s="61">
        <v>3</v>
      </c>
      <c r="O22" s="61">
        <v>1</v>
      </c>
      <c r="P22" s="59">
        <f t="shared" si="9"/>
        <v>28</v>
      </c>
    </row>
    <row r="23" spans="1:16" ht="19.5" customHeight="1">
      <c r="A23" s="82"/>
      <c r="B23" s="63" t="s">
        <v>51</v>
      </c>
      <c r="C23" s="64">
        <v>0</v>
      </c>
      <c r="D23" s="65">
        <v>0</v>
      </c>
      <c r="E23" s="65">
        <v>0</v>
      </c>
      <c r="F23" s="65">
        <v>1</v>
      </c>
      <c r="G23" s="65">
        <v>3</v>
      </c>
      <c r="H23" s="65">
        <v>1</v>
      </c>
      <c r="I23" s="65">
        <v>0</v>
      </c>
      <c r="J23" s="65">
        <v>1</v>
      </c>
      <c r="K23" s="65">
        <v>0</v>
      </c>
      <c r="L23" s="65">
        <v>1</v>
      </c>
      <c r="M23" s="65">
        <v>5</v>
      </c>
      <c r="N23" s="64">
        <v>1</v>
      </c>
      <c r="O23" s="64">
        <v>0</v>
      </c>
      <c r="P23" s="59">
        <f t="shared" si="9"/>
        <v>13</v>
      </c>
    </row>
    <row r="24" spans="1:16" ht="35.25" customHeight="1">
      <c r="A24" s="82"/>
      <c r="B24" s="66" t="s">
        <v>53</v>
      </c>
      <c r="C24" s="61">
        <v>140</v>
      </c>
      <c r="D24" s="62">
        <v>152</v>
      </c>
      <c r="E24" s="62">
        <v>109</v>
      </c>
      <c r="F24" s="62">
        <v>173</v>
      </c>
      <c r="G24" s="62">
        <v>159</v>
      </c>
      <c r="H24" s="62">
        <v>191</v>
      </c>
      <c r="I24" s="62">
        <v>224</v>
      </c>
      <c r="J24" s="62">
        <v>221</v>
      </c>
      <c r="K24" s="62">
        <v>252</v>
      </c>
      <c r="L24" s="62">
        <v>350</v>
      </c>
      <c r="M24" s="62">
        <v>297</v>
      </c>
      <c r="N24" s="61">
        <v>424</v>
      </c>
      <c r="O24" s="61">
        <v>130</v>
      </c>
      <c r="P24" s="59">
        <f t="shared" si="9"/>
        <v>2682</v>
      </c>
    </row>
    <row r="25" spans="1:16" ht="19.5" customHeight="1" thickBot="1">
      <c r="A25" s="83"/>
      <c r="B25" s="67" t="s">
        <v>51</v>
      </c>
      <c r="C25" s="68">
        <v>74</v>
      </c>
      <c r="D25" s="69">
        <v>84</v>
      </c>
      <c r="E25" s="69">
        <v>26</v>
      </c>
      <c r="F25" s="69">
        <v>43</v>
      </c>
      <c r="G25" s="69">
        <v>31</v>
      </c>
      <c r="H25" s="69">
        <v>83</v>
      </c>
      <c r="I25" s="69">
        <v>86</v>
      </c>
      <c r="J25" s="69">
        <v>67</v>
      </c>
      <c r="K25" s="69">
        <v>55</v>
      </c>
      <c r="L25" s="69">
        <v>153</v>
      </c>
      <c r="M25" s="69">
        <v>163</v>
      </c>
      <c r="N25" s="68">
        <v>268</v>
      </c>
      <c r="O25" s="68">
        <v>84</v>
      </c>
      <c r="P25" s="70">
        <f t="shared" si="9"/>
        <v>1143</v>
      </c>
    </row>
  </sheetData>
  <mergeCells count="8">
    <mergeCell ref="A15:A16"/>
    <mergeCell ref="A17:A18"/>
    <mergeCell ref="A19:A25"/>
    <mergeCell ref="A1:P1"/>
    <mergeCell ref="A5:A10"/>
    <mergeCell ref="A11:A12"/>
    <mergeCell ref="A13:A14"/>
    <mergeCell ref="A3:A4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2006-03-02T11:16:57Z</dcterms:created>
  <dcterms:modified xsi:type="dcterms:W3CDTF">2006-03-13T08:37:26Z</dcterms:modified>
  <cp:category/>
  <cp:version/>
  <cp:contentType/>
  <cp:contentStatus/>
</cp:coreProperties>
</file>