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9912" activeTab="0"/>
  </bookViews>
  <sheets>
    <sheet name="na stronę" sheetId="1" r:id="rId1"/>
    <sheet name="FP-Pasywne" sheetId="2" r:id="rId2"/>
  </sheets>
  <definedNames>
    <definedName name="_xlnm.Print_Area" localSheetId="0">'na stronę'!$A$1:$L$35</definedName>
  </definedNames>
  <calcPr fullCalcOnLoad="1"/>
</workbook>
</file>

<file path=xl/sharedStrings.xml><?xml version="1.0" encoding="utf-8"?>
<sst xmlns="http://schemas.openxmlformats.org/spreadsheetml/2006/main" count="83" uniqueCount="80">
  <si>
    <t>WYSZCZEGÓLNIENIE</t>
  </si>
  <si>
    <t>I</t>
  </si>
  <si>
    <t>Formy pasywne</t>
  </si>
  <si>
    <t>Dodatki aktywizacyjne</t>
  </si>
  <si>
    <t>Ogółem</t>
  </si>
  <si>
    <t>II</t>
  </si>
  <si>
    <t>Formy aktywne</t>
  </si>
  <si>
    <t>Liczba osób zaktywizowanych</t>
  </si>
  <si>
    <t>Prace interwencyjne</t>
  </si>
  <si>
    <t>Roboty publiczne</t>
  </si>
  <si>
    <t>Szkolenia</t>
  </si>
  <si>
    <t>Staże</t>
  </si>
  <si>
    <t>Jednorazowe środki na rozpoczęcie dział. gospod.</t>
  </si>
  <si>
    <t>Prace społecznie użyteczne</t>
  </si>
  <si>
    <t>studia podyplomowe</t>
  </si>
  <si>
    <t>Pozostałe wydatki</t>
  </si>
  <si>
    <t>Wydatki fakultatywne</t>
  </si>
  <si>
    <t>Inne wydatki FP</t>
  </si>
  <si>
    <t xml:space="preserve">Razem wydatki </t>
  </si>
  <si>
    <t>Liczba pobranych zasiłków i świadcz.</t>
  </si>
  <si>
    <t>Liczba zasiłkobiorców</t>
  </si>
  <si>
    <t>Świadczenia intergracyjne</t>
  </si>
  <si>
    <t>Przygotowanie zawodowe dorosłych</t>
  </si>
  <si>
    <t>Wyposażenie i doposażenie stanowiska pracy</t>
  </si>
  <si>
    <t xml:space="preserve">POKL </t>
  </si>
  <si>
    <t>Inne wydatki aktywne</t>
  </si>
  <si>
    <t>WYKONANIE 
w tys. zł</t>
  </si>
  <si>
    <t>W tym: fundusze strukturalne</t>
  </si>
  <si>
    <t>1.</t>
  </si>
  <si>
    <t>2.</t>
  </si>
  <si>
    <t>3.</t>
  </si>
  <si>
    <t>4.</t>
  </si>
  <si>
    <t>5.</t>
  </si>
  <si>
    <t>6.</t>
  </si>
  <si>
    <t>Zasiłki dla bezrobotnych 100%</t>
  </si>
  <si>
    <t>Zasiłki dla bezrobotnych 80%</t>
  </si>
  <si>
    <t>Zasiłki dla bezrobotnych 120%</t>
  </si>
  <si>
    <t>Zasiłki dla bezrobotnych - składki na ubezpieczenia społeczne</t>
  </si>
  <si>
    <t>III</t>
  </si>
  <si>
    <t xml:space="preserve">Powiatowy Urząd Pracy w Turku
Wykonanie Funduszu Pracy wg MPiPS-02 za 2012 r. </t>
  </si>
  <si>
    <t xml:space="preserve">      </t>
  </si>
  <si>
    <t>OGÓŁEM</t>
  </si>
  <si>
    <t>Specyficzne elementy wspierające zatrudnienie program specjalny "Czas na zmiany"</t>
  </si>
  <si>
    <t>Specyficzne elementy wspierające zatrudnienie program specjalny "Aktywni i efektywni"</t>
  </si>
  <si>
    <t>Specyficzne elementy wspierające zatrudnienie program specjalny "Drzwi do kariery"</t>
  </si>
  <si>
    <t>BADANIA LEKARSKIE</t>
  </si>
  <si>
    <t xml:space="preserve">DOJAZDY </t>
  </si>
  <si>
    <t>PRACE SPOŁECZNIE UŻYTECZNE</t>
  </si>
  <si>
    <t>STUDIA PODYPLOMOWE</t>
  </si>
  <si>
    <t>WYPOSAŻENIE LUB DOPOSAŻENIE STANOWISKA PRACY</t>
  </si>
  <si>
    <t>JEDNORAZOWE ŚRODKI NA PODJĘCIE DZIAŁALNOŚCI GOSPODARCZEJ</t>
  </si>
  <si>
    <t>PRZYGOTOWANIE ZAWODOWE DOROSŁYCH</t>
  </si>
  <si>
    <t>STAŻE</t>
  </si>
  <si>
    <t>SZKOLENIA</t>
  </si>
  <si>
    <t>ROBOTY PUBLICZNE</t>
  </si>
  <si>
    <t>PRACE INTERWENCYJNE</t>
  </si>
  <si>
    <t>oszczędności  PROGRAMY</t>
  </si>
  <si>
    <t>8</t>
  </si>
  <si>
    <t>7</t>
  </si>
  <si>
    <t>10</t>
  </si>
  <si>
    <t>9</t>
  </si>
  <si>
    <t>6</t>
  </si>
  <si>
    <t>5</t>
  </si>
  <si>
    <t>4</t>
  </si>
  <si>
    <t>3</t>
  </si>
  <si>
    <t>2</t>
  </si>
  <si>
    <t>1</t>
  </si>
  <si>
    <t>Kwota</t>
  </si>
  <si>
    <t>Wykonanie finansowe na dzień                31-12-2012</t>
  </si>
  <si>
    <t>Osoby zaktywizowane 2012</t>
  </si>
  <si>
    <t>Środki zaangażowane na dzień 14-10-2009 ogółem</t>
  </si>
  <si>
    <t>Środki zaangażowane na dzień 14-10-2009 EFS</t>
  </si>
  <si>
    <t>Środki zaangażowane na 31-12-2012</t>
  </si>
  <si>
    <t>Limit 2012
(po odjęciu zobowiązań)</t>
  </si>
  <si>
    <t>Zobowiązania 2011</t>
  </si>
  <si>
    <t>Planowana liczba osób OGÓŁEM</t>
  </si>
  <si>
    <t xml:space="preserve">plan wydatków przyznanych kwot środków FP                             </t>
  </si>
  <si>
    <t>Wyszczególnienie</t>
  </si>
  <si>
    <t>Lp.</t>
  </si>
  <si>
    <r>
      <t xml:space="preserve">    </t>
    </r>
    <r>
      <rPr>
        <b/>
        <sz val="14"/>
        <rFont val="Arial CE"/>
        <family val="2"/>
      </rPr>
      <t>POWIATOWY URZĄD PRACY W TURKU 
STRUKTURA PODZIAŁU ŚRODKÓW FUNDUSZU PRACY NA ROK 2012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</si>
</sst>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"/>
    <numFmt numFmtId="165" formatCode="_-* #,##0.00&quot; zł&quot;_-;\-* #,##0.00&quot; zł&quot;_-;_-* \-??&quot; zł&quot;_-;_-@_-"/>
    <numFmt numFmtId="166" formatCode="_-* #,##0.0\ &quot;zł&quot;_-;\-* #,##0.0\ &quot;zł&quot;_-;_-* &quot;-&quot;??\ &quot;zł&quot;_-;_-@_-"/>
    <numFmt numFmtId="167" formatCode="#,##0.00\ &quot;zł&quot;"/>
    <numFmt numFmtId="168" formatCode="_-* #,##0&quot; zł&quot;_-;\-* #,##0&quot; zł&quot;_-;_-* \-??&quot; zł&quot;_-;_-@_-"/>
    <numFmt numFmtId="169" formatCode="_-* #,##0&quot; zł&quot;_-;\-* #,##0&quot; zł&quot;_-;_-* &quot;- zł&quot;_-;_-@_-"/>
    <numFmt numFmtId="170" formatCode="#,##0.00&quot; zł&quot;"/>
  </numFmts>
  <fonts count="6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2"/>
      <name val="Arial"/>
      <family val="2"/>
    </font>
    <font>
      <b/>
      <sz val="11"/>
      <color indexed="61"/>
      <name val="Arial"/>
      <family val="2"/>
    </font>
    <font>
      <u val="single"/>
      <sz val="10"/>
      <color indexed="61"/>
      <name val="Arial"/>
      <family val="2"/>
    </font>
    <font>
      <sz val="10"/>
      <color indexed="61"/>
      <name val="Arial"/>
      <family val="2"/>
    </font>
    <font>
      <b/>
      <sz val="9"/>
      <name val="Arial CE"/>
      <family val="0"/>
    </font>
    <font>
      <b/>
      <i/>
      <u val="single"/>
      <sz val="10"/>
      <name val="Arial"/>
      <family val="2"/>
    </font>
    <font>
      <b/>
      <sz val="9"/>
      <color indexed="61"/>
      <name val="Arial CE"/>
      <family val="0"/>
    </font>
    <font>
      <b/>
      <sz val="10"/>
      <color indexed="61"/>
      <name val="Arial CE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12"/>
      <color indexed="61"/>
      <name val="Arial"/>
      <family val="2"/>
    </font>
    <font>
      <b/>
      <sz val="12"/>
      <color indexed="61"/>
      <name val="Arial CE"/>
      <family val="2"/>
    </font>
    <font>
      <b/>
      <sz val="12"/>
      <color indexed="2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14"/>
      <name val="Arial CE"/>
      <family val="0"/>
    </font>
    <font>
      <sz val="14"/>
      <name val="Arial CE"/>
      <family val="2"/>
    </font>
    <font>
      <b/>
      <sz val="14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27" borderId="1" applyNumberFormat="0" applyAlignment="0" applyProtection="0"/>
    <xf numFmtId="9" fontId="49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33" borderId="10" xfId="0" applyNumberForma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6" fillId="33" borderId="10" xfId="0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66" fontId="0" fillId="33" borderId="10" xfId="59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0" applyFont="1" applyFill="1" applyBorder="1" applyAlignment="1">
      <alignment horizontal="left" vertical="center" shrinkToFit="1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left" vertical="center" wrapText="1" shrinkToFit="1"/>
    </xf>
    <xf numFmtId="0" fontId="33" fillId="0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5" fontId="35" fillId="0" borderId="0" xfId="63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5" fontId="36" fillId="0" borderId="0" xfId="63" applyFont="1" applyBorder="1" applyAlignment="1">
      <alignment horizontal="center" wrapText="1"/>
    </xf>
    <xf numFmtId="0" fontId="37" fillId="0" borderId="0" xfId="0" applyFont="1" applyFill="1" applyBorder="1" applyAlignment="1">
      <alignment horizontal="left" vertical="center" wrapText="1"/>
    </xf>
    <xf numFmtId="165" fontId="38" fillId="0" borderId="0" xfId="63" applyFont="1" applyBorder="1" applyAlignment="1">
      <alignment horizont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 shrinkToFit="1"/>
    </xf>
    <xf numFmtId="0" fontId="37" fillId="0" borderId="0" xfId="0" applyFont="1" applyFill="1" applyBorder="1" applyAlignment="1">
      <alignment horizontal="left" vertical="center" wrapText="1" shrinkToFit="1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8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5" fontId="8" fillId="0" borderId="0" xfId="63" applyFont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165" fontId="27" fillId="0" borderId="0" xfId="63" applyFont="1" applyAlignment="1">
      <alignment horizontal="center" vertical="center"/>
    </xf>
    <xf numFmtId="167" fontId="39" fillId="35" borderId="10" xfId="0" applyNumberFormat="1" applyFont="1" applyFill="1" applyBorder="1" applyAlignment="1">
      <alignment horizontal="center" vertical="center" shrinkToFit="1"/>
    </xf>
    <xf numFmtId="0" fontId="39" fillId="35" borderId="10" xfId="0" applyNumberFormat="1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5" fontId="2" fillId="0" borderId="0" xfId="63" applyFont="1" applyFill="1" applyAlignment="1">
      <alignment horizontal="center" vertical="center"/>
    </xf>
    <xf numFmtId="170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65" fontId="2" fillId="0" borderId="10" xfId="63" applyFont="1" applyFill="1" applyBorder="1" applyAlignment="1" applyProtection="1">
      <alignment horizontal="center" vertical="center"/>
      <protection/>
    </xf>
    <xf numFmtId="167" fontId="39" fillId="36" borderId="10" xfId="63" applyNumberFormat="1" applyFont="1" applyFill="1" applyBorder="1" applyAlignment="1" applyProtection="1">
      <alignment horizontal="center" vertical="center"/>
      <protection/>
    </xf>
    <xf numFmtId="167" fontId="2" fillId="37" borderId="10" xfId="63" applyNumberFormat="1" applyFont="1" applyFill="1" applyBorder="1" applyAlignment="1" applyProtection="1">
      <alignment horizontal="center" vertical="center"/>
      <protection/>
    </xf>
    <xf numFmtId="1" fontId="39" fillId="0" borderId="10" xfId="63" applyNumberFormat="1" applyFont="1" applyFill="1" applyBorder="1" applyAlignment="1" applyProtection="1">
      <alignment horizontal="center" vertical="center"/>
      <protection/>
    </xf>
    <xf numFmtId="167" fontId="39" fillId="0" borderId="10" xfId="63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65" fontId="2" fillId="0" borderId="0" xfId="63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shrinkToFit="1"/>
    </xf>
    <xf numFmtId="165" fontId="41" fillId="0" borderId="0" xfId="63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 shrinkToFit="1"/>
    </xf>
    <xf numFmtId="1" fontId="2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 shrinkToFit="1"/>
    </xf>
    <xf numFmtId="167" fontId="39" fillId="0" borderId="10" xfId="63" applyNumberFormat="1" applyFont="1" applyFill="1" applyBorder="1" applyAlignment="1" applyProtection="1">
      <alignment horizontal="center" vertical="center"/>
      <protection/>
    </xf>
    <xf numFmtId="167" fontId="2" fillId="0" borderId="10" xfId="63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165" fontId="43" fillId="0" borderId="0" xfId="63" applyFont="1" applyAlignment="1">
      <alignment horizontal="center" vertical="center"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 vertical="center" wrapText="1" shrinkToFit="1"/>
    </xf>
    <xf numFmtId="0" fontId="44" fillId="0" borderId="0" xfId="0" applyFont="1" applyAlignment="1">
      <alignment horizontal="center" vertical="center"/>
    </xf>
    <xf numFmtId="165" fontId="0" fillId="37" borderId="10" xfId="63" applyFill="1" applyBorder="1" applyAlignment="1">
      <alignment horizontal="center" vertical="center" shrinkToFit="1"/>
    </xf>
    <xf numFmtId="49" fontId="45" fillId="37" borderId="10" xfId="0" applyNumberFormat="1" applyFont="1" applyFill="1" applyBorder="1" applyAlignment="1">
      <alignment horizontal="center" vertical="center" shrinkToFit="1"/>
    </xf>
    <xf numFmtId="165" fontId="0" fillId="36" borderId="10" xfId="63" applyFill="1" applyBorder="1" applyAlignment="1">
      <alignment horizontal="center" vertical="center" shrinkToFit="1"/>
    </xf>
    <xf numFmtId="49" fontId="46" fillId="37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shrinkToFit="1"/>
    </xf>
    <xf numFmtId="49" fontId="47" fillId="36" borderId="10" xfId="0" applyNumberFormat="1" applyFont="1" applyFill="1" applyBorder="1" applyAlignment="1">
      <alignment horizontal="center" vertical="center" shrinkToFit="1"/>
    </xf>
    <xf numFmtId="49" fontId="47" fillId="37" borderId="10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49" fontId="39" fillId="38" borderId="10" xfId="0" applyNumberFormat="1" applyFont="1" applyFill="1" applyBorder="1" applyAlignment="1">
      <alignment horizontal="center" vertical="center" wrapText="1"/>
    </xf>
    <xf numFmtId="49" fontId="39" fillId="39" borderId="10" xfId="0" applyNumberFormat="1" applyFont="1" applyFill="1" applyBorder="1" applyAlignment="1">
      <alignment horizontal="center" vertical="center" wrapText="1"/>
    </xf>
    <xf numFmtId="49" fontId="39" fillId="35" borderId="10" xfId="0" applyNumberFormat="1" applyFont="1" applyFill="1" applyBorder="1" applyAlignment="1">
      <alignment horizontal="center" vertical="center" wrapText="1" shrinkToFit="1"/>
    </xf>
    <xf numFmtId="49" fontId="39" fillId="35" borderId="10" xfId="0" applyNumberFormat="1" applyFont="1" applyFill="1" applyBorder="1" applyAlignment="1">
      <alignment horizontal="center" vertical="center"/>
    </xf>
    <xf numFmtId="49" fontId="39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 shrinkToFi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Walutowy 3" xfId="62"/>
    <cellStyle name="Walutowy_fundusz pracy 2011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0.5625" style="0" hidden="1" customWidth="1"/>
    <col min="3" max="3" width="33.140625" style="0" customWidth="1"/>
    <col min="4" max="4" width="17.7109375" style="0" customWidth="1"/>
    <col min="5" max="5" width="12.140625" style="48" customWidth="1"/>
    <col min="6" max="6" width="17.28125" style="0" customWidth="1"/>
    <col min="7" max="7" width="17.57421875" style="0" customWidth="1"/>
    <col min="8" max="8" width="19.140625" style="0" customWidth="1"/>
    <col min="9" max="9" width="10.7109375" style="0" hidden="1" customWidth="1"/>
    <col min="10" max="10" width="2.7109375" style="0" hidden="1" customWidth="1"/>
    <col min="11" max="11" width="13.8515625" style="0" bestFit="1" customWidth="1"/>
    <col min="12" max="12" width="23.7109375" style="0" customWidth="1"/>
    <col min="13" max="13" width="14.00390625" style="0" bestFit="1" customWidth="1"/>
  </cols>
  <sheetData>
    <row r="1" spans="1:14" ht="90" customHeight="1">
      <c r="A1" s="145" t="s">
        <v>79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4"/>
      <c r="N1" s="144"/>
    </row>
    <row r="2" spans="1:12" s="137" customFormat="1" ht="55.5" customHeight="1">
      <c r="A2" s="142" t="s">
        <v>78</v>
      </c>
      <c r="B2" s="143"/>
      <c r="C2" s="142" t="s">
        <v>77</v>
      </c>
      <c r="D2" s="141" t="s">
        <v>76</v>
      </c>
      <c r="E2" s="141" t="s">
        <v>75</v>
      </c>
      <c r="F2" s="140" t="s">
        <v>74</v>
      </c>
      <c r="G2" s="139" t="s">
        <v>73</v>
      </c>
      <c r="H2" s="138" t="s">
        <v>72</v>
      </c>
      <c r="I2" s="138" t="s">
        <v>71</v>
      </c>
      <c r="J2" s="138" t="s">
        <v>70</v>
      </c>
      <c r="K2" s="138" t="s">
        <v>69</v>
      </c>
      <c r="L2" s="138" t="s">
        <v>68</v>
      </c>
    </row>
    <row r="3" spans="1:12" s="137" customFormat="1" ht="55.5" customHeight="1">
      <c r="A3" s="142"/>
      <c r="B3" s="143"/>
      <c r="C3" s="142"/>
      <c r="D3" s="141"/>
      <c r="E3" s="141"/>
      <c r="F3" s="140" t="s">
        <v>67</v>
      </c>
      <c r="G3" s="139"/>
      <c r="H3" s="138"/>
      <c r="I3" s="138"/>
      <c r="J3" s="138"/>
      <c r="K3" s="138"/>
      <c r="L3" s="138"/>
    </row>
    <row r="4" spans="1:12" s="133" customFormat="1" ht="15" customHeight="1">
      <c r="A4" s="134"/>
      <c r="B4" s="134"/>
      <c r="C4" s="134" t="s">
        <v>66</v>
      </c>
      <c r="D4" s="134" t="s">
        <v>65</v>
      </c>
      <c r="E4" s="134" t="s">
        <v>64</v>
      </c>
      <c r="F4" s="136" t="s">
        <v>63</v>
      </c>
      <c r="G4" s="135" t="s">
        <v>62</v>
      </c>
      <c r="H4" s="134" t="s">
        <v>61</v>
      </c>
      <c r="I4" s="134" t="s">
        <v>60</v>
      </c>
      <c r="J4" s="134" t="s">
        <v>59</v>
      </c>
      <c r="K4" s="134" t="s">
        <v>58</v>
      </c>
      <c r="L4" s="134" t="s">
        <v>57</v>
      </c>
    </row>
    <row r="5" spans="1:12" s="127" customFormat="1" ht="24.75" customHeight="1" hidden="1" thickBot="1">
      <c r="A5" s="132"/>
      <c r="B5" s="132"/>
      <c r="C5" s="131" t="s">
        <v>56</v>
      </c>
      <c r="D5" s="128"/>
      <c r="E5" s="129"/>
      <c r="F5" s="128"/>
      <c r="G5" s="130"/>
      <c r="H5" s="128"/>
      <c r="I5" s="128"/>
      <c r="J5" s="128"/>
      <c r="K5" s="129"/>
      <c r="L5" s="128"/>
    </row>
    <row r="6" spans="1:13" s="115" customFormat="1" ht="34.5" customHeight="1">
      <c r="A6" s="99">
        <v>1</v>
      </c>
      <c r="B6" s="123"/>
      <c r="C6" s="99" t="s">
        <v>55</v>
      </c>
      <c r="D6" s="108">
        <v>139815.13</v>
      </c>
      <c r="E6" s="107">
        <v>40</v>
      </c>
      <c r="F6" s="106">
        <v>22522.74</v>
      </c>
      <c r="G6" s="105">
        <f>D6-F6</f>
        <v>117292.39</v>
      </c>
      <c r="H6" s="122">
        <v>139754.03</v>
      </c>
      <c r="I6" s="104" t="e">
        <f>SUM(#REF!)</f>
        <v>#REF!</v>
      </c>
      <c r="J6" s="104" t="e">
        <f>SUM(#REF!)</f>
        <v>#REF!</v>
      </c>
      <c r="K6" s="113">
        <v>45</v>
      </c>
      <c r="L6" s="102">
        <v>139754.03</v>
      </c>
      <c r="M6" s="112"/>
    </row>
    <row r="7" spans="1:13" s="115" customFormat="1" ht="34.5" customHeight="1">
      <c r="A7" s="99">
        <v>2</v>
      </c>
      <c r="B7" s="116"/>
      <c r="C7" s="110" t="s">
        <v>54</v>
      </c>
      <c r="D7" s="108">
        <v>428686.79</v>
      </c>
      <c r="E7" s="107">
        <v>62</v>
      </c>
      <c r="F7" s="106">
        <v>0</v>
      </c>
      <c r="G7" s="105">
        <f>D7-F7</f>
        <v>428686.79</v>
      </c>
      <c r="H7" s="104">
        <v>426905.27</v>
      </c>
      <c r="I7" s="104" t="e">
        <f>SUM(#REF!)</f>
        <v>#REF!</v>
      </c>
      <c r="J7" s="104" t="e">
        <f>SUM(#REF!)</f>
        <v>#REF!</v>
      </c>
      <c r="K7" s="113">
        <v>62</v>
      </c>
      <c r="L7" s="102">
        <v>426905.27</v>
      </c>
      <c r="M7" s="112"/>
    </row>
    <row r="8" spans="1:13" s="115" customFormat="1" ht="34.5" customHeight="1">
      <c r="A8" s="99">
        <v>3</v>
      </c>
      <c r="B8" s="126"/>
      <c r="C8" s="110" t="s">
        <v>53</v>
      </c>
      <c r="D8" s="108">
        <v>234828.07</v>
      </c>
      <c r="E8" s="107">
        <v>110</v>
      </c>
      <c r="F8" s="106">
        <v>6540.8</v>
      </c>
      <c r="G8" s="105">
        <f>D8-F8</f>
        <v>228287.27000000002</v>
      </c>
      <c r="H8" s="104">
        <v>234828.07</v>
      </c>
      <c r="I8" s="104" t="e">
        <f>SUM(#REF!)</f>
        <v>#REF!</v>
      </c>
      <c r="J8" s="104" t="e">
        <f>SUM(#REF!)</f>
        <v>#REF!</v>
      </c>
      <c r="K8" s="125">
        <v>99</v>
      </c>
      <c r="L8" s="102">
        <v>234828.07</v>
      </c>
      <c r="M8" s="112"/>
    </row>
    <row r="9" spans="1:13" s="115" customFormat="1" ht="34.5" customHeight="1">
      <c r="A9" s="99">
        <v>4</v>
      </c>
      <c r="B9" s="116"/>
      <c r="C9" s="110" t="s">
        <v>52</v>
      </c>
      <c r="D9" s="108">
        <v>1656909.72</v>
      </c>
      <c r="E9" s="107">
        <v>403</v>
      </c>
      <c r="F9" s="106">
        <v>93439.7</v>
      </c>
      <c r="G9" s="105">
        <f>D9-F9</f>
        <v>1563470.02</v>
      </c>
      <c r="H9" s="104">
        <v>1656909.71</v>
      </c>
      <c r="I9" s="104" t="e">
        <f>SUM(#REF!)</f>
        <v>#REF!</v>
      </c>
      <c r="J9" s="104" t="e">
        <f>SUM(#REF!)</f>
        <v>#REF!</v>
      </c>
      <c r="K9" s="113">
        <v>430</v>
      </c>
      <c r="L9" s="102">
        <v>1656909.71</v>
      </c>
      <c r="M9" s="124"/>
    </row>
    <row r="10" spans="1:13" s="115" customFormat="1" ht="34.5" customHeight="1">
      <c r="A10" s="99">
        <v>5</v>
      </c>
      <c r="B10" s="123"/>
      <c r="C10" s="99" t="s">
        <v>51</v>
      </c>
      <c r="D10" s="108">
        <v>39283.88</v>
      </c>
      <c r="E10" s="107">
        <v>8</v>
      </c>
      <c r="F10" s="106">
        <v>31866.83</v>
      </c>
      <c r="G10" s="105">
        <f>D10-F10</f>
        <v>7417.049999999996</v>
      </c>
      <c r="H10" s="122">
        <v>39283.88</v>
      </c>
      <c r="I10" s="104">
        <v>0</v>
      </c>
      <c r="J10" s="104">
        <f>SUM(H10+I10)</f>
        <v>39283.88</v>
      </c>
      <c r="K10" s="113">
        <v>5</v>
      </c>
      <c r="L10" s="102">
        <v>39283.88</v>
      </c>
      <c r="M10" s="117"/>
    </row>
    <row r="11" spans="1:13" s="115" customFormat="1" ht="45.75" customHeight="1">
      <c r="A11" s="99">
        <v>6</v>
      </c>
      <c r="B11" s="116"/>
      <c r="C11" s="120" t="s">
        <v>50</v>
      </c>
      <c r="D11" s="121">
        <v>2299856.58</v>
      </c>
      <c r="E11" s="107">
        <v>152</v>
      </c>
      <c r="F11" s="106">
        <v>0</v>
      </c>
      <c r="G11" s="105">
        <f>D11-F11</f>
        <v>2299856.58</v>
      </c>
      <c r="H11" s="104">
        <v>2297324.74</v>
      </c>
      <c r="I11" s="104" t="e">
        <f>SUM(#REF!)</f>
        <v>#REF!</v>
      </c>
      <c r="J11" s="104" t="e">
        <f>SUM(#REF!)</f>
        <v>#REF!</v>
      </c>
      <c r="K11" s="113">
        <v>153</v>
      </c>
      <c r="L11" s="102">
        <v>2297324.74</v>
      </c>
      <c r="M11" s="112"/>
    </row>
    <row r="12" spans="1:13" s="115" customFormat="1" ht="46.5" customHeight="1">
      <c r="A12" s="99">
        <v>7</v>
      </c>
      <c r="B12" s="116"/>
      <c r="C12" s="120" t="s">
        <v>49</v>
      </c>
      <c r="D12" s="108">
        <v>841303.59</v>
      </c>
      <c r="E12" s="107">
        <v>56</v>
      </c>
      <c r="F12" s="106">
        <v>0</v>
      </c>
      <c r="G12" s="105">
        <f>D12-F12</f>
        <v>841303.59</v>
      </c>
      <c r="H12" s="104">
        <v>840103.83</v>
      </c>
      <c r="I12" s="104" t="e">
        <f>SUM(#REF!)</f>
        <v>#REF!</v>
      </c>
      <c r="J12" s="104" t="e">
        <f>SUM(#REF!)</f>
        <v>#REF!</v>
      </c>
      <c r="K12" s="119">
        <v>56</v>
      </c>
      <c r="L12" s="102">
        <v>840103.83</v>
      </c>
      <c r="M12" s="112"/>
    </row>
    <row r="13" spans="1:13" s="115" customFormat="1" ht="34.5" customHeight="1">
      <c r="A13" s="99">
        <v>8</v>
      </c>
      <c r="B13" s="116"/>
      <c r="C13" s="118" t="s">
        <v>48</v>
      </c>
      <c r="D13" s="108">
        <v>6509.63</v>
      </c>
      <c r="E13" s="107">
        <v>4</v>
      </c>
      <c r="F13" s="106">
        <v>459.77</v>
      </c>
      <c r="G13" s="105">
        <f>D13-F13</f>
        <v>6049.860000000001</v>
      </c>
      <c r="H13" s="104">
        <v>6509.63</v>
      </c>
      <c r="I13" s="104">
        <v>0</v>
      </c>
      <c r="J13" s="104">
        <f>H13+I13</f>
        <v>6509.63</v>
      </c>
      <c r="K13" s="113">
        <v>2</v>
      </c>
      <c r="L13" s="102">
        <v>6509.63</v>
      </c>
      <c r="M13" s="117"/>
    </row>
    <row r="14" spans="1:13" s="115" customFormat="1" ht="34.5" customHeight="1">
      <c r="A14" s="99">
        <v>9</v>
      </c>
      <c r="B14" s="116"/>
      <c r="C14" s="110" t="s">
        <v>47</v>
      </c>
      <c r="D14" s="108">
        <v>84198.42</v>
      </c>
      <c r="E14" s="107">
        <v>60</v>
      </c>
      <c r="F14" s="106">
        <v>0</v>
      </c>
      <c r="G14" s="105">
        <f>D14-F14</f>
        <v>84198.42</v>
      </c>
      <c r="H14" s="104">
        <v>84198.42</v>
      </c>
      <c r="I14" s="104"/>
      <c r="J14" s="104">
        <f>H14+I14</f>
        <v>84198.42</v>
      </c>
      <c r="K14" s="103">
        <v>81</v>
      </c>
      <c r="L14" s="102">
        <v>84198.42</v>
      </c>
      <c r="M14" s="112"/>
    </row>
    <row r="15" spans="1:13" s="115" customFormat="1" ht="34.5" customHeight="1">
      <c r="A15" s="99">
        <v>10</v>
      </c>
      <c r="B15" s="116"/>
      <c r="C15" s="114" t="s">
        <v>46</v>
      </c>
      <c r="D15" s="108">
        <v>1142.86</v>
      </c>
      <c r="E15" s="107">
        <v>21</v>
      </c>
      <c r="F15" s="106">
        <v>0</v>
      </c>
      <c r="G15" s="105">
        <f>D15-F15</f>
        <v>1142.86</v>
      </c>
      <c r="H15" s="104">
        <v>1142.86</v>
      </c>
      <c r="I15" s="104"/>
      <c r="J15" s="104" t="e">
        <f>SUM(#REF!)</f>
        <v>#REF!</v>
      </c>
      <c r="K15" s="113">
        <v>21</v>
      </c>
      <c r="L15" s="102">
        <v>1142.86</v>
      </c>
      <c r="M15" s="112"/>
    </row>
    <row r="16" spans="1:13" s="111" customFormat="1" ht="34.5" customHeight="1">
      <c r="A16" s="99">
        <v>11</v>
      </c>
      <c r="B16" s="110"/>
      <c r="C16" s="114" t="s">
        <v>45</v>
      </c>
      <c r="D16" s="108">
        <v>5335</v>
      </c>
      <c r="E16" s="107">
        <v>116</v>
      </c>
      <c r="F16" s="106">
        <v>0</v>
      </c>
      <c r="G16" s="105">
        <f>D16-F16</f>
        <v>5335</v>
      </c>
      <c r="H16" s="104">
        <v>5335</v>
      </c>
      <c r="I16" s="104"/>
      <c r="J16" s="104"/>
      <c r="K16" s="113">
        <v>116</v>
      </c>
      <c r="L16" s="102">
        <v>5335</v>
      </c>
      <c r="M16" s="112"/>
    </row>
    <row r="17" spans="1:13" s="111" customFormat="1" ht="51.75" customHeight="1">
      <c r="A17" s="99">
        <v>12</v>
      </c>
      <c r="B17" s="110"/>
      <c r="C17" s="109" t="s">
        <v>44</v>
      </c>
      <c r="D17" s="108">
        <v>401.6</v>
      </c>
      <c r="E17" s="107">
        <v>40</v>
      </c>
      <c r="F17" s="106">
        <v>0</v>
      </c>
      <c r="G17" s="105">
        <f>D17-F17</f>
        <v>401.6</v>
      </c>
      <c r="H17" s="104">
        <v>401.6</v>
      </c>
      <c r="I17" s="104"/>
      <c r="J17" s="104"/>
      <c r="K17" s="103">
        <v>40</v>
      </c>
      <c r="L17" s="102">
        <v>401.6</v>
      </c>
      <c r="M17" s="112"/>
    </row>
    <row r="18" spans="1:13" s="111" customFormat="1" ht="47.25" customHeight="1">
      <c r="A18" s="99">
        <v>13</v>
      </c>
      <c r="B18" s="110"/>
      <c r="C18" s="109" t="s">
        <v>43</v>
      </c>
      <c r="D18" s="108">
        <v>3775.62</v>
      </c>
      <c r="E18" s="107">
        <v>60</v>
      </c>
      <c r="F18" s="106">
        <v>0</v>
      </c>
      <c r="G18" s="105">
        <f>D18-F18</f>
        <v>3775.62</v>
      </c>
      <c r="H18" s="104">
        <v>3775.62</v>
      </c>
      <c r="I18" s="104"/>
      <c r="J18" s="104"/>
      <c r="K18" s="103">
        <v>62</v>
      </c>
      <c r="L18" s="102">
        <v>3775.62</v>
      </c>
      <c r="M18" s="112"/>
    </row>
    <row r="19" spans="1:13" s="100" customFormat="1" ht="50.25" customHeight="1">
      <c r="A19" s="99">
        <v>14</v>
      </c>
      <c r="B19" s="110"/>
      <c r="C19" s="109" t="s">
        <v>42</v>
      </c>
      <c r="D19" s="108">
        <v>4953.11</v>
      </c>
      <c r="E19" s="107">
        <v>29</v>
      </c>
      <c r="F19" s="106">
        <v>0</v>
      </c>
      <c r="G19" s="105">
        <f>D19-F19</f>
        <v>4953.11</v>
      </c>
      <c r="H19" s="104">
        <v>4953.11</v>
      </c>
      <c r="I19" s="104"/>
      <c r="J19" s="104"/>
      <c r="K19" s="103">
        <v>33</v>
      </c>
      <c r="L19" s="102">
        <v>4953.11</v>
      </c>
      <c r="M19" s="101"/>
    </row>
    <row r="20" spans="1:13" s="93" customFormat="1" ht="34.5" customHeight="1">
      <c r="A20" s="99">
        <v>15</v>
      </c>
      <c r="B20" s="98"/>
      <c r="C20" s="97" t="s">
        <v>41</v>
      </c>
      <c r="D20" s="95">
        <f>SUM(D6:D19)</f>
        <v>5747000</v>
      </c>
      <c r="E20" s="96">
        <f>SUM(E6:E19)</f>
        <v>1161</v>
      </c>
      <c r="F20" s="95">
        <f>SUM(F6:F19)</f>
        <v>154829.84</v>
      </c>
      <c r="G20" s="95">
        <f>SUM(G6:G19)</f>
        <v>5592170.16</v>
      </c>
      <c r="H20" s="95">
        <f>SUM(H6:H19)</f>
        <v>5741425.7700000005</v>
      </c>
      <c r="I20" s="95" t="e">
        <f>SUM(I6:I19)</f>
        <v>#REF!</v>
      </c>
      <c r="J20" s="95" t="e">
        <f>SUM(J6:J19)</f>
        <v>#REF!</v>
      </c>
      <c r="K20" s="96">
        <f>SUM(K6:K19)</f>
        <v>1205</v>
      </c>
      <c r="L20" s="95">
        <f>SUM(L6:L19)</f>
        <v>5741425.7700000005</v>
      </c>
      <c r="M20" s="94"/>
    </row>
    <row r="21" spans="3:12" s="18" customFormat="1" ht="12.75" customHeight="1">
      <c r="C21" s="72"/>
      <c r="D21" s="92"/>
      <c r="E21" s="77"/>
      <c r="F21" s="77"/>
      <c r="G21" s="91"/>
      <c r="H21" s="90"/>
      <c r="I21" s="90"/>
      <c r="J21" s="90"/>
      <c r="K21" s="18" t="s">
        <v>40</v>
      </c>
      <c r="L21" s="90"/>
    </row>
    <row r="22" spans="3:12" s="68" customFormat="1" ht="14.25" customHeight="1">
      <c r="C22" s="88"/>
      <c r="D22" s="81"/>
      <c r="E22" s="87"/>
      <c r="F22" s="86"/>
      <c r="G22" s="86"/>
      <c r="H22" s="76"/>
      <c r="I22" s="76"/>
      <c r="J22" s="76"/>
      <c r="L22" s="89"/>
    </row>
    <row r="23" spans="3:12" s="68" customFormat="1" ht="14.25" customHeight="1">
      <c r="C23" s="88"/>
      <c r="D23" s="81"/>
      <c r="E23" s="87"/>
      <c r="F23" s="86"/>
      <c r="G23" s="86"/>
      <c r="H23" s="76"/>
      <c r="I23" s="76"/>
      <c r="J23" s="76"/>
      <c r="L23" s="89"/>
    </row>
    <row r="24" spans="3:12" s="68" customFormat="1" ht="14.25" customHeight="1">
      <c r="C24" s="88"/>
      <c r="D24" s="81"/>
      <c r="E24" s="87"/>
      <c r="F24" s="86"/>
      <c r="G24" s="86"/>
      <c r="H24" s="76"/>
      <c r="I24" s="76"/>
      <c r="J24" s="76"/>
      <c r="L24" s="85"/>
    </row>
    <row r="25" spans="3:12" s="68" customFormat="1" ht="21.75" customHeight="1">
      <c r="C25" s="84"/>
      <c r="D25" s="81"/>
      <c r="E25" s="78"/>
      <c r="F25" s="77"/>
      <c r="G25" s="77"/>
      <c r="H25" s="76"/>
      <c r="I25" s="76"/>
      <c r="J25" s="76"/>
      <c r="L25" s="75"/>
    </row>
    <row r="26" spans="3:12" s="68" customFormat="1" ht="26.25" customHeight="1">
      <c r="C26" s="80"/>
      <c r="D26" s="81"/>
      <c r="E26" s="78"/>
      <c r="F26" s="77"/>
      <c r="G26" s="77"/>
      <c r="H26" s="76"/>
      <c r="I26" s="76"/>
      <c r="J26" s="76"/>
      <c r="L26" s="75"/>
    </row>
    <row r="27" spans="3:12" s="68" customFormat="1" ht="16.5" customHeight="1">
      <c r="C27" s="82"/>
      <c r="D27" s="81"/>
      <c r="E27" s="78"/>
      <c r="F27" s="77"/>
      <c r="G27" s="77"/>
      <c r="H27" s="76"/>
      <c r="I27" s="76"/>
      <c r="J27" s="76"/>
      <c r="L27" s="75"/>
    </row>
    <row r="28" spans="3:12" s="68" customFormat="1" ht="15" customHeight="1">
      <c r="C28" s="83"/>
      <c r="D28" s="81"/>
      <c r="E28" s="78"/>
      <c r="F28" s="77"/>
      <c r="G28" s="77"/>
      <c r="H28" s="76"/>
      <c r="I28" s="76"/>
      <c r="J28" s="76"/>
      <c r="L28" s="75"/>
    </row>
    <row r="29" spans="3:12" s="68" customFormat="1" ht="13.5" customHeight="1">
      <c r="C29" s="83"/>
      <c r="D29" s="81"/>
      <c r="E29" s="78"/>
      <c r="F29" s="77"/>
      <c r="G29" s="77"/>
      <c r="H29" s="76"/>
      <c r="I29" s="76"/>
      <c r="J29" s="76"/>
      <c r="L29" s="75"/>
    </row>
    <row r="30" spans="3:12" s="68" customFormat="1" ht="15.75" customHeight="1">
      <c r="C30" s="83"/>
      <c r="D30" s="81"/>
      <c r="E30" s="78"/>
      <c r="F30" s="77"/>
      <c r="G30" s="77"/>
      <c r="H30" s="76"/>
      <c r="I30" s="76"/>
      <c r="J30" s="76"/>
      <c r="L30" s="75"/>
    </row>
    <row r="31" spans="3:12" s="68" customFormat="1" ht="13.5" customHeight="1">
      <c r="C31" s="82"/>
      <c r="D31" s="81"/>
      <c r="E31" s="78"/>
      <c r="F31" s="77"/>
      <c r="G31" s="77"/>
      <c r="H31" s="76"/>
      <c r="I31" s="76"/>
      <c r="J31" s="76"/>
      <c r="L31" s="75"/>
    </row>
    <row r="32" spans="3:12" s="68" customFormat="1" ht="13.5" customHeight="1">
      <c r="C32" s="82"/>
      <c r="D32" s="81"/>
      <c r="E32" s="78"/>
      <c r="F32" s="77"/>
      <c r="G32" s="77"/>
      <c r="H32" s="76"/>
      <c r="I32" s="76"/>
      <c r="J32" s="76"/>
      <c r="L32" s="75"/>
    </row>
    <row r="33" spans="3:12" s="68" customFormat="1" ht="13.5" customHeight="1">
      <c r="C33" s="82"/>
      <c r="D33" s="81"/>
      <c r="E33" s="78"/>
      <c r="F33" s="77"/>
      <c r="G33" s="77"/>
      <c r="H33" s="76"/>
      <c r="I33" s="76"/>
      <c r="J33" s="76"/>
      <c r="L33" s="75"/>
    </row>
    <row r="34" spans="3:12" s="68" customFormat="1" ht="18" customHeight="1">
      <c r="C34" s="80"/>
      <c r="D34" s="79"/>
      <c r="E34" s="78"/>
      <c r="F34" s="77"/>
      <c r="G34" s="77"/>
      <c r="H34" s="76"/>
      <c r="I34" s="76"/>
      <c r="J34" s="76"/>
      <c r="L34" s="75"/>
    </row>
    <row r="35" spans="1:7" s="18" customFormat="1" ht="23.25" customHeight="1">
      <c r="A35" s="68"/>
      <c r="B35" s="68"/>
      <c r="C35" s="66"/>
      <c r="D35" s="74"/>
      <c r="E35" s="73"/>
      <c r="F35" s="72"/>
      <c r="G35" s="72"/>
    </row>
    <row r="36" spans="1:7" s="18" customFormat="1" ht="9.75">
      <c r="A36" s="68"/>
      <c r="B36" s="68"/>
      <c r="C36" s="71"/>
      <c r="D36" s="70"/>
      <c r="E36" s="69"/>
      <c r="F36" s="68"/>
      <c r="G36" s="68"/>
    </row>
    <row r="37" spans="1:7" ht="30.75" customHeight="1">
      <c r="A37" s="66"/>
      <c r="B37" s="67"/>
      <c r="F37" s="66"/>
      <c r="G37" s="49"/>
    </row>
    <row r="38" spans="1:7" ht="30" customHeight="1">
      <c r="A38" s="50"/>
      <c r="B38" s="49"/>
      <c r="C38" s="62"/>
      <c r="D38" s="56"/>
      <c r="E38" s="56"/>
      <c r="F38" s="49"/>
      <c r="G38" s="49"/>
    </row>
    <row r="39" spans="1:7" ht="30" customHeight="1">
      <c r="A39" s="50"/>
      <c r="B39" s="49"/>
      <c r="C39" s="65"/>
      <c r="D39" s="56"/>
      <c r="E39" s="56"/>
      <c r="F39" s="49"/>
      <c r="G39" s="49"/>
    </row>
    <row r="40" spans="1:7" ht="30" customHeight="1">
      <c r="A40" s="50"/>
      <c r="B40" s="49"/>
      <c r="C40" s="65"/>
      <c r="D40" s="56"/>
      <c r="E40" s="56"/>
      <c r="F40" s="49"/>
      <c r="G40" s="49"/>
    </row>
    <row r="41" spans="1:7" ht="30" customHeight="1">
      <c r="A41" s="50"/>
      <c r="B41" s="49"/>
      <c r="C41" s="64"/>
      <c r="D41" s="56"/>
      <c r="E41" s="56"/>
      <c r="F41" s="49"/>
      <c r="G41" s="49"/>
    </row>
    <row r="42" spans="1:7" ht="30" customHeight="1">
      <c r="A42" s="50"/>
      <c r="B42" s="49"/>
      <c r="C42" s="64"/>
      <c r="D42" s="56"/>
      <c r="E42" s="56"/>
      <c r="F42" s="49"/>
      <c r="G42" s="49"/>
    </row>
    <row r="43" spans="1:7" ht="30" customHeight="1">
      <c r="A43" s="50"/>
      <c r="B43" s="49"/>
      <c r="C43" s="63"/>
      <c r="D43" s="56"/>
      <c r="E43" s="56"/>
      <c r="F43" s="49"/>
      <c r="G43" s="49"/>
    </row>
    <row r="44" spans="1:7" ht="30" customHeight="1">
      <c r="A44" s="50"/>
      <c r="B44" s="49"/>
      <c r="C44" s="62"/>
      <c r="D44" s="56"/>
      <c r="E44" s="56"/>
      <c r="F44" s="49"/>
      <c r="G44" s="49"/>
    </row>
    <row r="45" spans="1:7" ht="30" customHeight="1">
      <c r="A45" s="50"/>
      <c r="B45" s="49"/>
      <c r="C45" s="61"/>
      <c r="D45" s="56"/>
      <c r="E45" s="56"/>
      <c r="F45" s="49"/>
      <c r="G45" s="49"/>
    </row>
    <row r="46" spans="1:7" s="58" customFormat="1" ht="30" customHeight="1">
      <c r="A46" s="59"/>
      <c r="B46" s="59"/>
      <c r="C46" s="57"/>
      <c r="D46" s="60"/>
      <c r="E46" s="60"/>
      <c r="F46" s="59"/>
      <c r="G46" s="59"/>
    </row>
    <row r="47" spans="1:7" ht="30" customHeight="1">
      <c r="A47" s="49"/>
      <c r="B47" s="49"/>
      <c r="C47" s="57"/>
      <c r="D47" s="56"/>
      <c r="E47" s="56"/>
      <c r="F47" s="49"/>
      <c r="G47" s="49"/>
    </row>
    <row r="48" spans="1:7" ht="30" customHeight="1">
      <c r="A48" s="49"/>
      <c r="B48" s="49"/>
      <c r="C48" s="57"/>
      <c r="D48" s="56"/>
      <c r="E48" s="56"/>
      <c r="F48" s="49"/>
      <c r="G48" s="49"/>
    </row>
    <row r="49" spans="1:7" ht="30" customHeight="1">
      <c r="A49" s="49"/>
      <c r="B49" s="49"/>
      <c r="C49" s="57"/>
      <c r="D49" s="56"/>
      <c r="E49" s="56"/>
      <c r="F49" s="49"/>
      <c r="G49" s="49"/>
    </row>
    <row r="50" spans="1:7" ht="30" customHeight="1">
      <c r="A50" s="49"/>
      <c r="B50" s="49"/>
      <c r="C50" s="57"/>
      <c r="D50" s="56"/>
      <c r="E50" s="56"/>
      <c r="F50" s="49"/>
      <c r="G50" s="49"/>
    </row>
    <row r="51" spans="1:7" ht="12.75">
      <c r="A51" s="49"/>
      <c r="B51" s="49"/>
      <c r="C51" s="55"/>
      <c r="D51" s="49"/>
      <c r="E51" s="50"/>
      <c r="F51" s="49"/>
      <c r="G51" s="49"/>
    </row>
    <row r="52" spans="3:7" ht="12.75">
      <c r="C52" s="55"/>
      <c r="D52" s="49"/>
      <c r="E52" s="50"/>
      <c r="F52" s="49"/>
      <c r="G52" s="49"/>
    </row>
    <row r="53" spans="3:7" ht="12.75">
      <c r="C53" s="55"/>
      <c r="D53" s="49"/>
      <c r="E53" s="50"/>
      <c r="F53" s="49"/>
      <c r="G53" s="49"/>
    </row>
    <row r="54" spans="3:7" ht="12.75">
      <c r="C54" s="54"/>
      <c r="D54" s="49"/>
      <c r="E54" s="50"/>
      <c r="F54" s="49"/>
      <c r="G54" s="49"/>
    </row>
    <row r="55" spans="3:7" ht="13.5">
      <c r="C55" s="53"/>
      <c r="D55" s="49"/>
      <c r="E55" s="50"/>
      <c r="F55" s="49"/>
      <c r="G55" s="49"/>
    </row>
    <row r="56" spans="3:7" ht="12.75">
      <c r="C56" s="49"/>
      <c r="D56" s="49"/>
      <c r="E56" s="50"/>
      <c r="F56" s="49"/>
      <c r="G56" s="49"/>
    </row>
    <row r="57" spans="3:7" ht="15">
      <c r="C57" s="52"/>
      <c r="D57" s="49"/>
      <c r="E57" s="50"/>
      <c r="F57" s="49"/>
      <c r="G57" s="49"/>
    </row>
    <row r="58" spans="3:7" ht="15">
      <c r="C58" s="52"/>
      <c r="D58" s="49"/>
      <c r="E58" s="50"/>
      <c r="F58" s="49"/>
      <c r="G58" s="49"/>
    </row>
    <row r="59" spans="3:7" ht="15">
      <c r="C59" s="51"/>
      <c r="D59" s="49"/>
      <c r="E59" s="50"/>
      <c r="F59" s="49"/>
      <c r="G59" s="49"/>
    </row>
    <row r="60" spans="3:7" ht="12.75">
      <c r="C60" s="49"/>
      <c r="D60" s="49"/>
      <c r="E60" s="50"/>
      <c r="F60" s="49"/>
      <c r="G60" s="49"/>
    </row>
    <row r="61" spans="3:7" ht="12.75">
      <c r="C61" s="49"/>
      <c r="D61" s="49"/>
      <c r="E61" s="50"/>
      <c r="F61" s="49"/>
      <c r="G61" s="49"/>
    </row>
  </sheetData>
  <sheetProtection/>
  <mergeCells count="25">
    <mergeCell ref="D50:E50"/>
    <mergeCell ref="D46:E46"/>
    <mergeCell ref="D47:E47"/>
    <mergeCell ref="D48:E48"/>
    <mergeCell ref="D49:E49"/>
    <mergeCell ref="D44:E44"/>
    <mergeCell ref="A2:A3"/>
    <mergeCell ref="D35:E35"/>
    <mergeCell ref="D38:E38"/>
    <mergeCell ref="D41:E41"/>
    <mergeCell ref="D45:E45"/>
    <mergeCell ref="D42:E42"/>
    <mergeCell ref="D40:E40"/>
    <mergeCell ref="D39:E39"/>
    <mergeCell ref="D43:E43"/>
    <mergeCell ref="E2:E3"/>
    <mergeCell ref="A1:L1"/>
    <mergeCell ref="K2:K3"/>
    <mergeCell ref="D2:D3"/>
    <mergeCell ref="C2:C3"/>
    <mergeCell ref="G2:G3"/>
    <mergeCell ref="L2:L3"/>
    <mergeCell ref="H2:H3"/>
    <mergeCell ref="I2:I3"/>
    <mergeCell ref="J2:J3"/>
  </mergeCells>
  <printOptions/>
  <pageMargins left="0.19" right="0.15748031496062992" top="0.43" bottom="0.16" header="0.43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D31" sqref="D31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28.8515625" style="0" customWidth="1"/>
    <col min="4" max="4" width="17.421875" style="0" customWidth="1"/>
    <col min="5" max="5" width="16.00390625" style="0" customWidth="1"/>
    <col min="6" max="6" width="13.28125" style="0" customWidth="1"/>
  </cols>
  <sheetData>
    <row r="1" spans="1:5" ht="12.75" customHeight="1">
      <c r="A1" s="41" t="s">
        <v>39</v>
      </c>
      <c r="B1" s="41"/>
      <c r="C1" s="41"/>
      <c r="D1" s="41"/>
      <c r="E1" s="41"/>
    </row>
    <row r="2" spans="1:5" ht="32.25" customHeight="1">
      <c r="A2" s="42"/>
      <c r="B2" s="42"/>
      <c r="C2" s="42"/>
      <c r="D2" s="42"/>
      <c r="E2" s="42"/>
    </row>
    <row r="3" spans="1:7" ht="34.5" customHeight="1">
      <c r="A3" s="1"/>
      <c r="B3" s="43" t="s">
        <v>0</v>
      </c>
      <c r="C3" s="44"/>
      <c r="D3" s="20" t="s">
        <v>26</v>
      </c>
      <c r="E3" s="7" t="s">
        <v>19</v>
      </c>
      <c r="F3" s="21" t="s">
        <v>20</v>
      </c>
      <c r="G3" s="12"/>
    </row>
    <row r="4" spans="1:6" ht="19.5" customHeight="1">
      <c r="A4" s="38" t="s">
        <v>1</v>
      </c>
      <c r="B4" s="37" t="s">
        <v>2</v>
      </c>
      <c r="C4" s="37"/>
      <c r="D4" s="2"/>
      <c r="E4" s="3"/>
      <c r="F4" s="13"/>
    </row>
    <row r="5" spans="1:6" ht="19.5" customHeight="1">
      <c r="A5" s="39"/>
      <c r="B5" s="25" t="s">
        <v>28</v>
      </c>
      <c r="C5" s="9" t="s">
        <v>34</v>
      </c>
      <c r="D5" s="26">
        <v>2286.1</v>
      </c>
      <c r="E5" s="13">
        <v>3307</v>
      </c>
      <c r="F5" s="13">
        <v>1090</v>
      </c>
    </row>
    <row r="6" spans="1:6" ht="19.5" customHeight="1">
      <c r="A6" s="39"/>
      <c r="B6" s="25" t="s">
        <v>29</v>
      </c>
      <c r="C6" s="9" t="s">
        <v>35</v>
      </c>
      <c r="D6" s="26">
        <v>1213.8</v>
      </c>
      <c r="E6" s="13">
        <v>2203</v>
      </c>
      <c r="F6" s="13">
        <v>685</v>
      </c>
    </row>
    <row r="7" spans="1:6" ht="19.5" customHeight="1">
      <c r="A7" s="39"/>
      <c r="B7" s="25" t="s">
        <v>30</v>
      </c>
      <c r="C7" s="9" t="s">
        <v>36</v>
      </c>
      <c r="D7" s="26">
        <v>1390.9</v>
      </c>
      <c r="E7" s="13">
        <v>1841</v>
      </c>
      <c r="F7" s="13">
        <v>457</v>
      </c>
    </row>
    <row r="8" spans="1:6" ht="27" customHeight="1">
      <c r="A8" s="39"/>
      <c r="B8" s="25" t="s">
        <v>31</v>
      </c>
      <c r="C8" s="17" t="s">
        <v>37</v>
      </c>
      <c r="D8" s="4">
        <v>1314.4</v>
      </c>
      <c r="E8" s="13"/>
      <c r="F8" s="13"/>
    </row>
    <row r="9" spans="1:6" ht="19.5" customHeight="1">
      <c r="A9" s="39"/>
      <c r="B9" s="25" t="s">
        <v>32</v>
      </c>
      <c r="C9" s="14" t="s">
        <v>3</v>
      </c>
      <c r="D9" s="4">
        <v>117</v>
      </c>
      <c r="E9" s="13">
        <v>441</v>
      </c>
      <c r="F9" s="13">
        <v>188</v>
      </c>
    </row>
    <row r="10" spans="1:6" ht="19.5" customHeight="1">
      <c r="A10" s="40"/>
      <c r="B10" s="25" t="s">
        <v>33</v>
      </c>
      <c r="C10" s="14" t="s">
        <v>21</v>
      </c>
      <c r="D10" s="4">
        <v>118.9</v>
      </c>
      <c r="E10" s="13">
        <v>143</v>
      </c>
      <c r="F10" s="13">
        <v>21</v>
      </c>
    </row>
    <row r="11" spans="1:6" ht="19.5" customHeight="1">
      <c r="A11" s="45" t="s">
        <v>4</v>
      </c>
      <c r="B11" s="46"/>
      <c r="C11" s="47"/>
      <c r="D11" s="16">
        <f>SUM(D5:D10)</f>
        <v>6441.0999999999985</v>
      </c>
      <c r="E11" s="15">
        <f>SUM(E5:E10)</f>
        <v>7935</v>
      </c>
      <c r="F11" s="15">
        <f>SUM(F4:F10)</f>
        <v>2441</v>
      </c>
    </row>
    <row r="12" spans="1:5" ht="41.25" customHeight="1">
      <c r="A12" s="36" t="s">
        <v>5</v>
      </c>
      <c r="B12" s="37" t="s">
        <v>6</v>
      </c>
      <c r="C12" s="37"/>
      <c r="D12" s="4"/>
      <c r="E12" s="7" t="s">
        <v>7</v>
      </c>
    </row>
    <row r="13" spans="1:5" ht="23.25" customHeight="1">
      <c r="A13" s="36"/>
      <c r="B13" s="2">
        <v>1</v>
      </c>
      <c r="C13" s="2" t="s">
        <v>8</v>
      </c>
      <c r="D13" s="4">
        <v>139.8</v>
      </c>
      <c r="E13" s="27">
        <v>45</v>
      </c>
    </row>
    <row r="14" spans="1:5" ht="19.5" customHeight="1">
      <c r="A14" s="36"/>
      <c r="B14" s="2">
        <v>2</v>
      </c>
      <c r="C14" s="2" t="s">
        <v>9</v>
      </c>
      <c r="D14" s="4">
        <v>426.9</v>
      </c>
      <c r="E14" s="13">
        <v>62</v>
      </c>
    </row>
    <row r="15" spans="1:5" ht="19.5" customHeight="1">
      <c r="A15" s="36"/>
      <c r="B15" s="2">
        <v>3</v>
      </c>
      <c r="C15" s="2" t="s">
        <v>10</v>
      </c>
      <c r="D15" s="4">
        <v>234.8</v>
      </c>
      <c r="E15" s="13">
        <v>99</v>
      </c>
    </row>
    <row r="16" spans="1:5" ht="19.5" customHeight="1">
      <c r="A16" s="36"/>
      <c r="B16" s="2">
        <v>4</v>
      </c>
      <c r="C16" s="2" t="s">
        <v>11</v>
      </c>
      <c r="D16" s="4">
        <v>1656.9</v>
      </c>
      <c r="E16" s="13">
        <v>430</v>
      </c>
    </row>
    <row r="17" spans="1:5" ht="25.5" customHeight="1">
      <c r="A17" s="36"/>
      <c r="B17" s="2">
        <v>5</v>
      </c>
      <c r="C17" s="17" t="s">
        <v>22</v>
      </c>
      <c r="D17" s="4">
        <v>39.3</v>
      </c>
      <c r="E17" s="13">
        <v>5</v>
      </c>
    </row>
    <row r="18" spans="1:5" ht="26.25">
      <c r="A18" s="36"/>
      <c r="B18" s="2">
        <v>6</v>
      </c>
      <c r="C18" s="8" t="s">
        <v>12</v>
      </c>
      <c r="D18" s="4">
        <v>2297.3</v>
      </c>
      <c r="E18" s="13">
        <v>153</v>
      </c>
    </row>
    <row r="19" spans="1:5" ht="26.25">
      <c r="A19" s="36"/>
      <c r="B19" s="2">
        <v>7</v>
      </c>
      <c r="C19" s="17" t="s">
        <v>23</v>
      </c>
      <c r="D19" s="4">
        <v>840.1</v>
      </c>
      <c r="E19" s="13">
        <v>56</v>
      </c>
    </row>
    <row r="20" spans="1:5" ht="19.5" customHeight="1">
      <c r="A20" s="36"/>
      <c r="B20" s="2">
        <v>8</v>
      </c>
      <c r="C20" s="2" t="s">
        <v>13</v>
      </c>
      <c r="D20" s="4">
        <v>84.2</v>
      </c>
      <c r="E20" s="13">
        <v>81</v>
      </c>
    </row>
    <row r="21" spans="1:5" ht="19.5" customHeight="1">
      <c r="A21" s="36"/>
      <c r="B21" s="2">
        <v>9</v>
      </c>
      <c r="C21" s="9" t="s">
        <v>14</v>
      </c>
      <c r="D21" s="4">
        <v>6.5</v>
      </c>
      <c r="E21" s="13">
        <v>2</v>
      </c>
    </row>
    <row r="22" spans="1:5" ht="19.5" customHeight="1">
      <c r="A22" s="36"/>
      <c r="B22" s="2">
        <v>10</v>
      </c>
      <c r="C22" s="9" t="s">
        <v>25</v>
      </c>
      <c r="D22" s="4">
        <v>15.5</v>
      </c>
      <c r="E22" s="13">
        <v>272</v>
      </c>
    </row>
    <row r="23" spans="1:5" ht="15.75" customHeight="1">
      <c r="A23" s="33" t="s">
        <v>4</v>
      </c>
      <c r="B23" s="34"/>
      <c r="C23" s="35"/>
      <c r="D23" s="5">
        <f>SUM(D13:D22)</f>
        <v>5741.3</v>
      </c>
      <c r="E23" s="15">
        <f>SUM(E13:E22)</f>
        <v>1205</v>
      </c>
    </row>
    <row r="24" spans="1:5" ht="19.5" customHeight="1">
      <c r="A24" s="36"/>
      <c r="B24" s="37" t="s">
        <v>27</v>
      </c>
      <c r="C24" s="37"/>
      <c r="D24" s="4"/>
      <c r="E24" s="6"/>
    </row>
    <row r="25" spans="1:5" ht="16.5" customHeight="1">
      <c r="A25" s="36"/>
      <c r="B25" s="2"/>
      <c r="C25" s="22" t="s">
        <v>24</v>
      </c>
      <c r="D25" s="23">
        <v>1460.6</v>
      </c>
      <c r="E25" s="24">
        <v>184</v>
      </c>
    </row>
    <row r="26" spans="1:5" ht="19.5" customHeight="1">
      <c r="A26" s="28" t="s">
        <v>4</v>
      </c>
      <c r="B26" s="28"/>
      <c r="C26" s="28"/>
      <c r="D26" s="5"/>
      <c r="E26" s="6"/>
    </row>
    <row r="27" spans="1:5" ht="19.5" customHeight="1">
      <c r="A27" s="38" t="s">
        <v>38</v>
      </c>
      <c r="B27" s="37" t="s">
        <v>15</v>
      </c>
      <c r="C27" s="37"/>
      <c r="D27" s="4"/>
      <c r="E27" s="3"/>
    </row>
    <row r="28" spans="1:5" ht="19.5" customHeight="1">
      <c r="A28" s="39"/>
      <c r="B28" s="2">
        <v>1</v>
      </c>
      <c r="C28" s="2" t="s">
        <v>16</v>
      </c>
      <c r="D28" s="4">
        <v>386.3</v>
      </c>
      <c r="E28" s="3"/>
    </row>
    <row r="29" spans="1:5" ht="19.5" customHeight="1">
      <c r="A29" s="40"/>
      <c r="B29" s="2">
        <v>2</v>
      </c>
      <c r="C29" s="2" t="s">
        <v>17</v>
      </c>
      <c r="D29" s="4">
        <v>0</v>
      </c>
      <c r="E29" s="3"/>
    </row>
    <row r="30" spans="1:5" ht="19.5" customHeight="1">
      <c r="A30" s="28" t="s">
        <v>4</v>
      </c>
      <c r="B30" s="28"/>
      <c r="C30" s="28"/>
      <c r="D30" s="5">
        <f>SUM(D28:D29)</f>
        <v>386.3</v>
      </c>
      <c r="E30" s="3"/>
    </row>
    <row r="31" spans="1:5" ht="20.25" customHeight="1">
      <c r="A31" s="29" t="s">
        <v>18</v>
      </c>
      <c r="B31" s="30"/>
      <c r="C31" s="31"/>
      <c r="D31" s="10">
        <f>D11+D23+D26+D30</f>
        <v>12568.699999999997</v>
      </c>
      <c r="E31" s="3"/>
    </row>
    <row r="32" spans="1:5" ht="21">
      <c r="A32" s="32"/>
      <c r="B32" s="32"/>
      <c r="C32" s="32"/>
      <c r="D32" s="32"/>
      <c r="E32" s="19"/>
    </row>
    <row r="34" spans="1:3" ht="12.75">
      <c r="A34" s="11"/>
      <c r="C34" s="18"/>
    </row>
    <row r="35" ht="12.75">
      <c r="C35" s="18"/>
    </row>
    <row r="36" ht="12.75">
      <c r="C36" s="18"/>
    </row>
    <row r="37" ht="12.75">
      <c r="C37" s="18"/>
    </row>
    <row r="38" ht="12.75">
      <c r="C38" s="18"/>
    </row>
    <row r="39" ht="12.75">
      <c r="C39" s="18"/>
    </row>
    <row r="40" ht="12.75">
      <c r="C40" s="18"/>
    </row>
  </sheetData>
  <sheetProtection/>
  <mergeCells count="16">
    <mergeCell ref="A1:E2"/>
    <mergeCell ref="B3:C3"/>
    <mergeCell ref="A4:A10"/>
    <mergeCell ref="B4:C4"/>
    <mergeCell ref="A11:C11"/>
    <mergeCell ref="A12:A22"/>
    <mergeCell ref="B12:C12"/>
    <mergeCell ref="A30:C30"/>
    <mergeCell ref="A31:C31"/>
    <mergeCell ref="A32:D32"/>
    <mergeCell ref="A23:C23"/>
    <mergeCell ref="A24:A25"/>
    <mergeCell ref="B24:C24"/>
    <mergeCell ref="A26:C26"/>
    <mergeCell ref="A27:A29"/>
    <mergeCell ref="B27:C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PiotrJ</cp:lastModifiedBy>
  <cp:lastPrinted>2014-06-03T10:36:04Z</cp:lastPrinted>
  <dcterms:created xsi:type="dcterms:W3CDTF">2012-03-21T10:18:26Z</dcterms:created>
  <dcterms:modified xsi:type="dcterms:W3CDTF">2014-06-04T09:45:08Z</dcterms:modified>
  <cp:category/>
  <cp:version/>
  <cp:contentType/>
  <cp:contentStatus/>
</cp:coreProperties>
</file>