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AnalizaWS" sheetId="1" r:id="rId1"/>
    <sheet name="Zarejestrowani" sheetId="2" r:id="rId2"/>
    <sheet name="Wyrejestrowani" sheetId="3" r:id="rId3"/>
  </sheets>
  <definedNames>
    <definedName name="_xlnm.Print_Area" localSheetId="2">'Wyrejestrowani'!$A$1:$P$36</definedName>
  </definedNames>
  <calcPr fullCalcOnLoad="1"/>
</workbook>
</file>

<file path=xl/sharedStrings.xml><?xml version="1.0" encoding="utf-8"?>
<sst xmlns="http://schemas.openxmlformats.org/spreadsheetml/2006/main" count="178" uniqueCount="100">
  <si>
    <t>Wyszczególnienie</t>
  </si>
  <si>
    <t>12.2003</t>
  </si>
  <si>
    <t>ogółem</t>
  </si>
  <si>
    <t>1.</t>
  </si>
  <si>
    <t xml:space="preserve">Liczba bezrobotnych </t>
  </si>
  <si>
    <t>OGÓŁEM</t>
  </si>
  <si>
    <t xml:space="preserve"> +/-</t>
  </si>
  <si>
    <t>KOBIETY</t>
  </si>
  <si>
    <t>ABSOLWENCI</t>
  </si>
  <si>
    <t>Liczba bezrobotnych w anal.okr.roku ubieg.</t>
  </si>
  <si>
    <t>3.</t>
  </si>
  <si>
    <t>Liczba bezrob. zam. na wsi</t>
  </si>
  <si>
    <t>% do ogł.bezrob</t>
  </si>
  <si>
    <t>% do ogł.bezrob.kob.</t>
  </si>
  <si>
    <t>4.</t>
  </si>
  <si>
    <t xml:space="preserve">Liczba zasiłkobiorców </t>
  </si>
  <si>
    <t>+/-</t>
  </si>
  <si>
    <t xml:space="preserve"> % do ogółu bezrob.</t>
  </si>
  <si>
    <t>5.</t>
  </si>
  <si>
    <t>Oferty pracy</t>
  </si>
  <si>
    <t>6.</t>
  </si>
  <si>
    <t>Oferty w anal.okr.roku ubieg.</t>
  </si>
  <si>
    <t>7.</t>
  </si>
  <si>
    <t>ODPŁYW  - ogółem</t>
  </si>
  <si>
    <t>Kobiety</t>
  </si>
  <si>
    <t>w tym: PODJĘCIE PRACY</t>
  </si>
  <si>
    <t>8.</t>
  </si>
  <si>
    <t>Odpływ w anal.okr.roku ubieg.</t>
  </si>
  <si>
    <t>9.</t>
  </si>
  <si>
    <t>NAPŁYW  - ogółem</t>
  </si>
  <si>
    <t>w tym: ABSOLWENCI</t>
  </si>
  <si>
    <t>10.</t>
  </si>
  <si>
    <t>Napływ w anal.okr.roku ubieg.</t>
  </si>
  <si>
    <t>w tym absolwentów</t>
  </si>
  <si>
    <t>Ogółem</t>
  </si>
  <si>
    <t>Roboty publiczne</t>
  </si>
  <si>
    <t>Program specjalny</t>
  </si>
  <si>
    <t>2.</t>
  </si>
  <si>
    <t>01.2004</t>
  </si>
  <si>
    <t>w tym</t>
  </si>
  <si>
    <t>l.p</t>
  </si>
  <si>
    <t>Niesubsydiowana</t>
  </si>
  <si>
    <t>Podjęcie pracy</t>
  </si>
  <si>
    <t>Prace interw.</t>
  </si>
  <si>
    <r>
      <t xml:space="preserve">Absolwenci </t>
    </r>
    <r>
      <rPr>
        <sz val="8"/>
        <rFont val="Times New Roman CE"/>
        <family val="1"/>
      </rPr>
      <t>(refundacja)</t>
    </r>
  </si>
  <si>
    <t>Otrz. pożyczki</t>
  </si>
  <si>
    <t xml:space="preserve"> 2.</t>
  </si>
  <si>
    <t>Niepotw.gotow.</t>
  </si>
  <si>
    <t>Dobrowolna rezyg.</t>
  </si>
  <si>
    <t>Podjęcie nauki</t>
  </si>
  <si>
    <t>Nabycie praw emeryt.</t>
  </si>
  <si>
    <t xml:space="preserve">Szkolenia </t>
  </si>
  <si>
    <t>Staż</t>
  </si>
  <si>
    <t>Inne</t>
  </si>
  <si>
    <t>Liczba bezrobotnych wyrejestrowanych w 2004r. w Powiecie Tureckim</t>
  </si>
  <si>
    <t>w tym po niestawiennictwie</t>
  </si>
  <si>
    <t>w tym po stażu</t>
  </si>
  <si>
    <t>w tym po szkoleniu</t>
  </si>
  <si>
    <t xml:space="preserve">Zwolnienia z przyczyn zakładu pracy </t>
  </si>
  <si>
    <t>11.</t>
  </si>
  <si>
    <t>12.</t>
  </si>
  <si>
    <t>Liczba bezrobotnych zarejestrowanych w 2004r. w Powiecie Tureckim</t>
  </si>
  <si>
    <t>02.2004</t>
  </si>
  <si>
    <t>03.2004</t>
  </si>
  <si>
    <t>04.2004</t>
  </si>
  <si>
    <t>05.2004</t>
  </si>
  <si>
    <t>06.2004</t>
  </si>
  <si>
    <t>z prawem do zasilku</t>
  </si>
  <si>
    <t>po raz pierwszy</t>
  </si>
  <si>
    <t>kobiety</t>
  </si>
  <si>
    <t>w tym kobiety</t>
  </si>
  <si>
    <t>dotychczas niepracujacy</t>
  </si>
  <si>
    <t>07.2004</t>
  </si>
  <si>
    <t>08.2004</t>
  </si>
  <si>
    <t xml:space="preserve">Do 31.05.04r. Absolwenci.
Od 01.06.04r.po zakonczeniu nauki </t>
  </si>
  <si>
    <t xml:space="preserve">Po szkoleniu </t>
  </si>
  <si>
    <t>Po stażu</t>
  </si>
  <si>
    <t>365 dni w ostatnich 18 miesiącach</t>
  </si>
  <si>
    <t>Nieprzepracowane 365 dni</t>
  </si>
  <si>
    <t>365 dni ubezpieczenia społeczniego
(działalność gospodarcza)</t>
  </si>
  <si>
    <t>Zwolnieni ze służby wojskowej</t>
  </si>
  <si>
    <t>Powracający z prac interwencyjnych</t>
  </si>
  <si>
    <t>Po utracie świadczeń ZUS (renta)</t>
  </si>
  <si>
    <t>09.2004</t>
  </si>
  <si>
    <t>10.2004</t>
  </si>
  <si>
    <t>11.2004</t>
  </si>
  <si>
    <t>12.2004</t>
  </si>
  <si>
    <t xml:space="preserve">ANALIZA WZROSTU - SPADKU LICZBY BEZROBOTNYCH  W 2004 ROKU </t>
  </si>
  <si>
    <t>Po przygotowaniu zawodowym</t>
  </si>
  <si>
    <t>13.</t>
  </si>
  <si>
    <t>Przygotowanie zawodowe</t>
  </si>
  <si>
    <t>Stopa bezrobocia</t>
  </si>
  <si>
    <t>31.10.2004</t>
  </si>
  <si>
    <t>Polska</t>
  </si>
  <si>
    <t>Województwo Wielkopolskie</t>
  </si>
  <si>
    <t>Powiat Turecki</t>
  </si>
  <si>
    <t>w/s do października 2004</t>
  </si>
  <si>
    <t>30.11.2004</t>
  </si>
  <si>
    <t>Powracający z robót publiczbych</t>
  </si>
  <si>
    <t>poprzednio prac (zał-2)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</si>
</sst>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</numFmts>
  <fonts count="37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b/>
      <sz val="12"/>
      <color indexed="57"/>
      <name val="Times New Roman CE"/>
      <family val="1"/>
    </font>
    <font>
      <sz val="12"/>
      <color indexed="57"/>
      <name val="Arial CE"/>
      <family val="0"/>
    </font>
    <font>
      <sz val="8"/>
      <color indexed="12"/>
      <name val="Times New Roman CE"/>
      <family val="1"/>
    </font>
    <font>
      <sz val="12"/>
      <color indexed="12"/>
      <name val="Times New Roman CE"/>
      <family val="1"/>
    </font>
    <font>
      <b/>
      <sz val="8"/>
      <color indexed="10"/>
      <name val="Times New Roman CE"/>
      <family val="1"/>
    </font>
    <font>
      <b/>
      <sz val="9"/>
      <name val="Times New Roman CE"/>
      <family val="1"/>
    </font>
    <font>
      <b/>
      <sz val="10"/>
      <color indexed="17"/>
      <name val="Times New Roman CE"/>
      <family val="1"/>
    </font>
    <font>
      <b/>
      <sz val="8"/>
      <name val="Times New Roman CE"/>
      <family val="1"/>
    </font>
    <font>
      <sz val="12"/>
      <color indexed="17"/>
      <name val="Times New Roman CE"/>
      <family val="1"/>
    </font>
    <font>
      <sz val="14"/>
      <name val="Times New Roman CE"/>
      <family val="1"/>
    </font>
    <font>
      <sz val="10"/>
      <color indexed="57"/>
      <name val="Times New Roman CE"/>
      <family val="1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sz val="8"/>
      <name val="Times New Roman CE"/>
      <family val="1"/>
    </font>
    <font>
      <sz val="9"/>
      <name val="Times New Roman CE"/>
      <family val="1"/>
    </font>
    <font>
      <sz val="12"/>
      <color indexed="10"/>
      <name val="Times New Roman CE"/>
      <family val="1"/>
    </font>
    <font>
      <b/>
      <sz val="10"/>
      <color indexed="57"/>
      <name val="Times New Roman CE"/>
      <family val="1"/>
    </font>
    <font>
      <b/>
      <sz val="14"/>
      <color indexed="17"/>
      <name val="Times New Roman CE"/>
      <family val="1"/>
    </font>
    <font>
      <b/>
      <sz val="12"/>
      <color indexed="17"/>
      <name val="Times New Roman CE"/>
      <family val="1"/>
    </font>
    <font>
      <sz val="10"/>
      <color indexed="17"/>
      <name val="Arial CE"/>
      <family val="0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9"/>
      <name val="Arial CE"/>
      <family val="2"/>
    </font>
    <font>
      <sz val="8"/>
      <name val="Arial CE"/>
      <family val="0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9"/>
      <color indexed="5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0" xfId="17" applyFont="1" applyBorder="1" applyAlignment="1">
      <alignment horizontal="center"/>
      <protection/>
    </xf>
    <xf numFmtId="0" fontId="3" fillId="0" borderId="4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/>
      <protection/>
    </xf>
    <xf numFmtId="164" fontId="4" fillId="0" borderId="17" xfId="17" applyNumberFormat="1" applyFont="1" applyBorder="1" applyAlignment="1">
      <alignment horizontal="center" vertical="center"/>
      <protection/>
    </xf>
    <xf numFmtId="164" fontId="4" fillId="0" borderId="10" xfId="17" applyNumberFormat="1" applyFont="1" applyBorder="1" applyAlignment="1">
      <alignment horizontal="center" vertical="center"/>
      <protection/>
    </xf>
    <xf numFmtId="164" fontId="4" fillId="0" borderId="5" xfId="17" applyNumberFormat="1" applyFont="1" applyBorder="1" applyAlignment="1">
      <alignment horizontal="center" vertical="center"/>
      <protection/>
    </xf>
    <xf numFmtId="164" fontId="4" fillId="0" borderId="6" xfId="17" applyNumberFormat="1" applyFont="1" applyBorder="1" applyAlignment="1">
      <alignment horizontal="center" vertical="center"/>
      <protection/>
    </xf>
    <xf numFmtId="0" fontId="4" fillId="0" borderId="1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4" xfId="17" applyFont="1" applyFill="1" applyBorder="1" applyAlignment="1">
      <alignment horizontal="center"/>
      <protection/>
    </xf>
    <xf numFmtId="0" fontId="3" fillId="0" borderId="5" xfId="17" applyFont="1" applyFill="1" applyBorder="1" applyAlignment="1">
      <alignment horizontal="center"/>
      <protection/>
    </xf>
    <xf numFmtId="0" fontId="3" fillId="0" borderId="6" xfId="17" applyFont="1" applyFill="1" applyBorder="1" applyAlignment="1">
      <alignment horizontal="center"/>
      <protection/>
    </xf>
    <xf numFmtId="0" fontId="3" fillId="0" borderId="4" xfId="17" applyFont="1" applyFill="1" applyBorder="1" applyAlignment="1">
      <alignment horizontal="center"/>
      <protection/>
    </xf>
    <xf numFmtId="0" fontId="3" fillId="0" borderId="9" xfId="17" applyFont="1" applyFill="1" applyBorder="1" applyAlignment="1">
      <alignment horizontal="center"/>
      <protection/>
    </xf>
    <xf numFmtId="0" fontId="3" fillId="0" borderId="0" xfId="17" applyFont="1" applyFill="1" applyBorder="1" applyAlignment="1">
      <alignment horizontal="center"/>
      <protection/>
    </xf>
    <xf numFmtId="0" fontId="5" fillId="2" borderId="3" xfId="17" applyFont="1" applyFill="1" applyBorder="1" applyAlignment="1">
      <alignment horizontal="center"/>
      <protection/>
    </xf>
    <xf numFmtId="0" fontId="1" fillId="2" borderId="3" xfId="17" applyFont="1" applyFill="1" applyBorder="1" applyAlignment="1">
      <alignment horizontal="center"/>
      <protection/>
    </xf>
    <xf numFmtId="3" fontId="1" fillId="2" borderId="1" xfId="17" applyNumberFormat="1" applyFont="1" applyFill="1" applyBorder="1" applyAlignment="1">
      <alignment horizontal="center"/>
      <protection/>
    </xf>
    <xf numFmtId="3" fontId="1" fillId="2" borderId="0" xfId="17" applyNumberFormat="1" applyFont="1" applyFill="1" applyBorder="1" applyAlignment="1">
      <alignment horizontal="center"/>
      <protection/>
    </xf>
    <xf numFmtId="3" fontId="1" fillId="2" borderId="3" xfId="17" applyNumberFormat="1" applyFont="1" applyFill="1" applyBorder="1" applyAlignment="1">
      <alignment horizontal="center"/>
      <protection/>
    </xf>
    <xf numFmtId="0" fontId="1" fillId="2" borderId="1" xfId="17" applyFont="1" applyFill="1" applyBorder="1" applyAlignment="1">
      <alignment horizontal="center"/>
      <protection/>
    </xf>
    <xf numFmtId="0" fontId="1" fillId="2" borderId="2" xfId="17" applyFont="1" applyFill="1" applyBorder="1" applyAlignment="1">
      <alignment horizontal="center"/>
      <protection/>
    </xf>
    <xf numFmtId="0" fontId="6" fillId="0" borderId="0" xfId="17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 horizontal="center"/>
      <protection/>
    </xf>
    <xf numFmtId="0" fontId="7" fillId="0" borderId="3" xfId="17" applyFont="1" applyFill="1" applyBorder="1" applyAlignment="1">
      <alignment horizontal="center"/>
      <protection/>
    </xf>
    <xf numFmtId="3" fontId="7" fillId="0" borderId="1" xfId="17" applyNumberFormat="1" applyFont="1" applyFill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0" xfId="17" applyFont="1" applyFill="1" applyBorder="1" applyAlignment="1">
      <alignment horizontal="center"/>
      <protection/>
    </xf>
    <xf numFmtId="0" fontId="8" fillId="0" borderId="0" xfId="17" applyFont="1" applyFill="1" applyBorder="1" applyAlignment="1">
      <alignment horizontal="center"/>
      <protection/>
    </xf>
    <xf numFmtId="0" fontId="4" fillId="2" borderId="3" xfId="17" applyFont="1" applyFill="1" applyBorder="1" applyAlignment="1">
      <alignment horizontal="center"/>
      <protection/>
    </xf>
    <xf numFmtId="3" fontId="4" fillId="2" borderId="1" xfId="17" applyNumberFormat="1" applyFont="1" applyFill="1" applyBorder="1" applyAlignment="1">
      <alignment horizontal="center"/>
      <protection/>
    </xf>
    <xf numFmtId="3" fontId="4" fillId="2" borderId="0" xfId="17" applyNumberFormat="1" applyFont="1" applyFill="1" applyBorder="1" applyAlignment="1">
      <alignment horizontal="center"/>
      <protection/>
    </xf>
    <xf numFmtId="3" fontId="4" fillId="2" borderId="3" xfId="17" applyNumberFormat="1" applyFont="1" applyFill="1" applyBorder="1" applyAlignment="1">
      <alignment horizontal="center"/>
      <protection/>
    </xf>
    <xf numFmtId="0" fontId="4" fillId="2" borderId="1" xfId="17" applyFont="1" applyFill="1" applyBorder="1" applyAlignment="1">
      <alignment horizontal="center"/>
      <protection/>
    </xf>
    <xf numFmtId="0" fontId="5" fillId="2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0" fontId="4" fillId="2" borderId="0" xfId="17" applyFont="1" applyFill="1" applyBorder="1" applyAlignment="1">
      <alignment horizontal="center"/>
      <protection/>
    </xf>
    <xf numFmtId="0" fontId="4" fillId="2" borderId="7" xfId="17" applyFont="1" applyFill="1" applyBorder="1" applyAlignment="1">
      <alignment horizontal="center"/>
      <protection/>
    </xf>
    <xf numFmtId="0" fontId="4" fillId="2" borderId="8" xfId="17" applyFont="1" applyFill="1" applyBorder="1" applyAlignment="1">
      <alignment horizontal="center"/>
      <protection/>
    </xf>
    <xf numFmtId="0" fontId="6" fillId="2" borderId="24" xfId="17" applyFont="1" applyFill="1" applyBorder="1" applyAlignment="1">
      <alignment horizontal="center"/>
      <protection/>
    </xf>
    <xf numFmtId="0" fontId="8" fillId="0" borderId="0" xfId="17" applyFont="1" applyBorder="1" applyAlignment="1">
      <alignment horizontal="center"/>
      <protection/>
    </xf>
    <xf numFmtId="0" fontId="5" fillId="0" borderId="1" xfId="17" applyFont="1" applyBorder="1" applyAlignment="1">
      <alignment horizontal="center" wrapText="1"/>
      <protection/>
    </xf>
    <xf numFmtId="0" fontId="3" fillId="0" borderId="3" xfId="17" applyFont="1" applyBorder="1" applyAlignment="1">
      <alignment horizontal="center"/>
      <protection/>
    </xf>
    <xf numFmtId="0" fontId="3" fillId="0" borderId="1" xfId="17" applyFont="1" applyBorder="1" applyAlignment="1">
      <alignment horizontal="center"/>
      <protection/>
    </xf>
    <xf numFmtId="0" fontId="3" fillId="0" borderId="2" xfId="17" applyFont="1" applyBorder="1" applyAlignment="1">
      <alignment horizontal="center"/>
      <protection/>
    </xf>
    <xf numFmtId="0" fontId="5" fillId="2" borderId="1" xfId="17" applyFont="1" applyFill="1" applyBorder="1" applyAlignment="1">
      <alignment horizontal="center"/>
      <protection/>
    </xf>
    <xf numFmtId="0" fontId="3" fillId="2" borderId="3" xfId="17" applyFont="1" applyFill="1" applyBorder="1" applyAlignment="1">
      <alignment horizontal="center"/>
      <protection/>
    </xf>
    <xf numFmtId="3" fontId="3" fillId="2" borderId="1" xfId="17" applyNumberFormat="1" applyFont="1" applyFill="1" applyBorder="1" applyAlignment="1">
      <alignment horizontal="center"/>
      <protection/>
    </xf>
    <xf numFmtId="3" fontId="3" fillId="2" borderId="0" xfId="17" applyNumberFormat="1" applyFont="1" applyFill="1" applyBorder="1" applyAlignment="1">
      <alignment horizontal="center"/>
      <protection/>
    </xf>
    <xf numFmtId="0" fontId="3" fillId="2" borderId="1" xfId="17" applyFont="1" applyFill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165" fontId="11" fillId="0" borderId="3" xfId="17" applyNumberFormat="1" applyFont="1" applyBorder="1" applyAlignment="1">
      <alignment horizontal="center"/>
      <protection/>
    </xf>
    <xf numFmtId="165" fontId="11" fillId="0" borderId="1" xfId="17" applyNumberFormat="1" applyFont="1" applyBorder="1" applyAlignment="1">
      <alignment horizontal="center"/>
      <protection/>
    </xf>
    <xf numFmtId="0" fontId="11" fillId="0" borderId="2" xfId="17" applyFont="1" applyBorder="1" applyAlignment="1">
      <alignment horizontal="center"/>
      <protection/>
    </xf>
    <xf numFmtId="0" fontId="12" fillId="0" borderId="0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12" fillId="0" borderId="4" xfId="17" applyFont="1" applyBorder="1" applyAlignment="1">
      <alignment horizontal="center"/>
      <protection/>
    </xf>
    <xf numFmtId="0" fontId="12" fillId="0" borderId="5" xfId="17" applyFont="1" applyBorder="1" applyAlignment="1">
      <alignment horizontal="center"/>
      <protection/>
    </xf>
    <xf numFmtId="0" fontId="12" fillId="0" borderId="6" xfId="17" applyFont="1" applyBorder="1" applyAlignment="1">
      <alignment horizontal="center"/>
      <protection/>
    </xf>
    <xf numFmtId="0" fontId="12" fillId="0" borderId="9" xfId="17" applyFont="1" applyBorder="1" applyAlignment="1">
      <alignment horizontal="center"/>
      <protection/>
    </xf>
    <xf numFmtId="3" fontId="3" fillId="2" borderId="3" xfId="17" applyNumberFormat="1" applyFont="1" applyFill="1" applyBorder="1" applyAlignment="1">
      <alignment horizontal="center"/>
      <protection/>
    </xf>
    <xf numFmtId="3" fontId="1" fillId="2" borderId="2" xfId="17" applyNumberFormat="1" applyFont="1" applyFill="1" applyBorder="1" applyAlignment="1">
      <alignment horizontal="center"/>
      <protection/>
    </xf>
    <xf numFmtId="0" fontId="13" fillId="0" borderId="1" xfId="17" applyFont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3" fillId="2" borderId="2" xfId="17" applyFont="1" applyFill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5" fillId="0" borderId="8" xfId="17" applyFont="1" applyBorder="1" applyAlignment="1">
      <alignment horizontal="center"/>
      <protection/>
    </xf>
    <xf numFmtId="165" fontId="11" fillId="0" borderId="7" xfId="17" applyNumberFormat="1" applyFont="1" applyBorder="1" applyAlignment="1">
      <alignment horizontal="center"/>
      <protection/>
    </xf>
    <xf numFmtId="165" fontId="11" fillId="0" borderId="8" xfId="17" applyNumberFormat="1" applyFont="1" applyBorder="1" applyAlignment="1">
      <alignment horizontal="center"/>
      <protection/>
    </xf>
    <xf numFmtId="0" fontId="11" fillId="0" borderId="24" xfId="17" applyFont="1" applyBorder="1" applyAlignment="1">
      <alignment horizontal="center"/>
      <protection/>
    </xf>
    <xf numFmtId="0" fontId="0" fillId="0" borderId="17" xfId="17" applyFont="1" applyFill="1" applyBorder="1" applyAlignment="1">
      <alignment horizontal="center" vertical="top"/>
      <protection/>
    </xf>
    <xf numFmtId="0" fontId="5" fillId="3" borderId="10" xfId="17" applyFont="1" applyFill="1" applyBorder="1" applyAlignment="1">
      <alignment horizontal="center" vertical="center"/>
      <protection/>
    </xf>
    <xf numFmtId="0" fontId="5" fillId="3" borderId="17" xfId="17" applyNumberFormat="1" applyFont="1" applyFill="1" applyBorder="1" applyAlignment="1">
      <alignment horizontal="center" vertical="center"/>
      <protection/>
    </xf>
    <xf numFmtId="0" fontId="5" fillId="3" borderId="10" xfId="17" applyNumberFormat="1" applyFont="1" applyFill="1" applyBorder="1" applyAlignment="1">
      <alignment horizontal="center" vertical="center"/>
      <protection/>
    </xf>
    <xf numFmtId="3" fontId="5" fillId="3" borderId="10" xfId="17" applyNumberFormat="1" applyFont="1" applyFill="1" applyBorder="1" applyAlignment="1">
      <alignment horizontal="center" vertical="center"/>
      <protection/>
    </xf>
    <xf numFmtId="0" fontId="14" fillId="3" borderId="10" xfId="17" applyFont="1" applyFill="1" applyBorder="1" applyAlignment="1">
      <alignment horizontal="center" vertical="center" wrapText="1"/>
      <protection/>
    </xf>
    <xf numFmtId="0" fontId="15" fillId="3" borderId="17" xfId="17" applyNumberFormat="1" applyFont="1" applyFill="1" applyBorder="1" applyAlignment="1">
      <alignment horizontal="center" vertical="center"/>
      <protection/>
    </xf>
    <xf numFmtId="0" fontId="15" fillId="3" borderId="10" xfId="17" applyNumberFormat="1" applyFont="1" applyFill="1" applyBorder="1" applyAlignment="1">
      <alignment horizontal="center" vertical="center"/>
      <protection/>
    </xf>
    <xf numFmtId="3" fontId="26" fillId="3" borderId="5" xfId="17" applyNumberFormat="1" applyFont="1" applyFill="1" applyBorder="1" applyAlignment="1">
      <alignment horizontal="center" vertical="center"/>
      <protection/>
    </xf>
    <xf numFmtId="0" fontId="5" fillId="4" borderId="1" xfId="17" applyFont="1" applyFill="1" applyBorder="1" applyAlignment="1">
      <alignment horizontal="center"/>
      <protection/>
    </xf>
    <xf numFmtId="0" fontId="5" fillId="4" borderId="0" xfId="17" applyFont="1" applyFill="1" applyBorder="1" applyAlignment="1">
      <alignment horizontal="center"/>
      <protection/>
    </xf>
    <xf numFmtId="3" fontId="5" fillId="4" borderId="1" xfId="17" applyNumberFormat="1" applyFont="1" applyFill="1" applyBorder="1" applyAlignment="1">
      <alignment horizontal="center"/>
      <protection/>
    </xf>
    <xf numFmtId="3" fontId="5" fillId="4" borderId="1" xfId="17" applyNumberFormat="1" applyFont="1" applyFill="1" applyBorder="1" applyAlignment="1" applyProtection="1">
      <alignment horizontal="center"/>
      <protection hidden="1"/>
    </xf>
    <xf numFmtId="3" fontId="5" fillId="4" borderId="5" xfId="17" applyNumberFormat="1" applyFont="1" applyFill="1" applyBorder="1" applyAlignment="1">
      <alignment horizontal="center" vertical="center"/>
      <protection/>
    </xf>
    <xf numFmtId="0" fontId="13" fillId="0" borderId="1" xfId="17" applyFont="1" applyFill="1" applyBorder="1" applyAlignment="1">
      <alignment horizontal="center"/>
      <protection/>
    </xf>
    <xf numFmtId="3" fontId="7" fillId="0" borderId="1" xfId="17" applyNumberFormat="1" applyFont="1" applyFill="1" applyBorder="1" applyAlignment="1" applyProtection="1">
      <alignment horizontal="center"/>
      <protection hidden="1"/>
    </xf>
    <xf numFmtId="3" fontId="5" fillId="4" borderId="1" xfId="17" applyNumberFormat="1" applyFont="1" applyFill="1" applyBorder="1" applyAlignment="1">
      <alignment horizontal="center" vertical="center"/>
      <protection/>
    </xf>
    <xf numFmtId="3" fontId="7" fillId="0" borderId="8" xfId="17" applyNumberFormat="1" applyFont="1" applyFill="1" applyBorder="1" applyAlignment="1">
      <alignment horizontal="center"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5" fillId="0" borderId="17" xfId="17" applyFont="1" applyFill="1" applyBorder="1" applyAlignment="1">
      <alignment horizontal="center" vertical="center"/>
      <protection/>
    </xf>
    <xf numFmtId="0" fontId="5" fillId="0" borderId="16" xfId="17" applyFont="1" applyFill="1" applyBorder="1" applyAlignment="1">
      <alignment horizontal="center" vertical="center"/>
      <protection/>
    </xf>
    <xf numFmtId="3" fontId="5" fillId="0" borderId="8" xfId="17" applyNumberFormat="1" applyFont="1" applyFill="1" applyBorder="1" applyAlignment="1">
      <alignment horizontal="center" vertical="center"/>
      <protection/>
    </xf>
    <xf numFmtId="0" fontId="1" fillId="0" borderId="0" xfId="17" applyFont="1" applyFill="1" applyBorder="1" applyAlignment="1">
      <alignment horizontal="center" vertical="center"/>
      <protection/>
    </xf>
    <xf numFmtId="0" fontId="4" fillId="0" borderId="17" xfId="17" applyFont="1" applyFill="1" applyBorder="1" applyAlignment="1">
      <alignment horizontal="center" vertical="top"/>
      <protection/>
    </xf>
    <xf numFmtId="0" fontId="16" fillId="0" borderId="10" xfId="17" applyFont="1" applyFill="1" applyBorder="1" applyAlignment="1">
      <alignment horizontal="center" vertical="center"/>
      <protection/>
    </xf>
    <xf numFmtId="0" fontId="15" fillId="0" borderId="7" xfId="17" applyFont="1" applyFill="1" applyBorder="1" applyAlignment="1">
      <alignment horizontal="center" vertical="center"/>
      <protection/>
    </xf>
    <xf numFmtId="0" fontId="15" fillId="0" borderId="10" xfId="17" applyFont="1" applyFill="1" applyBorder="1" applyAlignment="1">
      <alignment horizontal="center" vertical="center"/>
      <protection/>
    </xf>
    <xf numFmtId="0" fontId="15" fillId="0" borderId="16" xfId="17" applyFont="1" applyFill="1" applyBorder="1" applyAlignment="1">
      <alignment horizontal="center" vertical="center"/>
      <protection/>
    </xf>
    <xf numFmtId="0" fontId="15" fillId="0" borderId="8" xfId="17" applyFont="1" applyFill="1" applyBorder="1" applyAlignment="1">
      <alignment horizontal="center" vertical="center"/>
      <protection/>
    </xf>
    <xf numFmtId="3" fontId="26" fillId="0" borderId="5" xfId="17" applyNumberFormat="1" applyFont="1" applyFill="1" applyBorder="1" applyAlignment="1">
      <alignment horizontal="center" vertical="center"/>
      <protection/>
    </xf>
    <xf numFmtId="0" fontId="17" fillId="0" borderId="0" xfId="17" applyFont="1" applyFill="1" applyBorder="1" applyAlignment="1">
      <alignment horizontal="center" vertical="center"/>
      <protection/>
    </xf>
    <xf numFmtId="0" fontId="5" fillId="4" borderId="3" xfId="17" applyFont="1" applyFill="1" applyBorder="1" applyAlignment="1">
      <alignment horizontal="center"/>
      <protection/>
    </xf>
    <xf numFmtId="0" fontId="13" fillId="0" borderId="3" xfId="17" applyFont="1" applyFill="1" applyBorder="1" applyAlignment="1">
      <alignment horizontal="center"/>
      <protection/>
    </xf>
    <xf numFmtId="0" fontId="4" fillId="4" borderId="3" xfId="17" applyFont="1" applyFill="1" applyBorder="1" applyAlignment="1">
      <alignment horizontal="center"/>
      <protection/>
    </xf>
    <xf numFmtId="0" fontId="4" fillId="4" borderId="1" xfId="17" applyFont="1" applyFill="1" applyBorder="1" applyAlignment="1">
      <alignment horizontal="center"/>
      <protection/>
    </xf>
    <xf numFmtId="0" fontId="4" fillId="4" borderId="0" xfId="17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/>
      <protection/>
    </xf>
    <xf numFmtId="0" fontId="5" fillId="0" borderId="10" xfId="17" applyFont="1" applyFill="1" applyBorder="1" applyAlignment="1">
      <alignment horizontal="center"/>
      <protection/>
    </xf>
    <xf numFmtId="0" fontId="5" fillId="0" borderId="17" xfId="17" applyFont="1" applyFill="1" applyBorder="1" applyAlignment="1">
      <alignment horizontal="center"/>
      <protection/>
    </xf>
    <xf numFmtId="0" fontId="16" fillId="0" borderId="5" xfId="17" applyFont="1" applyBorder="1" applyAlignment="1">
      <alignment horizontal="center" vertical="center"/>
      <protection/>
    </xf>
    <xf numFmtId="0" fontId="15" fillId="0" borderId="4" xfId="17" applyFont="1" applyBorder="1" applyAlignment="1">
      <alignment horizontal="center" vertical="center"/>
      <protection/>
    </xf>
    <xf numFmtId="0" fontId="15" fillId="0" borderId="5" xfId="17" applyFont="1" applyBorder="1" applyAlignment="1">
      <alignment horizontal="center" vertical="center"/>
      <protection/>
    </xf>
    <xf numFmtId="0" fontId="15" fillId="0" borderId="6" xfId="17" applyFont="1" applyBorder="1" applyAlignment="1">
      <alignment horizontal="center" vertical="center"/>
      <protection/>
    </xf>
    <xf numFmtId="3" fontId="26" fillId="0" borderId="10" xfId="17" applyNumberFormat="1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horizontal="center" vertical="center"/>
      <protection/>
    </xf>
    <xf numFmtId="0" fontId="5" fillId="0" borderId="17" xfId="17" applyFont="1" applyBorder="1" applyAlignment="1">
      <alignment horizontal="center"/>
      <protection/>
    </xf>
    <xf numFmtId="0" fontId="19" fillId="0" borderId="17" xfId="17" applyFont="1" applyBorder="1" applyAlignment="1">
      <alignment horizontal="center"/>
      <protection/>
    </xf>
    <xf numFmtId="0" fontId="19" fillId="0" borderId="10" xfId="17" applyFont="1" applyBorder="1" applyAlignment="1">
      <alignment horizontal="center"/>
      <protection/>
    </xf>
    <xf numFmtId="0" fontId="19" fillId="0" borderId="16" xfId="17" applyFont="1" applyBorder="1" applyAlignment="1">
      <alignment horizontal="center"/>
      <protection/>
    </xf>
    <xf numFmtId="0" fontId="0" fillId="0" borderId="0" xfId="17" applyBorder="1" applyAlignment="1">
      <alignment horizontal="center"/>
      <protection/>
    </xf>
    <xf numFmtId="0" fontId="21" fillId="0" borderId="0" xfId="17" applyFont="1" applyFill="1" applyBorder="1" applyAlignment="1">
      <alignment horizontal="center" vertical="center"/>
      <protection/>
    </xf>
    <xf numFmtId="0" fontId="21" fillId="0" borderId="0" xfId="17" applyFont="1" applyFill="1" applyBorder="1" applyAlignment="1">
      <alignment horizontal="center" vertical="center" wrapText="1"/>
      <protection/>
    </xf>
    <xf numFmtId="0" fontId="22" fillId="0" borderId="0" xfId="17" applyFont="1" applyFill="1" applyBorder="1" applyAlignment="1">
      <alignment horizontal="center" vertical="center"/>
      <protection/>
    </xf>
    <xf numFmtId="0" fontId="16" fillId="0" borderId="0" xfId="17" applyFont="1" applyFill="1" applyBorder="1" applyAlignment="1">
      <alignment horizontal="center"/>
      <protection/>
    </xf>
    <xf numFmtId="0" fontId="4" fillId="0" borderId="2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4" fillId="2" borderId="42" xfId="0" applyFont="1" applyFill="1" applyBorder="1" applyAlignment="1">
      <alignment horizontal="center"/>
    </xf>
    <xf numFmtId="0" fontId="35" fillId="2" borderId="38" xfId="0" applyFont="1" applyFill="1" applyBorder="1" applyAlignment="1">
      <alignment horizontal="center"/>
    </xf>
    <xf numFmtId="0" fontId="35" fillId="2" borderId="39" xfId="0" applyFont="1" applyFill="1" applyBorder="1" applyAlignment="1">
      <alignment horizontal="center"/>
    </xf>
    <xf numFmtId="0" fontId="35" fillId="2" borderId="40" xfId="0" applyFont="1" applyFill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0" fillId="0" borderId="44" xfId="0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27" fillId="2" borderId="45" xfId="0" applyFont="1" applyFill="1" applyBorder="1" applyAlignment="1">
      <alignment horizontal="center"/>
    </xf>
    <xf numFmtId="0" fontId="27" fillId="2" borderId="46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0" fillId="0" borderId="7" xfId="17" applyFont="1" applyBorder="1" applyAlignment="1">
      <alignment horizontal="center" vertical="top"/>
      <protection/>
    </xf>
    <xf numFmtId="0" fontId="3" fillId="0" borderId="8" xfId="0" applyFont="1" applyBorder="1" applyAlignment="1">
      <alignment horizontal="center"/>
    </xf>
    <xf numFmtId="0" fontId="0" fillId="0" borderId="8" xfId="17" applyFont="1" applyBorder="1" applyAlignment="1">
      <alignment horizontal="center" vertical="top"/>
      <protection/>
    </xf>
    <xf numFmtId="0" fontId="4" fillId="0" borderId="4" xfId="17" applyFont="1" applyBorder="1" applyAlignment="1">
      <alignment horizontal="center" vertical="top"/>
      <protection/>
    </xf>
    <xf numFmtId="0" fontId="0" fillId="0" borderId="3" xfId="17" applyFont="1" applyBorder="1" applyAlignment="1">
      <alignment horizontal="center" vertical="top"/>
      <protection/>
    </xf>
    <xf numFmtId="0" fontId="32" fillId="3" borderId="10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166" fontId="20" fillId="3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Border="1" applyAlignment="1">
      <alignment/>
    </xf>
    <xf numFmtId="166" fontId="20" fillId="3" borderId="17" xfId="0" applyNumberFormat="1" applyFont="1" applyFill="1" applyBorder="1" applyAlignment="1">
      <alignment horizontal="center" vertical="center"/>
    </xf>
    <xf numFmtId="166" fontId="0" fillId="3" borderId="25" xfId="0" applyNumberFormat="1" applyFill="1" applyBorder="1" applyAlignment="1">
      <alignment horizontal="center" vertical="center"/>
    </xf>
    <xf numFmtId="166" fontId="0" fillId="3" borderId="17" xfId="0" applyNumberFormat="1" applyFont="1" applyFill="1" applyBorder="1" applyAlignment="1" applyProtection="1">
      <alignment horizontal="center" vertical="center"/>
      <protection locked="0"/>
    </xf>
    <xf numFmtId="166" fontId="0" fillId="3" borderId="25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0" borderId="17" xfId="0" applyNumberFormat="1" applyBorder="1" applyAlignment="1" applyProtection="1">
      <alignment horizontal="center" vertical="center"/>
      <protection locked="0"/>
    </xf>
    <xf numFmtId="166" fontId="0" fillId="0" borderId="25" xfId="0" applyNumberFormat="1" applyBorder="1" applyAlignment="1">
      <alignment horizontal="center" vertical="center"/>
    </xf>
    <xf numFmtId="166" fontId="0" fillId="0" borderId="17" xfId="0" applyNumberFormat="1" applyFont="1" applyBorder="1" applyAlignment="1" applyProtection="1">
      <alignment horizontal="center" vertical="center"/>
      <protection locked="0"/>
    </xf>
    <xf numFmtId="166" fontId="0" fillId="0" borderId="25" xfId="0" applyNumberFormat="1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33" fillId="3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/>
      <protection locked="0"/>
    </xf>
    <xf numFmtId="0" fontId="33" fillId="3" borderId="17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33" fillId="3" borderId="17" xfId="0" applyFont="1" applyFill="1" applyBorder="1" applyAlignment="1" applyProtection="1">
      <alignment horizontal="center" vertical="center" wrapText="1"/>
      <protection locked="0"/>
    </xf>
    <xf numFmtId="0" fontId="33" fillId="3" borderId="25" xfId="0" applyFont="1" applyFill="1" applyBorder="1" applyAlignment="1">
      <alignment horizontal="center" vertical="center" wrapText="1"/>
    </xf>
    <xf numFmtId="0" fontId="4" fillId="0" borderId="5" xfId="17" applyFont="1" applyFill="1" applyBorder="1" applyAlignment="1">
      <alignment horizontal="center" vertical="top"/>
      <protection/>
    </xf>
    <xf numFmtId="0" fontId="0" fillId="0" borderId="1" xfId="17" applyFont="1" applyFill="1" applyBorder="1" applyAlignment="1">
      <alignment horizontal="center" vertical="top"/>
      <protection/>
    </xf>
    <xf numFmtId="0" fontId="0" fillId="0" borderId="8" xfId="17" applyFont="1" applyFill="1" applyBorder="1" applyAlignment="1">
      <alignment horizontal="center" vertical="top"/>
      <protection/>
    </xf>
    <xf numFmtId="0" fontId="4" fillId="0" borderId="5" xfId="17" applyFont="1" applyBorder="1" applyAlignment="1">
      <alignment horizontal="center" vertical="top"/>
      <protection/>
    </xf>
    <xf numFmtId="0" fontId="4" fillId="0" borderId="3" xfId="17" applyFont="1" applyBorder="1" applyAlignment="1">
      <alignment horizontal="center" vertical="top"/>
      <protection/>
    </xf>
    <xf numFmtId="0" fontId="4" fillId="0" borderId="7" xfId="17" applyFont="1" applyBorder="1" applyAlignment="1">
      <alignment horizontal="center" vertical="top"/>
      <protection/>
    </xf>
    <xf numFmtId="0" fontId="9" fillId="0" borderId="5" xfId="17" applyFont="1" applyBorder="1" applyAlignment="1">
      <alignment horizontal="center" vertical="center"/>
      <protection/>
    </xf>
    <xf numFmtId="0" fontId="2" fillId="0" borderId="8" xfId="17" applyFont="1" applyBorder="1" applyAlignment="1">
      <alignment horizontal="center" vertical="center"/>
      <protection/>
    </xf>
    <xf numFmtId="0" fontId="10" fillId="0" borderId="8" xfId="17" applyFont="1" applyBorder="1" applyAlignment="1">
      <alignment horizontal="center" vertical="center"/>
      <protection/>
    </xf>
    <xf numFmtId="0" fontId="1" fillId="0" borderId="0" xfId="17" applyFont="1" applyBorder="1" applyAlignment="1">
      <alignment horizontal="center" vertical="center"/>
      <protection/>
    </xf>
    <xf numFmtId="0" fontId="2" fillId="0" borderId="0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 wrapText="1"/>
      <protection/>
    </xf>
    <xf numFmtId="0" fontId="0" fillId="0" borderId="8" xfId="17" applyFont="1" applyBorder="1" applyAlignment="1">
      <alignment horizontal="center" vertical="center" wrapText="1"/>
      <protection/>
    </xf>
    <xf numFmtId="0" fontId="9" fillId="0" borderId="4" xfId="17" applyFont="1" applyBorder="1" applyAlignment="1">
      <alignment horizontal="center" vertical="center"/>
      <protection/>
    </xf>
    <xf numFmtId="0" fontId="2" fillId="0" borderId="7" xfId="17" applyFont="1" applyBorder="1" applyAlignment="1">
      <alignment horizontal="center" vertical="center"/>
      <protection/>
    </xf>
    <xf numFmtId="0" fontId="9" fillId="0" borderId="9" xfId="17" applyFont="1" applyBorder="1" applyAlignment="1">
      <alignment horizontal="center" vertical="center"/>
      <protection/>
    </xf>
    <xf numFmtId="0" fontId="0" fillId="0" borderId="24" xfId="17" applyBorder="1" applyAlignment="1">
      <alignment horizontal="center" vertical="center"/>
      <protection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27" fillId="2" borderId="52" xfId="0" applyFont="1" applyFill="1" applyBorder="1" applyAlignment="1">
      <alignment horizontal="left" vertical="center"/>
    </xf>
    <xf numFmtId="0" fontId="29" fillId="2" borderId="53" xfId="0" applyFont="1" applyFill="1" applyBorder="1" applyAlignment="1">
      <alignment horizontal="left" vertical="center"/>
    </xf>
    <xf numFmtId="0" fontId="29" fillId="2" borderId="47" xfId="0" applyFont="1" applyFill="1" applyBorder="1" applyAlignment="1">
      <alignment horizontal="left" vertical="center"/>
    </xf>
    <xf numFmtId="0" fontId="29" fillId="2" borderId="19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26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4" fillId="0" borderId="49" xfId="0" applyFont="1" applyBorder="1" applyAlignment="1">
      <alignment horizontal="right" vertical="top"/>
    </xf>
    <xf numFmtId="0" fontId="0" fillId="0" borderId="50" xfId="0" applyFont="1" applyBorder="1" applyAlignment="1">
      <alignment horizontal="right" vertical="top"/>
    </xf>
    <xf numFmtId="0" fontId="4" fillId="0" borderId="49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Normalny_TABELE200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workbookViewId="0" topLeftCell="A16">
      <selection activeCell="N24" sqref="N24"/>
    </sheetView>
  </sheetViews>
  <sheetFormatPr defaultColWidth="9.00390625" defaultRowHeight="12.75"/>
  <cols>
    <col min="1" max="1" width="1.875" style="71" customWidth="1"/>
    <col min="2" max="2" width="24.125" style="71" bestFit="1" customWidth="1"/>
    <col min="3" max="15" width="6.75390625" style="71" customWidth="1"/>
    <col min="16" max="16" width="9.25390625" style="71" customWidth="1"/>
    <col min="17" max="16384" width="4.875" style="71" customWidth="1"/>
  </cols>
  <sheetData>
    <row r="1" spans="1:16" ht="20.25" customHeight="1">
      <c r="A1" s="266" t="s">
        <v>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ht="10.5" customHeight="1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6" s="79" customFormat="1" ht="15" customHeight="1">
      <c r="A3" s="72"/>
      <c r="B3" s="73" t="s">
        <v>0</v>
      </c>
      <c r="C3" s="74" t="s">
        <v>1</v>
      </c>
      <c r="D3" s="75" t="s">
        <v>38</v>
      </c>
      <c r="E3" s="76" t="s">
        <v>62</v>
      </c>
      <c r="F3" s="77" t="s">
        <v>63</v>
      </c>
      <c r="G3" s="76" t="s">
        <v>64</v>
      </c>
      <c r="H3" s="77" t="s">
        <v>65</v>
      </c>
      <c r="I3" s="76" t="s">
        <v>66</v>
      </c>
      <c r="J3" s="77" t="s">
        <v>72</v>
      </c>
      <c r="K3" s="76" t="s">
        <v>73</v>
      </c>
      <c r="L3" s="74" t="s">
        <v>83</v>
      </c>
      <c r="M3" s="74" t="s">
        <v>84</v>
      </c>
      <c r="N3" s="74" t="s">
        <v>85</v>
      </c>
      <c r="O3" s="74" t="s">
        <v>86</v>
      </c>
      <c r="P3" s="78" t="s">
        <v>2</v>
      </c>
    </row>
    <row r="4" spans="1:16" s="85" customFormat="1" ht="12" customHeight="1">
      <c r="A4" s="257" t="s">
        <v>3</v>
      </c>
      <c r="B4" s="80" t="s">
        <v>4</v>
      </c>
      <c r="C4" s="81"/>
      <c r="D4" s="82"/>
      <c r="E4" s="81"/>
      <c r="F4" s="82"/>
      <c r="G4" s="83"/>
      <c r="H4" s="83"/>
      <c r="I4" s="81"/>
      <c r="J4" s="83"/>
      <c r="K4" s="81"/>
      <c r="L4" s="81"/>
      <c r="M4" s="81"/>
      <c r="N4" s="81"/>
      <c r="O4" s="81"/>
      <c r="P4" s="84"/>
    </row>
    <row r="5" spans="1:16" s="93" customFormat="1" ht="15" customHeight="1">
      <c r="A5" s="258"/>
      <c r="B5" s="86" t="s">
        <v>5</v>
      </c>
      <c r="C5" s="87">
        <v>8317</v>
      </c>
      <c r="D5" s="88">
        <v>8480</v>
      </c>
      <c r="E5" s="88">
        <v>8636</v>
      </c>
      <c r="F5" s="89">
        <v>8344</v>
      </c>
      <c r="G5" s="90">
        <v>8052</v>
      </c>
      <c r="H5" s="90">
        <v>8094</v>
      </c>
      <c r="I5" s="88">
        <v>8640</v>
      </c>
      <c r="J5" s="90">
        <v>8843</v>
      </c>
      <c r="K5" s="88">
        <v>8912</v>
      </c>
      <c r="L5" s="88">
        <v>8739</v>
      </c>
      <c r="M5" s="91">
        <v>8273</v>
      </c>
      <c r="N5" s="91">
        <v>8096</v>
      </c>
      <c r="O5" s="91">
        <v>8265</v>
      </c>
      <c r="P5" s="92"/>
    </row>
    <row r="6" spans="1:17" s="99" customFormat="1" ht="12.75" customHeight="1">
      <c r="A6" s="258"/>
      <c r="B6" s="94" t="s">
        <v>6</v>
      </c>
      <c r="C6" s="95"/>
      <c r="D6" s="96">
        <f aca="true" t="shared" si="0" ref="D6:O6">D5-C5</f>
        <v>163</v>
      </c>
      <c r="E6" s="96">
        <f t="shared" si="0"/>
        <v>156</v>
      </c>
      <c r="F6" s="96">
        <f t="shared" si="0"/>
        <v>-292</v>
      </c>
      <c r="G6" s="96">
        <f t="shared" si="0"/>
        <v>-292</v>
      </c>
      <c r="H6" s="96">
        <f t="shared" si="0"/>
        <v>42</v>
      </c>
      <c r="I6" s="96">
        <f t="shared" si="0"/>
        <v>546</v>
      </c>
      <c r="J6" s="96">
        <f t="shared" si="0"/>
        <v>203</v>
      </c>
      <c r="K6" s="96">
        <f t="shared" si="0"/>
        <v>69</v>
      </c>
      <c r="L6" s="96">
        <f t="shared" si="0"/>
        <v>-173</v>
      </c>
      <c r="M6" s="96">
        <f t="shared" si="0"/>
        <v>-466</v>
      </c>
      <c r="N6" s="96">
        <f t="shared" si="0"/>
        <v>-177</v>
      </c>
      <c r="O6" s="96">
        <f t="shared" si="0"/>
        <v>169</v>
      </c>
      <c r="P6" s="97"/>
      <c r="Q6" s="98"/>
    </row>
    <row r="7" spans="1:16" s="93" customFormat="1" ht="15" customHeight="1">
      <c r="A7" s="258"/>
      <c r="B7" s="86" t="s">
        <v>7</v>
      </c>
      <c r="C7" s="100">
        <v>4486</v>
      </c>
      <c r="D7" s="101">
        <v>4419</v>
      </c>
      <c r="E7" s="101">
        <v>4513</v>
      </c>
      <c r="F7" s="102">
        <v>4412</v>
      </c>
      <c r="G7" s="103">
        <v>4379</v>
      </c>
      <c r="H7" s="103">
        <v>4460</v>
      </c>
      <c r="I7" s="101">
        <v>4782</v>
      </c>
      <c r="J7" s="103">
        <v>4999</v>
      </c>
      <c r="K7" s="101">
        <v>5087</v>
      </c>
      <c r="L7" s="101">
        <v>4965</v>
      </c>
      <c r="M7" s="104">
        <v>4695</v>
      </c>
      <c r="N7" s="104">
        <v>4408</v>
      </c>
      <c r="O7" s="104">
        <v>4401</v>
      </c>
      <c r="P7" s="105"/>
    </row>
    <row r="8" spans="1:16" s="99" customFormat="1" ht="9" customHeight="1">
      <c r="A8" s="258"/>
      <c r="B8" s="94" t="s">
        <v>6</v>
      </c>
      <c r="C8" s="95"/>
      <c r="D8" s="96">
        <f aca="true" t="shared" si="1" ref="D8:O8">D7-C7</f>
        <v>-67</v>
      </c>
      <c r="E8" s="96">
        <f t="shared" si="1"/>
        <v>94</v>
      </c>
      <c r="F8" s="96">
        <f t="shared" si="1"/>
        <v>-101</v>
      </c>
      <c r="G8" s="96">
        <f t="shared" si="1"/>
        <v>-33</v>
      </c>
      <c r="H8" s="96">
        <f t="shared" si="1"/>
        <v>81</v>
      </c>
      <c r="I8" s="96">
        <f t="shared" si="1"/>
        <v>322</v>
      </c>
      <c r="J8" s="96">
        <f t="shared" si="1"/>
        <v>217</v>
      </c>
      <c r="K8" s="96">
        <f t="shared" si="1"/>
        <v>88</v>
      </c>
      <c r="L8" s="96">
        <f t="shared" si="1"/>
        <v>-122</v>
      </c>
      <c r="M8" s="96">
        <f t="shared" si="1"/>
        <v>-270</v>
      </c>
      <c r="N8" s="96">
        <f t="shared" si="1"/>
        <v>-287</v>
      </c>
      <c r="O8" s="96">
        <f t="shared" si="1"/>
        <v>-7</v>
      </c>
      <c r="P8" s="106"/>
    </row>
    <row r="9" spans="1:16" s="93" customFormat="1" ht="12" customHeight="1">
      <c r="A9" s="259"/>
      <c r="B9" s="86" t="s">
        <v>8</v>
      </c>
      <c r="C9" s="100">
        <v>627</v>
      </c>
      <c r="D9" s="104">
        <v>636</v>
      </c>
      <c r="E9" s="104">
        <v>719</v>
      </c>
      <c r="F9" s="107">
        <v>634</v>
      </c>
      <c r="G9" s="100">
        <v>614</v>
      </c>
      <c r="H9" s="108">
        <v>495</v>
      </c>
      <c r="I9" s="109">
        <v>0</v>
      </c>
      <c r="J9" s="108">
        <v>0</v>
      </c>
      <c r="K9" s="109">
        <v>0</v>
      </c>
      <c r="L9" s="101">
        <v>0</v>
      </c>
      <c r="M9" s="109">
        <v>0</v>
      </c>
      <c r="N9" s="109">
        <v>0</v>
      </c>
      <c r="O9" s="104">
        <v>0</v>
      </c>
      <c r="P9" s="110"/>
    </row>
    <row r="10" spans="1:16" s="111" customFormat="1" ht="12" customHeight="1">
      <c r="A10" s="227">
        <v>2</v>
      </c>
      <c r="B10" s="268" t="s">
        <v>9</v>
      </c>
      <c r="C10" s="270">
        <v>8107</v>
      </c>
      <c r="D10" s="263">
        <v>8460</v>
      </c>
      <c r="E10" s="263">
        <v>8414</v>
      </c>
      <c r="F10" s="263">
        <v>8330</v>
      </c>
      <c r="G10" s="263">
        <v>8069</v>
      </c>
      <c r="H10" s="263">
        <v>7776</v>
      </c>
      <c r="I10" s="263">
        <v>7999</v>
      </c>
      <c r="J10" s="263">
        <v>8455</v>
      </c>
      <c r="K10" s="263">
        <v>8293</v>
      </c>
      <c r="L10" s="263">
        <v>8253</v>
      </c>
      <c r="M10" s="263">
        <v>8370</v>
      </c>
      <c r="N10" s="263">
        <v>8449</v>
      </c>
      <c r="O10" s="263">
        <v>8317</v>
      </c>
      <c r="P10" s="272"/>
    </row>
    <row r="11" spans="1:16" s="111" customFormat="1" ht="9.75" customHeight="1">
      <c r="A11" s="224"/>
      <c r="B11" s="269"/>
      <c r="C11" s="271"/>
      <c r="D11" s="265"/>
      <c r="E11" s="265"/>
      <c r="F11" s="265"/>
      <c r="G11" s="265"/>
      <c r="H11" s="265"/>
      <c r="I11" s="265"/>
      <c r="J11" s="265"/>
      <c r="K11" s="265"/>
      <c r="L11" s="264"/>
      <c r="M11" s="264"/>
      <c r="N11" s="264"/>
      <c r="O11" s="264"/>
      <c r="P11" s="273"/>
    </row>
    <row r="12" spans="1:16" ht="11.25" customHeight="1">
      <c r="A12" s="227" t="s">
        <v>10</v>
      </c>
      <c r="B12" s="112" t="s">
        <v>11</v>
      </c>
      <c r="C12" s="113"/>
      <c r="D12" s="114"/>
      <c r="E12" s="114"/>
      <c r="G12" s="114"/>
      <c r="I12" s="114"/>
      <c r="K12" s="114"/>
      <c r="L12" s="114"/>
      <c r="M12" s="114"/>
      <c r="N12" s="114"/>
      <c r="O12" s="114"/>
      <c r="P12" s="115"/>
    </row>
    <row r="13" spans="1:16" ht="15" customHeight="1">
      <c r="A13" s="261"/>
      <c r="B13" s="116" t="s">
        <v>5</v>
      </c>
      <c r="C13" s="117">
        <v>4731</v>
      </c>
      <c r="D13" s="118">
        <v>4837</v>
      </c>
      <c r="E13" s="118">
        <v>4938</v>
      </c>
      <c r="F13" s="119">
        <v>4745</v>
      </c>
      <c r="G13" s="118">
        <v>4580</v>
      </c>
      <c r="H13" s="119">
        <v>4597</v>
      </c>
      <c r="I13" s="118">
        <v>4953</v>
      </c>
      <c r="J13" s="119">
        <v>5104</v>
      </c>
      <c r="K13" s="118">
        <v>5119</v>
      </c>
      <c r="L13" s="118">
        <v>4988</v>
      </c>
      <c r="M13" s="120">
        <v>4711</v>
      </c>
      <c r="N13" s="120">
        <v>4598</v>
      </c>
      <c r="O13" s="120">
        <v>4750</v>
      </c>
      <c r="P13" s="92"/>
    </row>
    <row r="14" spans="1:16" s="125" customFormat="1" ht="15" customHeight="1">
      <c r="A14" s="261"/>
      <c r="B14" s="121" t="s">
        <v>12</v>
      </c>
      <c r="C14" s="122">
        <f aca="true" t="shared" si="2" ref="C14:O14">C13/C5*100</f>
        <v>56.8834916436215</v>
      </c>
      <c r="D14" s="122">
        <f t="shared" si="2"/>
        <v>57.04009433962264</v>
      </c>
      <c r="E14" s="122">
        <f t="shared" si="2"/>
        <v>57.179249652616946</v>
      </c>
      <c r="F14" s="122">
        <f t="shared" si="2"/>
        <v>56.86720997123682</v>
      </c>
      <c r="G14" s="122">
        <f t="shared" si="2"/>
        <v>56.8802781917536</v>
      </c>
      <c r="H14" s="122">
        <f t="shared" si="2"/>
        <v>56.795156906350385</v>
      </c>
      <c r="I14" s="122">
        <f t="shared" si="2"/>
        <v>57.32638888888889</v>
      </c>
      <c r="J14" s="122">
        <f t="shared" si="2"/>
        <v>57.71796901504015</v>
      </c>
      <c r="K14" s="122">
        <f t="shared" si="2"/>
        <v>57.439407540394974</v>
      </c>
      <c r="L14" s="122">
        <f t="shared" si="2"/>
        <v>57.07746881794256</v>
      </c>
      <c r="M14" s="122">
        <f t="shared" si="2"/>
        <v>56.94427656231114</v>
      </c>
      <c r="N14" s="122">
        <f t="shared" si="2"/>
        <v>56.79347826086957</v>
      </c>
      <c r="O14" s="123">
        <f t="shared" si="2"/>
        <v>57.47126436781609</v>
      </c>
      <c r="P14" s="124"/>
    </row>
    <row r="15" spans="1:16" ht="15" customHeight="1">
      <c r="A15" s="261"/>
      <c r="B15" s="116" t="s">
        <v>7</v>
      </c>
      <c r="C15" s="117">
        <v>2431</v>
      </c>
      <c r="D15" s="118">
        <v>2387</v>
      </c>
      <c r="E15" s="118">
        <v>2470</v>
      </c>
      <c r="F15" s="119">
        <v>2390</v>
      </c>
      <c r="G15" s="118">
        <v>2397</v>
      </c>
      <c r="H15" s="119">
        <v>2436</v>
      </c>
      <c r="I15" s="118">
        <v>2660</v>
      </c>
      <c r="J15" s="119">
        <v>2813</v>
      </c>
      <c r="K15" s="118">
        <v>2846</v>
      </c>
      <c r="L15" s="118">
        <v>2766</v>
      </c>
      <c r="M15" s="120">
        <v>2593</v>
      </c>
      <c r="N15" s="120">
        <v>2393</v>
      </c>
      <c r="O15" s="120">
        <v>2403</v>
      </c>
      <c r="P15" s="92"/>
    </row>
    <row r="16" spans="1:16" s="125" customFormat="1" ht="15" customHeight="1">
      <c r="A16" s="262"/>
      <c r="B16" s="121" t="s">
        <v>13</v>
      </c>
      <c r="C16" s="122">
        <f aca="true" t="shared" si="3" ref="C16:O16">C15/C7*100</f>
        <v>54.19081587160054</v>
      </c>
      <c r="D16" s="122">
        <f t="shared" si="3"/>
        <v>54.01674587010636</v>
      </c>
      <c r="E16" s="122">
        <f t="shared" si="3"/>
        <v>54.73077775315755</v>
      </c>
      <c r="F16" s="122">
        <f t="shared" si="3"/>
        <v>54.1704442429737</v>
      </c>
      <c r="G16" s="122">
        <f t="shared" si="3"/>
        <v>54.738524777346434</v>
      </c>
      <c r="H16" s="122">
        <f t="shared" si="3"/>
        <v>54.61883408071749</v>
      </c>
      <c r="I16" s="122">
        <f t="shared" si="3"/>
        <v>55.62526139690506</v>
      </c>
      <c r="J16" s="122">
        <f t="shared" si="3"/>
        <v>56.27125425085017</v>
      </c>
      <c r="K16" s="122">
        <f t="shared" si="3"/>
        <v>55.94653037153529</v>
      </c>
      <c r="L16" s="122">
        <f t="shared" si="3"/>
        <v>55.70996978851964</v>
      </c>
      <c r="M16" s="122">
        <f t="shared" si="3"/>
        <v>55.228966986155484</v>
      </c>
      <c r="N16" s="122">
        <f t="shared" si="3"/>
        <v>54.287658802177866</v>
      </c>
      <c r="O16" s="139">
        <f t="shared" si="3"/>
        <v>54.601226993865026</v>
      </c>
      <c r="P16" s="124"/>
    </row>
    <row r="17" spans="1:16" s="125" customFormat="1" ht="12" customHeight="1">
      <c r="A17" s="227" t="s">
        <v>14</v>
      </c>
      <c r="B17" s="126" t="s">
        <v>15</v>
      </c>
      <c r="C17" s="127"/>
      <c r="D17" s="128"/>
      <c r="E17" s="128"/>
      <c r="F17" s="129"/>
      <c r="G17" s="128"/>
      <c r="H17" s="129"/>
      <c r="I17" s="128"/>
      <c r="J17" s="129"/>
      <c r="K17" s="128"/>
      <c r="L17" s="128"/>
      <c r="M17" s="128"/>
      <c r="N17" s="128"/>
      <c r="O17" s="128"/>
      <c r="P17" s="130"/>
    </row>
    <row r="18" spans="1:16" ht="15" customHeight="1">
      <c r="A18" s="228"/>
      <c r="B18" s="116" t="s">
        <v>5</v>
      </c>
      <c r="C18" s="131">
        <v>1608</v>
      </c>
      <c r="D18" s="118">
        <v>1694</v>
      </c>
      <c r="E18" s="118">
        <v>1688</v>
      </c>
      <c r="F18" s="119">
        <v>1634</v>
      </c>
      <c r="G18" s="118">
        <v>1497</v>
      </c>
      <c r="H18" s="119">
        <v>1567</v>
      </c>
      <c r="I18" s="118">
        <v>1733</v>
      </c>
      <c r="J18" s="119">
        <v>1850</v>
      </c>
      <c r="K18" s="118">
        <v>1866</v>
      </c>
      <c r="L18" s="118">
        <v>1793</v>
      </c>
      <c r="M18" s="118">
        <v>1550</v>
      </c>
      <c r="N18" s="118">
        <v>1341</v>
      </c>
      <c r="O18" s="118">
        <v>1260</v>
      </c>
      <c r="P18" s="132"/>
    </row>
    <row r="19" spans="1:16" s="111" customFormat="1" ht="9.75" customHeight="1">
      <c r="A19" s="228"/>
      <c r="B19" s="133" t="s">
        <v>16</v>
      </c>
      <c r="C19" s="95"/>
      <c r="D19" s="96">
        <f aca="true" t="shared" si="4" ref="D19:O19">D18-C18</f>
        <v>86</v>
      </c>
      <c r="E19" s="96">
        <f t="shared" si="4"/>
        <v>-6</v>
      </c>
      <c r="F19" s="96">
        <f t="shared" si="4"/>
        <v>-54</v>
      </c>
      <c r="G19" s="96">
        <f t="shared" si="4"/>
        <v>-137</v>
      </c>
      <c r="H19" s="96">
        <f t="shared" si="4"/>
        <v>70</v>
      </c>
      <c r="I19" s="96">
        <f t="shared" si="4"/>
        <v>166</v>
      </c>
      <c r="J19" s="96">
        <f t="shared" si="4"/>
        <v>117</v>
      </c>
      <c r="K19" s="96">
        <f t="shared" si="4"/>
        <v>16</v>
      </c>
      <c r="L19" s="96">
        <f t="shared" si="4"/>
        <v>-73</v>
      </c>
      <c r="M19" s="96">
        <f t="shared" si="4"/>
        <v>-243</v>
      </c>
      <c r="N19" s="96">
        <f t="shared" si="4"/>
        <v>-209</v>
      </c>
      <c r="O19" s="96">
        <f t="shared" si="4"/>
        <v>-81</v>
      </c>
      <c r="P19" s="134"/>
    </row>
    <row r="20" spans="1:16" s="125" customFormat="1" ht="12" customHeight="1">
      <c r="A20" s="228"/>
      <c r="B20" s="121" t="s">
        <v>17</v>
      </c>
      <c r="C20" s="122">
        <f aca="true" t="shared" si="5" ref="C20:O20">C18/C5*100</f>
        <v>19.333894433088854</v>
      </c>
      <c r="D20" s="122">
        <f t="shared" si="5"/>
        <v>19.97641509433962</v>
      </c>
      <c r="E20" s="122">
        <f t="shared" si="5"/>
        <v>19.54608615099583</v>
      </c>
      <c r="F20" s="122">
        <f t="shared" si="5"/>
        <v>19.58293384467881</v>
      </c>
      <c r="G20" s="122">
        <f t="shared" si="5"/>
        <v>18.591654247391954</v>
      </c>
      <c r="H20" s="122">
        <f t="shared" si="5"/>
        <v>19.36001976772918</v>
      </c>
      <c r="I20" s="122">
        <f t="shared" si="5"/>
        <v>20.05787037037037</v>
      </c>
      <c r="J20" s="122">
        <f t="shared" si="5"/>
        <v>20.920502092050206</v>
      </c>
      <c r="K20" s="122">
        <f t="shared" si="5"/>
        <v>20.938061041292638</v>
      </c>
      <c r="L20" s="122">
        <f t="shared" si="5"/>
        <v>20.51722165007438</v>
      </c>
      <c r="M20" s="122">
        <f t="shared" si="5"/>
        <v>18.735646077601835</v>
      </c>
      <c r="N20" s="122">
        <f t="shared" si="5"/>
        <v>16.563735177865613</v>
      </c>
      <c r="O20" s="123">
        <f t="shared" si="5"/>
        <v>15.245009074410163</v>
      </c>
      <c r="P20" s="124"/>
    </row>
    <row r="21" spans="1:16" ht="12" customHeight="1">
      <c r="A21" s="228"/>
      <c r="B21" s="116" t="s">
        <v>7</v>
      </c>
      <c r="C21" s="100">
        <v>617</v>
      </c>
      <c r="D21" s="104">
        <v>607</v>
      </c>
      <c r="E21" s="104">
        <v>603</v>
      </c>
      <c r="F21" s="107">
        <v>619</v>
      </c>
      <c r="G21" s="104">
        <v>633</v>
      </c>
      <c r="H21" s="107">
        <v>668</v>
      </c>
      <c r="I21" s="104">
        <v>790</v>
      </c>
      <c r="J21" s="107">
        <v>889</v>
      </c>
      <c r="K21" s="104">
        <v>896</v>
      </c>
      <c r="L21" s="101">
        <v>881</v>
      </c>
      <c r="M21" s="104">
        <v>730</v>
      </c>
      <c r="N21" s="104">
        <v>511</v>
      </c>
      <c r="O21" s="104">
        <v>435</v>
      </c>
      <c r="P21" s="135"/>
    </row>
    <row r="22" spans="1:16" s="111" customFormat="1" ht="9" customHeight="1">
      <c r="A22" s="228"/>
      <c r="B22" s="133" t="s">
        <v>16</v>
      </c>
      <c r="C22" s="95"/>
      <c r="D22" s="96">
        <f aca="true" t="shared" si="6" ref="D22:O22">D21-C21</f>
        <v>-10</v>
      </c>
      <c r="E22" s="96">
        <f t="shared" si="6"/>
        <v>-4</v>
      </c>
      <c r="F22" s="96">
        <f t="shared" si="6"/>
        <v>16</v>
      </c>
      <c r="G22" s="96">
        <f t="shared" si="6"/>
        <v>14</v>
      </c>
      <c r="H22" s="96">
        <f t="shared" si="6"/>
        <v>35</v>
      </c>
      <c r="I22" s="96">
        <f t="shared" si="6"/>
        <v>122</v>
      </c>
      <c r="J22" s="96">
        <f t="shared" si="6"/>
        <v>99</v>
      </c>
      <c r="K22" s="96">
        <f t="shared" si="6"/>
        <v>7</v>
      </c>
      <c r="L22" s="96">
        <f t="shared" si="6"/>
        <v>-15</v>
      </c>
      <c r="M22" s="96">
        <f t="shared" si="6"/>
        <v>-151</v>
      </c>
      <c r="N22" s="96">
        <f t="shared" si="6"/>
        <v>-219</v>
      </c>
      <c r="O22" s="96">
        <f t="shared" si="6"/>
        <v>-76</v>
      </c>
      <c r="P22" s="136"/>
    </row>
    <row r="23" spans="1:16" s="125" customFormat="1" ht="12" customHeight="1">
      <c r="A23" s="224"/>
      <c r="B23" s="137" t="s">
        <v>13</v>
      </c>
      <c r="C23" s="138">
        <f aca="true" t="shared" si="7" ref="C23:O23">C21/C7*100</f>
        <v>13.753901025412393</v>
      </c>
      <c r="D23" s="138">
        <f t="shared" si="7"/>
        <v>13.73613939805386</v>
      </c>
      <c r="E23" s="138">
        <f t="shared" si="7"/>
        <v>13.361400398847772</v>
      </c>
      <c r="F23" s="138">
        <f t="shared" si="7"/>
        <v>14.029918404351768</v>
      </c>
      <c r="G23" s="138">
        <f t="shared" si="7"/>
        <v>14.455355103905001</v>
      </c>
      <c r="H23" s="138">
        <f t="shared" si="7"/>
        <v>14.977578475336323</v>
      </c>
      <c r="I23" s="138">
        <f t="shared" si="7"/>
        <v>16.520284399832704</v>
      </c>
      <c r="J23" s="138">
        <f t="shared" si="7"/>
        <v>17.783556711342268</v>
      </c>
      <c r="K23" s="138">
        <f t="shared" si="7"/>
        <v>17.613524670729312</v>
      </c>
      <c r="L23" s="138">
        <f t="shared" si="7"/>
        <v>17.744209466263847</v>
      </c>
      <c r="M23" s="138">
        <f t="shared" si="7"/>
        <v>15.54845580404686</v>
      </c>
      <c r="N23" s="138">
        <f t="shared" si="7"/>
        <v>11.592558983666061</v>
      </c>
      <c r="O23" s="139">
        <f t="shared" si="7"/>
        <v>9.884117246080436</v>
      </c>
      <c r="P23" s="140"/>
    </row>
    <row r="24" spans="1:16" s="125" customFormat="1" ht="12" customHeight="1">
      <c r="A24" s="141" t="s">
        <v>18</v>
      </c>
      <c r="B24" s="142" t="s">
        <v>19</v>
      </c>
      <c r="C24" s="143">
        <v>386</v>
      </c>
      <c r="D24" s="144">
        <v>316</v>
      </c>
      <c r="E24" s="144">
        <v>193</v>
      </c>
      <c r="F24" s="144">
        <v>587</v>
      </c>
      <c r="G24" s="144">
        <v>248</v>
      </c>
      <c r="H24" s="144">
        <v>198</v>
      </c>
      <c r="I24" s="144">
        <v>191</v>
      </c>
      <c r="J24" s="144">
        <v>260</v>
      </c>
      <c r="K24" s="144">
        <v>214</v>
      </c>
      <c r="L24" s="144">
        <v>387</v>
      </c>
      <c r="M24" s="144">
        <v>723</v>
      </c>
      <c r="N24" s="144">
        <v>502</v>
      </c>
      <c r="O24" s="143">
        <v>232</v>
      </c>
      <c r="P24" s="145">
        <f>D24+E24+F24+G24+H24+I24+J24+K24+L24+M24+N24+O24</f>
        <v>4051</v>
      </c>
    </row>
    <row r="25" spans="1:16" s="125" customFormat="1" ht="15" customHeight="1">
      <c r="A25" s="141" t="s">
        <v>20</v>
      </c>
      <c r="B25" s="146" t="s">
        <v>21</v>
      </c>
      <c r="C25" s="147">
        <v>171</v>
      </c>
      <c r="D25" s="148">
        <v>261</v>
      </c>
      <c r="E25" s="148">
        <v>236</v>
      </c>
      <c r="F25" s="148">
        <v>369</v>
      </c>
      <c r="G25" s="148">
        <v>236</v>
      </c>
      <c r="H25" s="148">
        <v>396</v>
      </c>
      <c r="I25" s="148">
        <v>188</v>
      </c>
      <c r="J25" s="148">
        <v>357</v>
      </c>
      <c r="K25" s="148">
        <v>491</v>
      </c>
      <c r="L25" s="148">
        <v>435</v>
      </c>
      <c r="M25" s="148">
        <v>397</v>
      </c>
      <c r="N25" s="148">
        <v>580</v>
      </c>
      <c r="O25" s="147">
        <v>386</v>
      </c>
      <c r="P25" s="149">
        <f>D25+E25+F25+G25+H25+I25+J25+K25+L25+M25+N25+O25</f>
        <v>4332</v>
      </c>
    </row>
    <row r="26" spans="1:16" s="93" customFormat="1" ht="15" customHeight="1">
      <c r="A26" s="257" t="s">
        <v>22</v>
      </c>
      <c r="B26" s="150" t="s">
        <v>23</v>
      </c>
      <c r="C26" s="151">
        <v>815</v>
      </c>
      <c r="D26" s="152">
        <f aca="true" t="shared" si="8" ref="D26:L26">C5+D32-D5</f>
        <v>615</v>
      </c>
      <c r="E26" s="152">
        <f t="shared" si="8"/>
        <v>468</v>
      </c>
      <c r="F26" s="152">
        <f t="shared" si="8"/>
        <v>801</v>
      </c>
      <c r="G26" s="152">
        <f t="shared" si="8"/>
        <v>784</v>
      </c>
      <c r="H26" s="152">
        <f t="shared" si="8"/>
        <v>609</v>
      </c>
      <c r="I26" s="152">
        <f t="shared" si="8"/>
        <v>515</v>
      </c>
      <c r="J26" s="152">
        <f t="shared" si="8"/>
        <v>777</v>
      </c>
      <c r="K26" s="152">
        <f t="shared" si="8"/>
        <v>559</v>
      </c>
      <c r="L26" s="153">
        <f t="shared" si="8"/>
        <v>850</v>
      </c>
      <c r="M26" s="153">
        <f>L5+M32-M5</f>
        <v>1116</v>
      </c>
      <c r="N26" s="153">
        <f>M5+N32-N5</f>
        <v>889</v>
      </c>
      <c r="O26" s="153">
        <f>N5+O32-O5</f>
        <v>652</v>
      </c>
      <c r="P26" s="154">
        <f>D26+E26+F26+G26+H26+I26+J26+K26+L26+M26+N26+O26</f>
        <v>8635</v>
      </c>
    </row>
    <row r="27" spans="1:16" s="99" customFormat="1" ht="9.75" customHeight="1">
      <c r="A27" s="258"/>
      <c r="B27" s="155" t="s">
        <v>16</v>
      </c>
      <c r="C27" s="95"/>
      <c r="D27" s="96">
        <f aca="true" t="shared" si="9" ref="D27:O27">D26-C26</f>
        <v>-200</v>
      </c>
      <c r="E27" s="96">
        <f t="shared" si="9"/>
        <v>-147</v>
      </c>
      <c r="F27" s="96">
        <f t="shared" si="9"/>
        <v>333</v>
      </c>
      <c r="G27" s="96">
        <f t="shared" si="9"/>
        <v>-17</v>
      </c>
      <c r="H27" s="96">
        <f t="shared" si="9"/>
        <v>-175</v>
      </c>
      <c r="I27" s="96">
        <f t="shared" si="9"/>
        <v>-94</v>
      </c>
      <c r="J27" s="96">
        <f t="shared" si="9"/>
        <v>262</v>
      </c>
      <c r="K27" s="96">
        <f t="shared" si="9"/>
        <v>-218</v>
      </c>
      <c r="L27" s="156">
        <f t="shared" si="9"/>
        <v>291</v>
      </c>
      <c r="M27" s="156">
        <f t="shared" si="9"/>
        <v>266</v>
      </c>
      <c r="N27" s="156">
        <f t="shared" si="9"/>
        <v>-227</v>
      </c>
      <c r="O27" s="156">
        <f t="shared" si="9"/>
        <v>-237</v>
      </c>
      <c r="P27" s="96"/>
    </row>
    <row r="28" spans="1:16" s="93" customFormat="1" ht="15" customHeight="1">
      <c r="A28" s="258"/>
      <c r="B28" s="150" t="s">
        <v>24</v>
      </c>
      <c r="C28" s="151">
        <v>483</v>
      </c>
      <c r="D28" s="152">
        <f aca="true" t="shared" si="10" ref="D28:L28">C7+D34-D7</f>
        <v>339</v>
      </c>
      <c r="E28" s="152">
        <f t="shared" si="10"/>
        <v>220</v>
      </c>
      <c r="F28" s="152">
        <f t="shared" si="10"/>
        <v>353</v>
      </c>
      <c r="G28" s="152">
        <f t="shared" si="10"/>
        <v>261</v>
      </c>
      <c r="H28" s="152">
        <f t="shared" si="10"/>
        <v>230</v>
      </c>
      <c r="I28" s="152">
        <f t="shared" si="10"/>
        <v>257</v>
      </c>
      <c r="J28" s="152">
        <f t="shared" si="10"/>
        <v>323</v>
      </c>
      <c r="K28" s="152">
        <f t="shared" si="10"/>
        <v>218</v>
      </c>
      <c r="L28" s="153">
        <f t="shared" si="10"/>
        <v>452</v>
      </c>
      <c r="M28" s="153">
        <f>L7+M34-M7</f>
        <v>541</v>
      </c>
      <c r="N28" s="153">
        <f>M7+N34-N7</f>
        <v>485</v>
      </c>
      <c r="O28" s="153">
        <f>N7+O34-O7</f>
        <v>336</v>
      </c>
      <c r="P28" s="157">
        <f>D28+E28+F28+G28+H28+I28+J28+K28+L28+M28+N28+O28</f>
        <v>4015</v>
      </c>
    </row>
    <row r="29" spans="1:16" s="99" customFormat="1" ht="9.75" customHeight="1">
      <c r="A29" s="258"/>
      <c r="B29" s="155" t="s">
        <v>16</v>
      </c>
      <c r="C29" s="95"/>
      <c r="D29" s="96">
        <f aca="true" t="shared" si="11" ref="D29:O29">D28-C28</f>
        <v>-144</v>
      </c>
      <c r="E29" s="96">
        <f t="shared" si="11"/>
        <v>-119</v>
      </c>
      <c r="F29" s="96">
        <f t="shared" si="11"/>
        <v>133</v>
      </c>
      <c r="G29" s="96">
        <f t="shared" si="11"/>
        <v>-92</v>
      </c>
      <c r="H29" s="96">
        <f t="shared" si="11"/>
        <v>-31</v>
      </c>
      <c r="I29" s="96">
        <f t="shared" si="11"/>
        <v>27</v>
      </c>
      <c r="J29" s="96">
        <f t="shared" si="11"/>
        <v>66</v>
      </c>
      <c r="K29" s="96">
        <f t="shared" si="11"/>
        <v>-105</v>
      </c>
      <c r="L29" s="156">
        <f t="shared" si="11"/>
        <v>234</v>
      </c>
      <c r="M29" s="156">
        <f t="shared" si="11"/>
        <v>89</v>
      </c>
      <c r="N29" s="156">
        <f t="shared" si="11"/>
        <v>-56</v>
      </c>
      <c r="O29" s="156">
        <f t="shared" si="11"/>
        <v>-149</v>
      </c>
      <c r="P29" s="158"/>
    </row>
    <row r="30" spans="1:16" s="163" customFormat="1" ht="15" customHeight="1">
      <c r="A30" s="259"/>
      <c r="B30" s="159" t="s">
        <v>25</v>
      </c>
      <c r="C30" s="160">
        <v>591</v>
      </c>
      <c r="D30" s="159">
        <v>474</v>
      </c>
      <c r="E30" s="159">
        <v>332</v>
      </c>
      <c r="F30" s="161">
        <v>469</v>
      </c>
      <c r="G30" s="159">
        <v>580</v>
      </c>
      <c r="H30" s="161">
        <v>418</v>
      </c>
      <c r="I30" s="159">
        <v>293</v>
      </c>
      <c r="J30" s="161">
        <v>397</v>
      </c>
      <c r="K30" s="160">
        <v>340</v>
      </c>
      <c r="L30" s="160">
        <v>434</v>
      </c>
      <c r="M30" s="160">
        <v>498</v>
      </c>
      <c r="N30" s="160">
        <v>602</v>
      </c>
      <c r="O30" s="160">
        <v>390</v>
      </c>
      <c r="P30" s="162">
        <f>D30+E30+F30+G30+H30+I30+J30+K30+L30+M30+N30+O30</f>
        <v>5227</v>
      </c>
    </row>
    <row r="31" spans="1:16" s="171" customFormat="1" ht="15" customHeight="1">
      <c r="A31" s="164" t="s">
        <v>26</v>
      </c>
      <c r="B31" s="165" t="s">
        <v>27</v>
      </c>
      <c r="C31" s="166">
        <v>515</v>
      </c>
      <c r="D31" s="167">
        <v>347</v>
      </c>
      <c r="E31" s="167">
        <v>510</v>
      </c>
      <c r="F31" s="168">
        <v>561</v>
      </c>
      <c r="G31" s="167">
        <v>701</v>
      </c>
      <c r="H31" s="168">
        <v>768</v>
      </c>
      <c r="I31" s="167">
        <v>604</v>
      </c>
      <c r="J31" s="168">
        <v>769</v>
      </c>
      <c r="K31" s="167">
        <v>810</v>
      </c>
      <c r="L31" s="167">
        <v>572</v>
      </c>
      <c r="M31" s="169">
        <v>463</v>
      </c>
      <c r="N31" s="169">
        <v>604</v>
      </c>
      <c r="O31" s="166">
        <v>815</v>
      </c>
      <c r="P31" s="170">
        <f>D31+E31+F31+G31+H31+I31+J31+K31+L31+M31+N31+O31</f>
        <v>7524</v>
      </c>
    </row>
    <row r="32" spans="1:16" s="93" customFormat="1" ht="15" customHeight="1">
      <c r="A32" s="257" t="s">
        <v>28</v>
      </c>
      <c r="B32" s="172" t="s">
        <v>29</v>
      </c>
      <c r="C32" s="172">
        <v>683</v>
      </c>
      <c r="D32" s="150">
        <v>778</v>
      </c>
      <c r="E32" s="150">
        <v>624</v>
      </c>
      <c r="F32" s="151">
        <v>509</v>
      </c>
      <c r="G32" s="150">
        <v>492</v>
      </c>
      <c r="H32" s="151">
        <v>651</v>
      </c>
      <c r="I32" s="150">
        <v>1061</v>
      </c>
      <c r="J32" s="151">
        <v>980</v>
      </c>
      <c r="K32" s="172">
        <v>628</v>
      </c>
      <c r="L32" s="172">
        <v>677</v>
      </c>
      <c r="M32" s="172">
        <v>650</v>
      </c>
      <c r="N32" s="172">
        <v>712</v>
      </c>
      <c r="O32" s="172">
        <v>821</v>
      </c>
      <c r="P32" s="154">
        <f>D32+E32+F32+G32+H32+I32+J32+K32+L32+M32+N32+O32</f>
        <v>8583</v>
      </c>
    </row>
    <row r="33" spans="1:16" s="99" customFormat="1" ht="11.25" customHeight="1">
      <c r="A33" s="258"/>
      <c r="B33" s="173" t="s">
        <v>16</v>
      </c>
      <c r="C33" s="95"/>
      <c r="D33" s="96">
        <f aca="true" t="shared" si="12" ref="D33:O33">D32-C32</f>
        <v>95</v>
      </c>
      <c r="E33" s="96">
        <f t="shared" si="12"/>
        <v>-154</v>
      </c>
      <c r="F33" s="96">
        <f t="shared" si="12"/>
        <v>-115</v>
      </c>
      <c r="G33" s="96">
        <f t="shared" si="12"/>
        <v>-17</v>
      </c>
      <c r="H33" s="96">
        <f t="shared" si="12"/>
        <v>159</v>
      </c>
      <c r="I33" s="96">
        <f t="shared" si="12"/>
        <v>410</v>
      </c>
      <c r="J33" s="96">
        <f t="shared" si="12"/>
        <v>-81</v>
      </c>
      <c r="K33" s="96">
        <f t="shared" si="12"/>
        <v>-352</v>
      </c>
      <c r="L33" s="96">
        <f t="shared" si="12"/>
        <v>49</v>
      </c>
      <c r="M33" s="96">
        <f t="shared" si="12"/>
        <v>-27</v>
      </c>
      <c r="N33" s="96">
        <f t="shared" si="12"/>
        <v>62</v>
      </c>
      <c r="O33" s="96">
        <f t="shared" si="12"/>
        <v>109</v>
      </c>
      <c r="P33" s="96"/>
    </row>
    <row r="34" spans="1:16" s="177" customFormat="1" ht="15" customHeight="1">
      <c r="A34" s="258"/>
      <c r="B34" s="172" t="s">
        <v>24</v>
      </c>
      <c r="C34" s="174">
        <v>233</v>
      </c>
      <c r="D34" s="175">
        <v>272</v>
      </c>
      <c r="E34" s="175">
        <v>314</v>
      </c>
      <c r="F34" s="176">
        <v>252</v>
      </c>
      <c r="G34" s="175">
        <v>228</v>
      </c>
      <c r="H34" s="176">
        <v>311</v>
      </c>
      <c r="I34" s="175">
        <v>579</v>
      </c>
      <c r="J34" s="176">
        <v>540</v>
      </c>
      <c r="K34" s="174">
        <v>306</v>
      </c>
      <c r="L34" s="174">
        <v>330</v>
      </c>
      <c r="M34" s="174">
        <v>271</v>
      </c>
      <c r="N34" s="174">
        <v>198</v>
      </c>
      <c r="O34" s="174">
        <v>329</v>
      </c>
      <c r="P34" s="157">
        <f>D34+E34+F34+G34+H34+I34+J34+K34+L34+M34+N34+O34</f>
        <v>3930</v>
      </c>
    </row>
    <row r="35" spans="1:16" s="99" customFormat="1" ht="11.25" customHeight="1">
      <c r="A35" s="258"/>
      <c r="B35" s="173" t="s">
        <v>16</v>
      </c>
      <c r="C35" s="95"/>
      <c r="D35" s="96">
        <f aca="true" t="shared" si="13" ref="D35:O35">D34-C34</f>
        <v>39</v>
      </c>
      <c r="E35" s="96">
        <f t="shared" si="13"/>
        <v>42</v>
      </c>
      <c r="F35" s="96">
        <f t="shared" si="13"/>
        <v>-62</v>
      </c>
      <c r="G35" s="96">
        <f t="shared" si="13"/>
        <v>-24</v>
      </c>
      <c r="H35" s="96">
        <f t="shared" si="13"/>
        <v>83</v>
      </c>
      <c r="I35" s="96">
        <f t="shared" si="13"/>
        <v>268</v>
      </c>
      <c r="J35" s="96">
        <f t="shared" si="13"/>
        <v>-39</v>
      </c>
      <c r="K35" s="96">
        <f t="shared" si="13"/>
        <v>-234</v>
      </c>
      <c r="L35" s="96">
        <f t="shared" si="13"/>
        <v>24</v>
      </c>
      <c r="M35" s="96">
        <f t="shared" si="13"/>
        <v>-59</v>
      </c>
      <c r="N35" s="96">
        <f t="shared" si="13"/>
        <v>-73</v>
      </c>
      <c r="O35" s="96">
        <f t="shared" si="13"/>
        <v>131</v>
      </c>
      <c r="P35" s="158"/>
    </row>
    <row r="36" spans="1:16" s="99" customFormat="1" ht="15" customHeight="1">
      <c r="A36" s="259"/>
      <c r="B36" s="178" t="s">
        <v>30</v>
      </c>
      <c r="C36" s="179">
        <v>89</v>
      </c>
      <c r="D36" s="178">
        <v>74</v>
      </c>
      <c r="E36" s="178">
        <v>160</v>
      </c>
      <c r="F36" s="178">
        <v>84</v>
      </c>
      <c r="G36" s="178">
        <v>76</v>
      </c>
      <c r="H36" s="178">
        <v>68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9">
        <v>0</v>
      </c>
      <c r="P36" s="162"/>
    </row>
    <row r="37" spans="1:16" s="185" customFormat="1" ht="15" customHeight="1">
      <c r="A37" s="260" t="s">
        <v>31</v>
      </c>
      <c r="B37" s="180" t="s">
        <v>32</v>
      </c>
      <c r="C37" s="181">
        <v>686</v>
      </c>
      <c r="D37" s="182">
        <v>700</v>
      </c>
      <c r="E37" s="182">
        <v>464</v>
      </c>
      <c r="F37" s="183">
        <v>477</v>
      </c>
      <c r="G37" s="182">
        <v>440</v>
      </c>
      <c r="H37" s="183">
        <v>475</v>
      </c>
      <c r="I37" s="182">
        <v>827</v>
      </c>
      <c r="J37" s="183">
        <v>1225</v>
      </c>
      <c r="K37" s="182">
        <v>648</v>
      </c>
      <c r="L37" s="182">
        <v>801</v>
      </c>
      <c r="M37" s="182">
        <v>820</v>
      </c>
      <c r="N37" s="182">
        <v>683</v>
      </c>
      <c r="O37" s="181">
        <v>683</v>
      </c>
      <c r="P37" s="184">
        <f>D37+E37+F37+G37+H37+I37+J37+K37+L37+M37+N37+O37</f>
        <v>8243</v>
      </c>
    </row>
    <row r="38" spans="1:16" ht="15" customHeight="1">
      <c r="A38" s="226"/>
      <c r="B38" s="186" t="s">
        <v>33</v>
      </c>
      <c r="C38" s="187">
        <v>143</v>
      </c>
      <c r="D38" s="188">
        <v>80</v>
      </c>
      <c r="E38" s="189">
        <v>86</v>
      </c>
      <c r="F38" s="188">
        <v>86</v>
      </c>
      <c r="G38" s="189">
        <v>70</v>
      </c>
      <c r="H38" s="188">
        <v>64</v>
      </c>
      <c r="I38" s="189">
        <v>253</v>
      </c>
      <c r="J38" s="188">
        <v>341</v>
      </c>
      <c r="K38" s="188">
        <v>216</v>
      </c>
      <c r="L38" s="188">
        <v>195</v>
      </c>
      <c r="M38" s="188">
        <v>118</v>
      </c>
      <c r="N38" s="188">
        <v>96</v>
      </c>
      <c r="O38" s="187">
        <v>89</v>
      </c>
      <c r="P38" s="184">
        <f>D38+E38+F38+G38+H38+I38+J38+K38+L38+M38+N38+O38</f>
        <v>1694</v>
      </c>
    </row>
    <row r="39" ht="12" customHeight="1"/>
    <row r="40" spans="1:13" ht="16.5" customHeight="1">
      <c r="A40" s="245" t="s">
        <v>0</v>
      </c>
      <c r="B40" s="246"/>
      <c r="C40" s="252" t="s">
        <v>91</v>
      </c>
      <c r="D40" s="253"/>
      <c r="E40" s="253"/>
      <c r="F40" s="253"/>
      <c r="G40" s="253"/>
      <c r="H40" s="254"/>
      <c r="I40" s="199"/>
      <c r="J40" s="190"/>
      <c r="K40" s="190"/>
      <c r="L40" s="190"/>
      <c r="M40" s="190"/>
    </row>
    <row r="41" spans="1:13" ht="21" customHeight="1">
      <c r="A41" s="246"/>
      <c r="B41" s="247"/>
      <c r="C41" s="248" t="s">
        <v>92</v>
      </c>
      <c r="D41" s="249"/>
      <c r="E41" s="250" t="s">
        <v>97</v>
      </c>
      <c r="F41" s="251"/>
      <c r="G41" s="255" t="s">
        <v>96</v>
      </c>
      <c r="H41" s="256"/>
      <c r="I41" s="200"/>
      <c r="J41" s="191"/>
      <c r="K41" s="191"/>
      <c r="L41" s="192"/>
      <c r="M41" s="192"/>
    </row>
    <row r="42" spans="1:13" ht="12" customHeight="1">
      <c r="A42" s="237" t="s">
        <v>93</v>
      </c>
      <c r="B42" s="238"/>
      <c r="C42" s="239">
        <v>18.7</v>
      </c>
      <c r="D42" s="240"/>
      <c r="E42" s="241">
        <v>18.7</v>
      </c>
      <c r="F42" s="242"/>
      <c r="G42" s="243">
        <f>E42-C42</f>
        <v>0</v>
      </c>
      <c r="H42" s="244"/>
      <c r="I42" s="198"/>
      <c r="J42" s="193"/>
      <c r="K42" s="193"/>
      <c r="L42" s="194"/>
      <c r="M42" s="194"/>
    </row>
    <row r="43" spans="1:13" ht="12" customHeight="1">
      <c r="A43" s="237" t="s">
        <v>94</v>
      </c>
      <c r="B43" s="238"/>
      <c r="C43" s="239">
        <v>16</v>
      </c>
      <c r="D43" s="240"/>
      <c r="E43" s="241">
        <v>15.9</v>
      </c>
      <c r="F43" s="242"/>
      <c r="G43" s="243">
        <f>E43-C43</f>
        <v>-0.09999999999999964</v>
      </c>
      <c r="H43" s="244"/>
      <c r="I43" s="198"/>
      <c r="J43" s="193"/>
      <c r="K43" s="193"/>
      <c r="L43" s="194"/>
      <c r="M43" s="194"/>
    </row>
    <row r="44" spans="1:13" ht="12" customHeight="1">
      <c r="A44" s="229" t="s">
        <v>95</v>
      </c>
      <c r="B44" s="230"/>
      <c r="C44" s="231">
        <v>22.4</v>
      </c>
      <c r="D44" s="232"/>
      <c r="E44" s="233">
        <v>22.1</v>
      </c>
      <c r="F44" s="234"/>
      <c r="G44" s="235">
        <f>E44-C44</f>
        <v>-0.29999999999999716</v>
      </c>
      <c r="H44" s="236"/>
      <c r="I44" s="198"/>
      <c r="J44" s="193"/>
      <c r="K44" s="193"/>
      <c r="L44" s="194"/>
      <c r="M44" s="194"/>
    </row>
  </sheetData>
  <mergeCells count="40">
    <mergeCell ref="A1:P2"/>
    <mergeCell ref="A4:A9"/>
    <mergeCell ref="A10:A11"/>
    <mergeCell ref="B10:B11"/>
    <mergeCell ref="C10:C11"/>
    <mergeCell ref="D10:D11"/>
    <mergeCell ref="E10:E11"/>
    <mergeCell ref="P10:P11"/>
    <mergeCell ref="F10:F11"/>
    <mergeCell ref="G10:G11"/>
    <mergeCell ref="A12:A16"/>
    <mergeCell ref="M10:M11"/>
    <mergeCell ref="N10:N11"/>
    <mergeCell ref="O10:O11"/>
    <mergeCell ref="L10:L11"/>
    <mergeCell ref="J10:J11"/>
    <mergeCell ref="K10:K11"/>
    <mergeCell ref="H10:H11"/>
    <mergeCell ref="I10:I11"/>
    <mergeCell ref="A32:A36"/>
    <mergeCell ref="A37:A38"/>
    <mergeCell ref="A17:A23"/>
    <mergeCell ref="A26:A30"/>
    <mergeCell ref="A40:B41"/>
    <mergeCell ref="C41:D41"/>
    <mergeCell ref="E41:F41"/>
    <mergeCell ref="C40:H40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75" zoomScaleNormal="75" workbookViewId="0" topLeftCell="A1">
      <selection activeCell="J29" sqref="D29:J29"/>
    </sheetView>
  </sheetViews>
  <sheetFormatPr defaultColWidth="9.00390625" defaultRowHeight="12.75"/>
  <cols>
    <col min="1" max="1" width="3.375" style="1" customWidth="1"/>
    <col min="2" max="2" width="4.00390625" style="1" customWidth="1"/>
    <col min="3" max="3" width="29.75390625" style="1" customWidth="1"/>
    <col min="4" max="4" width="8.00390625" style="1" customWidth="1"/>
    <col min="5" max="6" width="8.125" style="1" customWidth="1"/>
    <col min="7" max="7" width="8.00390625" style="1" customWidth="1"/>
    <col min="8" max="8" width="8.125" style="1" customWidth="1"/>
    <col min="9" max="9" width="7.75390625" style="1" customWidth="1"/>
    <col min="10" max="10" width="8.125" style="1" customWidth="1"/>
    <col min="11" max="15" width="8.00390625" style="1" customWidth="1"/>
    <col min="16" max="16" width="8.375" style="1" customWidth="1"/>
    <col min="17" max="17" width="8.25390625" style="1" bestFit="1" customWidth="1"/>
    <col min="18" max="16384" width="4.875" style="1" customWidth="1"/>
  </cols>
  <sheetData>
    <row r="1" spans="1:17" s="15" customFormat="1" ht="33" customHeight="1" thickBot="1">
      <c r="A1" s="289" t="s">
        <v>61</v>
      </c>
      <c r="B1" s="289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7" ht="24" customHeight="1">
      <c r="A2" s="223" t="s">
        <v>40</v>
      </c>
      <c r="B2" s="284" t="s">
        <v>0</v>
      </c>
      <c r="C2" s="285"/>
      <c r="D2" s="67" t="s">
        <v>1</v>
      </c>
      <c r="E2" s="68" t="s">
        <v>38</v>
      </c>
      <c r="F2" s="67" t="s">
        <v>62</v>
      </c>
      <c r="G2" s="68" t="s">
        <v>63</v>
      </c>
      <c r="H2" s="67" t="s">
        <v>64</v>
      </c>
      <c r="I2" s="68" t="s">
        <v>65</v>
      </c>
      <c r="J2" s="67" t="s">
        <v>66</v>
      </c>
      <c r="K2" s="68" t="s">
        <v>72</v>
      </c>
      <c r="L2" s="68" t="s">
        <v>73</v>
      </c>
      <c r="M2" s="67" t="s">
        <v>83</v>
      </c>
      <c r="N2" s="69" t="s">
        <v>84</v>
      </c>
      <c r="O2" s="68" t="s">
        <v>85</v>
      </c>
      <c r="P2" s="67" t="s">
        <v>86</v>
      </c>
      <c r="Q2" s="70" t="s">
        <v>34</v>
      </c>
    </row>
    <row r="3" spans="1:17" ht="15.75">
      <c r="A3" s="274" t="s">
        <v>3</v>
      </c>
      <c r="B3" s="280" t="s">
        <v>77</v>
      </c>
      <c r="C3" s="281"/>
      <c r="D3" s="7">
        <v>57</v>
      </c>
      <c r="E3" s="8">
        <v>164</v>
      </c>
      <c r="F3" s="9">
        <v>80</v>
      </c>
      <c r="G3" s="8">
        <v>75</v>
      </c>
      <c r="H3" s="9">
        <v>129</v>
      </c>
      <c r="I3" s="8">
        <v>216</v>
      </c>
      <c r="J3" s="9">
        <v>284</v>
      </c>
      <c r="K3" s="8">
        <v>295</v>
      </c>
      <c r="L3" s="8">
        <v>113</v>
      </c>
      <c r="M3" s="9">
        <v>88</v>
      </c>
      <c r="N3" s="7">
        <v>158</v>
      </c>
      <c r="O3" s="8">
        <v>160</v>
      </c>
      <c r="P3" s="9">
        <v>116</v>
      </c>
      <c r="Q3" s="31">
        <f>E3+F3+G3+H3+I3+J3+K3+L3+M3+N3+O3+P3</f>
        <v>1878</v>
      </c>
    </row>
    <row r="4" spans="1:17" s="16" customFormat="1" ht="15" customHeight="1">
      <c r="A4" s="288"/>
      <c r="B4" s="282"/>
      <c r="C4" s="283"/>
      <c r="D4" s="10"/>
      <c r="E4" s="10">
        <f aca="true" t="shared" si="0" ref="E4:P4">E3-D3</f>
        <v>107</v>
      </c>
      <c r="F4" s="10">
        <f t="shared" si="0"/>
        <v>-84</v>
      </c>
      <c r="G4" s="10">
        <f t="shared" si="0"/>
        <v>-5</v>
      </c>
      <c r="H4" s="10">
        <f t="shared" si="0"/>
        <v>54</v>
      </c>
      <c r="I4" s="10">
        <f t="shared" si="0"/>
        <v>87</v>
      </c>
      <c r="J4" s="10">
        <f t="shared" si="0"/>
        <v>68</v>
      </c>
      <c r="K4" s="10">
        <f t="shared" si="0"/>
        <v>11</v>
      </c>
      <c r="L4" s="10">
        <f t="shared" si="0"/>
        <v>-182</v>
      </c>
      <c r="M4" s="10">
        <f t="shared" si="0"/>
        <v>-25</v>
      </c>
      <c r="N4" s="10">
        <f t="shared" si="0"/>
        <v>70</v>
      </c>
      <c r="O4" s="10">
        <f t="shared" si="0"/>
        <v>2</v>
      </c>
      <c r="P4" s="10">
        <f t="shared" si="0"/>
        <v>-44</v>
      </c>
      <c r="Q4" s="46"/>
    </row>
    <row r="5" spans="1:17" ht="15.75">
      <c r="A5" s="274" t="s">
        <v>37</v>
      </c>
      <c r="B5" s="280" t="s">
        <v>78</v>
      </c>
      <c r="C5" s="281"/>
      <c r="D5" s="7">
        <v>360</v>
      </c>
      <c r="E5" s="8">
        <v>330</v>
      </c>
      <c r="F5" s="9">
        <v>201</v>
      </c>
      <c r="G5" s="8">
        <v>204</v>
      </c>
      <c r="H5" s="9">
        <v>174</v>
      </c>
      <c r="I5" s="8">
        <v>232</v>
      </c>
      <c r="J5" s="9">
        <v>302</v>
      </c>
      <c r="K5" s="8">
        <v>299</v>
      </c>
      <c r="L5" s="8">
        <v>234</v>
      </c>
      <c r="M5" s="9">
        <v>291</v>
      </c>
      <c r="N5" s="7">
        <v>270</v>
      </c>
      <c r="O5" s="8">
        <v>289</v>
      </c>
      <c r="P5" s="9">
        <v>298</v>
      </c>
      <c r="Q5" s="31">
        <f>E5+F5+G5+H5+I5+J5+K5+L5+M5+N5+O5+P5</f>
        <v>3124</v>
      </c>
    </row>
    <row r="6" spans="1:17" s="16" customFormat="1" ht="15.75">
      <c r="A6" s="291"/>
      <c r="B6" s="286"/>
      <c r="C6" s="287"/>
      <c r="D6" s="11"/>
      <c r="E6" s="11">
        <f aca="true" t="shared" si="1" ref="E6:J6">E5-D5</f>
        <v>-30</v>
      </c>
      <c r="F6" s="11">
        <f t="shared" si="1"/>
        <v>-129</v>
      </c>
      <c r="G6" s="11">
        <f t="shared" si="1"/>
        <v>3</v>
      </c>
      <c r="H6" s="11">
        <f t="shared" si="1"/>
        <v>-30</v>
      </c>
      <c r="I6" s="11">
        <f t="shared" si="1"/>
        <v>58</v>
      </c>
      <c r="J6" s="11">
        <f t="shared" si="1"/>
        <v>70</v>
      </c>
      <c r="K6" s="11">
        <f aca="true" t="shared" si="2" ref="K6:P6">K5-J5</f>
        <v>-3</v>
      </c>
      <c r="L6" s="11">
        <f t="shared" si="2"/>
        <v>-65</v>
      </c>
      <c r="M6" s="11">
        <f t="shared" si="2"/>
        <v>57</v>
      </c>
      <c r="N6" s="11">
        <f t="shared" si="2"/>
        <v>-21</v>
      </c>
      <c r="O6" s="11">
        <f t="shared" si="2"/>
        <v>19</v>
      </c>
      <c r="P6" s="11">
        <f t="shared" si="2"/>
        <v>9</v>
      </c>
      <c r="Q6" s="47"/>
    </row>
    <row r="7" spans="1:17" s="16" customFormat="1" ht="15.75">
      <c r="A7" s="291"/>
      <c r="B7" s="292" t="s">
        <v>55</v>
      </c>
      <c r="C7" s="293"/>
      <c r="D7" s="29">
        <v>118</v>
      </c>
      <c r="E7" s="30">
        <v>142</v>
      </c>
      <c r="F7" s="30">
        <v>63</v>
      </c>
      <c r="G7" s="30">
        <v>66</v>
      </c>
      <c r="H7" s="30">
        <v>42</v>
      </c>
      <c r="I7" s="30">
        <v>31</v>
      </c>
      <c r="J7" s="30">
        <v>57</v>
      </c>
      <c r="K7" s="30">
        <v>62</v>
      </c>
      <c r="L7" s="30">
        <v>102</v>
      </c>
      <c r="M7" s="30">
        <v>145</v>
      </c>
      <c r="N7" s="30">
        <v>132</v>
      </c>
      <c r="O7" s="30">
        <v>138</v>
      </c>
      <c r="P7" s="197">
        <v>145</v>
      </c>
      <c r="Q7" s="48">
        <f>E7+F7+G7+H7+I7+J7+K7+L7+M7+N7+O7+P7</f>
        <v>1125</v>
      </c>
    </row>
    <row r="8" spans="1:17" ht="15.75">
      <c r="A8" s="274" t="s">
        <v>10</v>
      </c>
      <c r="B8" s="276" t="s">
        <v>79</v>
      </c>
      <c r="C8" s="281"/>
      <c r="D8" s="9">
        <v>4</v>
      </c>
      <c r="E8" s="8">
        <v>14</v>
      </c>
      <c r="F8" s="9">
        <v>6</v>
      </c>
      <c r="G8" s="8">
        <v>5</v>
      </c>
      <c r="H8" s="9">
        <v>0</v>
      </c>
      <c r="I8" s="8">
        <v>6</v>
      </c>
      <c r="J8" s="9">
        <v>5</v>
      </c>
      <c r="K8" s="8">
        <v>6</v>
      </c>
      <c r="L8" s="8">
        <v>4</v>
      </c>
      <c r="M8" s="9">
        <v>3</v>
      </c>
      <c r="N8" s="7">
        <v>3</v>
      </c>
      <c r="O8" s="8">
        <v>0</v>
      </c>
      <c r="P8" s="9">
        <v>4</v>
      </c>
      <c r="Q8" s="31">
        <f>E8+F8+G8+H8+I8+J8+K8+L8+M8+N8+O8+P8</f>
        <v>56</v>
      </c>
    </row>
    <row r="9" spans="1:17" s="16" customFormat="1" ht="15.75">
      <c r="A9" s="288"/>
      <c r="B9" s="282"/>
      <c r="C9" s="283"/>
      <c r="D9" s="10"/>
      <c r="E9" s="10">
        <f aca="true" t="shared" si="3" ref="E9:N9">E8-D8</f>
        <v>10</v>
      </c>
      <c r="F9" s="10">
        <f t="shared" si="3"/>
        <v>-8</v>
      </c>
      <c r="G9" s="10">
        <f t="shared" si="3"/>
        <v>-1</v>
      </c>
      <c r="H9" s="10">
        <f t="shared" si="3"/>
        <v>-5</v>
      </c>
      <c r="I9" s="10">
        <f t="shared" si="3"/>
        <v>6</v>
      </c>
      <c r="J9" s="10">
        <f t="shared" si="3"/>
        <v>-1</v>
      </c>
      <c r="K9" s="10">
        <f t="shared" si="3"/>
        <v>1</v>
      </c>
      <c r="L9" s="10">
        <f t="shared" si="3"/>
        <v>-2</v>
      </c>
      <c r="M9" s="10">
        <f t="shared" si="3"/>
        <v>-1</v>
      </c>
      <c r="N9" s="10">
        <f t="shared" si="3"/>
        <v>0</v>
      </c>
      <c r="O9" s="10">
        <f>O8-N8</f>
        <v>-3</v>
      </c>
      <c r="P9" s="10">
        <f>P8-O8</f>
        <v>4</v>
      </c>
      <c r="Q9" s="46"/>
    </row>
    <row r="10" spans="1:17" ht="15.75">
      <c r="A10" s="274" t="s">
        <v>14</v>
      </c>
      <c r="B10" s="280" t="s">
        <v>80</v>
      </c>
      <c r="C10" s="281"/>
      <c r="D10" s="9">
        <v>9</v>
      </c>
      <c r="E10" s="8">
        <v>27</v>
      </c>
      <c r="F10" s="9">
        <v>16</v>
      </c>
      <c r="G10" s="8">
        <v>11</v>
      </c>
      <c r="H10" s="9">
        <v>1</v>
      </c>
      <c r="I10" s="8">
        <v>20</v>
      </c>
      <c r="J10" s="9">
        <v>14</v>
      </c>
      <c r="K10" s="8">
        <v>2</v>
      </c>
      <c r="L10" s="8">
        <v>15</v>
      </c>
      <c r="M10" s="9">
        <v>19</v>
      </c>
      <c r="N10" s="7">
        <v>16</v>
      </c>
      <c r="O10" s="8">
        <v>7</v>
      </c>
      <c r="P10" s="9">
        <v>3</v>
      </c>
      <c r="Q10" s="31">
        <f>E10+F10+G10+H10+I10+J10+K10+L10+M10+N10+O10+P10</f>
        <v>151</v>
      </c>
    </row>
    <row r="11" spans="1:17" s="16" customFormat="1" ht="15.75">
      <c r="A11" s="288"/>
      <c r="B11" s="282"/>
      <c r="C11" s="283"/>
      <c r="D11" s="10"/>
      <c r="E11" s="10">
        <f aca="true" t="shared" si="4" ref="E11:N11">E10-D10</f>
        <v>18</v>
      </c>
      <c r="F11" s="10">
        <f t="shared" si="4"/>
        <v>-11</v>
      </c>
      <c r="G11" s="10">
        <f t="shared" si="4"/>
        <v>-5</v>
      </c>
      <c r="H11" s="10">
        <f t="shared" si="4"/>
        <v>-10</v>
      </c>
      <c r="I11" s="10">
        <f t="shared" si="4"/>
        <v>19</v>
      </c>
      <c r="J11" s="10">
        <f t="shared" si="4"/>
        <v>-6</v>
      </c>
      <c r="K11" s="10">
        <f t="shared" si="4"/>
        <v>-12</v>
      </c>
      <c r="L11" s="10">
        <f t="shared" si="4"/>
        <v>13</v>
      </c>
      <c r="M11" s="10">
        <f t="shared" si="4"/>
        <v>4</v>
      </c>
      <c r="N11" s="10">
        <f t="shared" si="4"/>
        <v>-3</v>
      </c>
      <c r="O11" s="10">
        <f>O10-N10</f>
        <v>-9</v>
      </c>
      <c r="P11" s="10">
        <f>P10-O10</f>
        <v>-4</v>
      </c>
      <c r="Q11" s="46"/>
    </row>
    <row r="12" spans="1:17" ht="15.75">
      <c r="A12" s="274" t="s">
        <v>18</v>
      </c>
      <c r="B12" s="280" t="s">
        <v>81</v>
      </c>
      <c r="C12" s="281"/>
      <c r="D12" s="1">
        <v>16</v>
      </c>
      <c r="E12" s="4">
        <v>12</v>
      </c>
      <c r="F12" s="1">
        <v>17</v>
      </c>
      <c r="G12" s="4">
        <v>8</v>
      </c>
      <c r="H12" s="1">
        <v>2</v>
      </c>
      <c r="I12" s="4">
        <v>9</v>
      </c>
      <c r="J12" s="1">
        <v>10</v>
      </c>
      <c r="K12" s="4">
        <v>4</v>
      </c>
      <c r="L12" s="4">
        <v>41</v>
      </c>
      <c r="M12" s="1">
        <v>8</v>
      </c>
      <c r="N12" s="6">
        <v>7</v>
      </c>
      <c r="O12" s="4">
        <v>1</v>
      </c>
      <c r="P12" s="1">
        <v>10</v>
      </c>
      <c r="Q12" s="31">
        <f>E12+F12+G12+H12+I12+J12+K12+L12+M12+N12+O12+P12</f>
        <v>129</v>
      </c>
    </row>
    <row r="13" spans="1:17" s="16" customFormat="1" ht="15.75">
      <c r="A13" s="288"/>
      <c r="B13" s="282"/>
      <c r="C13" s="283"/>
      <c r="D13" s="10"/>
      <c r="E13" s="10">
        <f aca="true" t="shared" si="5" ref="E13:N13">E12-D12</f>
        <v>-4</v>
      </c>
      <c r="F13" s="10">
        <f t="shared" si="5"/>
        <v>5</v>
      </c>
      <c r="G13" s="10">
        <f t="shared" si="5"/>
        <v>-9</v>
      </c>
      <c r="H13" s="10">
        <f t="shared" si="5"/>
        <v>-6</v>
      </c>
      <c r="I13" s="10">
        <f t="shared" si="5"/>
        <v>7</v>
      </c>
      <c r="J13" s="10">
        <f t="shared" si="5"/>
        <v>1</v>
      </c>
      <c r="K13" s="10">
        <f t="shared" si="5"/>
        <v>-6</v>
      </c>
      <c r="L13" s="10">
        <f t="shared" si="5"/>
        <v>37</v>
      </c>
      <c r="M13" s="10">
        <f t="shared" si="5"/>
        <v>-33</v>
      </c>
      <c r="N13" s="10">
        <f t="shared" si="5"/>
        <v>-1</v>
      </c>
      <c r="O13" s="10">
        <f>O12-N12</f>
        <v>-6</v>
      </c>
      <c r="P13" s="10">
        <f>P12-O12</f>
        <v>9</v>
      </c>
      <c r="Q13" s="47"/>
    </row>
    <row r="14" spans="1:17" ht="15.75">
      <c r="A14" s="274" t="s">
        <v>20</v>
      </c>
      <c r="B14" s="280" t="s">
        <v>98</v>
      </c>
      <c r="C14" s="281"/>
      <c r="D14" s="9">
        <v>5</v>
      </c>
      <c r="E14" s="8">
        <v>55</v>
      </c>
      <c r="F14" s="9">
        <v>35</v>
      </c>
      <c r="G14" s="8">
        <v>12</v>
      </c>
      <c r="H14" s="9">
        <v>18</v>
      </c>
      <c r="I14" s="8">
        <v>5</v>
      </c>
      <c r="J14" s="9">
        <v>53</v>
      </c>
      <c r="K14" s="8">
        <v>7</v>
      </c>
      <c r="L14" s="8">
        <v>2</v>
      </c>
      <c r="M14" s="9">
        <v>4</v>
      </c>
      <c r="N14" s="7">
        <v>10</v>
      </c>
      <c r="O14" s="8">
        <v>4</v>
      </c>
      <c r="P14" s="9">
        <v>5</v>
      </c>
      <c r="Q14" s="31">
        <f>E14+F14+G14+H14+I14+J14+K14+L14+M14+N14+O14+P14</f>
        <v>210</v>
      </c>
    </row>
    <row r="15" spans="1:17" s="16" customFormat="1" ht="15.75">
      <c r="A15" s="288"/>
      <c r="B15" s="282"/>
      <c r="C15" s="283"/>
      <c r="D15" s="10"/>
      <c r="E15" s="10">
        <f aca="true" t="shared" si="6" ref="E15:N15">E14-D14</f>
        <v>50</v>
      </c>
      <c r="F15" s="10">
        <f t="shared" si="6"/>
        <v>-20</v>
      </c>
      <c r="G15" s="10">
        <f t="shared" si="6"/>
        <v>-23</v>
      </c>
      <c r="H15" s="10">
        <f t="shared" si="6"/>
        <v>6</v>
      </c>
      <c r="I15" s="10">
        <f t="shared" si="6"/>
        <v>-13</v>
      </c>
      <c r="J15" s="10">
        <f t="shared" si="6"/>
        <v>48</v>
      </c>
      <c r="K15" s="10">
        <f t="shared" si="6"/>
        <v>-46</v>
      </c>
      <c r="L15" s="10">
        <f t="shared" si="6"/>
        <v>-5</v>
      </c>
      <c r="M15" s="10">
        <f t="shared" si="6"/>
        <v>2</v>
      </c>
      <c r="N15" s="10">
        <f t="shared" si="6"/>
        <v>6</v>
      </c>
      <c r="O15" s="10">
        <f>O14-N14</f>
        <v>-6</v>
      </c>
      <c r="P15" s="10">
        <f>P14-O14</f>
        <v>1</v>
      </c>
      <c r="Q15" s="46"/>
    </row>
    <row r="16" spans="1:17" ht="28.5" customHeight="1">
      <c r="A16" s="274" t="s">
        <v>22</v>
      </c>
      <c r="B16" s="313" t="s">
        <v>74</v>
      </c>
      <c r="C16" s="281"/>
      <c r="D16" s="2">
        <v>89</v>
      </c>
      <c r="E16" s="28">
        <v>74</v>
      </c>
      <c r="F16" s="28">
        <v>151</v>
      </c>
      <c r="G16" s="28">
        <v>82</v>
      </c>
      <c r="H16" s="28">
        <v>72</v>
      </c>
      <c r="I16" s="28">
        <v>66</v>
      </c>
      <c r="J16" s="28">
        <v>261</v>
      </c>
      <c r="K16" s="28">
        <v>187</v>
      </c>
      <c r="L16" s="28">
        <v>121</v>
      </c>
      <c r="M16" s="28">
        <v>148</v>
      </c>
      <c r="N16" s="28">
        <v>88</v>
      </c>
      <c r="O16" s="28">
        <v>64</v>
      </c>
      <c r="P16" s="2">
        <v>3</v>
      </c>
      <c r="Q16" s="49">
        <f>E16+F16+G16+H16+I16+J16+K16+L16+M16+N16+O16+P16</f>
        <v>1317</v>
      </c>
    </row>
    <row r="17" spans="1:17" ht="15.75">
      <c r="A17" s="311"/>
      <c r="B17" s="314" t="s">
        <v>56</v>
      </c>
      <c r="C17" s="315"/>
      <c r="D17" s="13">
        <v>58</v>
      </c>
      <c r="E17" s="14">
        <v>17</v>
      </c>
      <c r="F17" s="17">
        <v>75</v>
      </c>
      <c r="G17" s="13">
        <v>17</v>
      </c>
      <c r="H17" s="17">
        <v>14</v>
      </c>
      <c r="I17" s="13">
        <v>16</v>
      </c>
      <c r="J17" s="17">
        <v>0</v>
      </c>
      <c r="K17" s="13">
        <v>0</v>
      </c>
      <c r="L17" s="17">
        <v>0</v>
      </c>
      <c r="M17" s="13">
        <v>0</v>
      </c>
      <c r="N17" s="17">
        <v>0</v>
      </c>
      <c r="O17" s="18">
        <v>0</v>
      </c>
      <c r="P17" s="13">
        <v>0</v>
      </c>
      <c r="Q17" s="47">
        <f>E17+F17+G17+H17+I17+J17+K17+L17+M17+N17+O17+P17</f>
        <v>139</v>
      </c>
    </row>
    <row r="18" spans="1:17" s="16" customFormat="1" ht="15.75">
      <c r="A18" s="312"/>
      <c r="B18" s="316" t="s">
        <v>57</v>
      </c>
      <c r="C18" s="317"/>
      <c r="D18" s="20">
        <v>0</v>
      </c>
      <c r="E18" s="19">
        <v>0</v>
      </c>
      <c r="F18" s="19">
        <v>9</v>
      </c>
      <c r="G18" s="19">
        <v>2</v>
      </c>
      <c r="H18" s="19">
        <v>4</v>
      </c>
      <c r="I18" s="23">
        <f>I17-H17</f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v>0</v>
      </c>
      <c r="Q18" s="46">
        <f>E18+F18+G18+H18+I18+J18+K18+L18+M18+N18+O18+P18</f>
        <v>17</v>
      </c>
    </row>
    <row r="19" spans="1:17" ht="15.75" customHeight="1">
      <c r="A19" s="274" t="s">
        <v>26</v>
      </c>
      <c r="B19" s="300" t="s">
        <v>58</v>
      </c>
      <c r="C19" s="301"/>
      <c r="D19" s="9">
        <v>64</v>
      </c>
      <c r="E19" s="8">
        <v>60</v>
      </c>
      <c r="F19" s="9">
        <v>37</v>
      </c>
      <c r="G19" s="8">
        <v>32</v>
      </c>
      <c r="H19" s="9">
        <v>31</v>
      </c>
      <c r="I19" s="8">
        <v>43</v>
      </c>
      <c r="J19" s="9">
        <v>31</v>
      </c>
      <c r="K19" s="8">
        <v>45</v>
      </c>
      <c r="L19" s="8">
        <v>53</v>
      </c>
      <c r="M19" s="9">
        <v>35</v>
      </c>
      <c r="N19" s="7">
        <v>37</v>
      </c>
      <c r="O19" s="8">
        <v>50</v>
      </c>
      <c r="P19" s="9">
        <v>72</v>
      </c>
      <c r="Q19" s="31">
        <f>E19+F19+G19+H19+I19+J19+K19+L19+M19+N19+O19+P19</f>
        <v>526</v>
      </c>
    </row>
    <row r="20" spans="1:17" s="16" customFormat="1" ht="15.75">
      <c r="A20" s="288"/>
      <c r="B20" s="302"/>
      <c r="C20" s="303"/>
      <c r="D20" s="10"/>
      <c r="E20" s="10">
        <f aca="true" t="shared" si="7" ref="E20:N20">E19-D19</f>
        <v>-4</v>
      </c>
      <c r="F20" s="10">
        <f t="shared" si="7"/>
        <v>-23</v>
      </c>
      <c r="G20" s="10">
        <f t="shared" si="7"/>
        <v>-5</v>
      </c>
      <c r="H20" s="10">
        <f t="shared" si="7"/>
        <v>-1</v>
      </c>
      <c r="I20" s="10">
        <f t="shared" si="7"/>
        <v>12</v>
      </c>
      <c r="J20" s="10">
        <f t="shared" si="7"/>
        <v>-12</v>
      </c>
      <c r="K20" s="10">
        <f t="shared" si="7"/>
        <v>14</v>
      </c>
      <c r="L20" s="10">
        <f t="shared" si="7"/>
        <v>8</v>
      </c>
      <c r="M20" s="10">
        <f t="shared" si="7"/>
        <v>-18</v>
      </c>
      <c r="N20" s="10">
        <f t="shared" si="7"/>
        <v>2</v>
      </c>
      <c r="O20" s="10">
        <f>O19-N19</f>
        <v>13</v>
      </c>
      <c r="P20" s="10">
        <f>P19-O19</f>
        <v>22</v>
      </c>
      <c r="Q20" s="46"/>
    </row>
    <row r="21" spans="1:17" ht="15.75">
      <c r="A21" s="274" t="s">
        <v>28</v>
      </c>
      <c r="B21" s="280" t="s">
        <v>82</v>
      </c>
      <c r="C21" s="281"/>
      <c r="D21" s="1">
        <v>34</v>
      </c>
      <c r="E21" s="4">
        <v>35</v>
      </c>
      <c r="F21" s="1">
        <v>43</v>
      </c>
      <c r="G21" s="4">
        <v>44</v>
      </c>
      <c r="H21" s="1">
        <v>25</v>
      </c>
      <c r="I21" s="4">
        <v>38</v>
      </c>
      <c r="J21" s="1">
        <v>29</v>
      </c>
      <c r="K21" s="4">
        <v>29</v>
      </c>
      <c r="L21" s="4">
        <v>38</v>
      </c>
      <c r="M21" s="1">
        <v>33</v>
      </c>
      <c r="N21" s="6">
        <v>37</v>
      </c>
      <c r="O21" s="4">
        <v>28</v>
      </c>
      <c r="P21" s="1">
        <v>31</v>
      </c>
      <c r="Q21" s="31">
        <f>E21+F21+G21+H21+I21+J21+K21+L21+M21+N21+O21+P21</f>
        <v>410</v>
      </c>
    </row>
    <row r="22" spans="1:20" s="16" customFormat="1" ht="15.75">
      <c r="A22" s="288"/>
      <c r="B22" s="282"/>
      <c r="C22" s="283"/>
      <c r="D22" s="10"/>
      <c r="E22" s="10">
        <f aca="true" t="shared" si="8" ref="E22:N22">E21-D21</f>
        <v>1</v>
      </c>
      <c r="F22" s="10">
        <f t="shared" si="8"/>
        <v>8</v>
      </c>
      <c r="G22" s="10">
        <f t="shared" si="8"/>
        <v>1</v>
      </c>
      <c r="H22" s="10">
        <f t="shared" si="8"/>
        <v>-19</v>
      </c>
      <c r="I22" s="10">
        <f t="shared" si="8"/>
        <v>13</v>
      </c>
      <c r="J22" s="10">
        <f t="shared" si="8"/>
        <v>-9</v>
      </c>
      <c r="K22" s="10">
        <f t="shared" si="8"/>
        <v>0</v>
      </c>
      <c r="L22" s="10">
        <f t="shared" si="8"/>
        <v>9</v>
      </c>
      <c r="M22" s="10">
        <f t="shared" si="8"/>
        <v>-5</v>
      </c>
      <c r="N22" s="10">
        <f t="shared" si="8"/>
        <v>4</v>
      </c>
      <c r="O22" s="10">
        <f>O21-N21</f>
        <v>-9</v>
      </c>
      <c r="P22" s="10">
        <f>P21-O21</f>
        <v>3</v>
      </c>
      <c r="Q22" s="47"/>
      <c r="R22" s="3"/>
      <c r="S22" s="3"/>
      <c r="T22" s="3"/>
    </row>
    <row r="23" spans="1:17" ht="15.75">
      <c r="A23" s="274" t="s">
        <v>31</v>
      </c>
      <c r="B23" s="280" t="s">
        <v>75</v>
      </c>
      <c r="C23" s="318"/>
      <c r="D23" s="9">
        <v>28</v>
      </c>
      <c r="E23" s="8">
        <v>2</v>
      </c>
      <c r="F23" s="9">
        <v>33</v>
      </c>
      <c r="G23" s="8">
        <v>35</v>
      </c>
      <c r="H23" s="9">
        <v>39</v>
      </c>
      <c r="I23" s="8">
        <v>8</v>
      </c>
      <c r="J23" s="9">
        <v>58</v>
      </c>
      <c r="K23" s="8">
        <v>2</v>
      </c>
      <c r="L23" s="8">
        <v>3</v>
      </c>
      <c r="M23" s="9">
        <v>0</v>
      </c>
      <c r="N23" s="7">
        <v>12</v>
      </c>
      <c r="O23" s="8">
        <v>104</v>
      </c>
      <c r="P23" s="9">
        <v>156</v>
      </c>
      <c r="Q23" s="31">
        <f>E23+F23+G23+H23+I23+J23+K23+L23+M23+N23+O23+P23</f>
        <v>452</v>
      </c>
    </row>
    <row r="24" spans="1:17" s="16" customFormat="1" ht="15.75">
      <c r="A24" s="288"/>
      <c r="B24" s="282"/>
      <c r="C24" s="283"/>
      <c r="D24" s="10"/>
      <c r="E24" s="10">
        <f aca="true" t="shared" si="9" ref="E24:N24">E23-D23</f>
        <v>-26</v>
      </c>
      <c r="F24" s="10">
        <f t="shared" si="9"/>
        <v>31</v>
      </c>
      <c r="G24" s="10">
        <f t="shared" si="9"/>
        <v>2</v>
      </c>
      <c r="H24" s="10">
        <f t="shared" si="9"/>
        <v>4</v>
      </c>
      <c r="I24" s="10">
        <f t="shared" si="9"/>
        <v>-31</v>
      </c>
      <c r="J24" s="10">
        <f t="shared" si="9"/>
        <v>50</v>
      </c>
      <c r="K24" s="10">
        <f t="shared" si="9"/>
        <v>-56</v>
      </c>
      <c r="L24" s="10">
        <f t="shared" si="9"/>
        <v>1</v>
      </c>
      <c r="M24" s="10">
        <f t="shared" si="9"/>
        <v>-3</v>
      </c>
      <c r="N24" s="10">
        <f t="shared" si="9"/>
        <v>12</v>
      </c>
      <c r="O24" s="10">
        <f>O23-N23</f>
        <v>92</v>
      </c>
      <c r="P24" s="10">
        <f>P23-O23</f>
        <v>52</v>
      </c>
      <c r="Q24" s="46"/>
    </row>
    <row r="25" spans="1:17" ht="15.75" customHeight="1">
      <c r="A25" s="274" t="s">
        <v>59</v>
      </c>
      <c r="B25" s="276" t="s">
        <v>76</v>
      </c>
      <c r="C25" s="277"/>
      <c r="D25" s="1">
        <v>17</v>
      </c>
      <c r="E25" s="4">
        <v>5</v>
      </c>
      <c r="F25" s="1">
        <v>5</v>
      </c>
      <c r="G25" s="4">
        <v>1</v>
      </c>
      <c r="H25" s="1">
        <v>1</v>
      </c>
      <c r="I25" s="4">
        <v>6</v>
      </c>
      <c r="J25" s="1">
        <v>14</v>
      </c>
      <c r="K25" s="4">
        <v>104</v>
      </c>
      <c r="L25" s="4">
        <v>4</v>
      </c>
      <c r="M25" s="1">
        <v>48</v>
      </c>
      <c r="N25" s="6">
        <v>10</v>
      </c>
      <c r="O25" s="4">
        <v>3</v>
      </c>
      <c r="P25" s="1">
        <v>87</v>
      </c>
      <c r="Q25" s="31">
        <f>E25+F25+G25+H25+I25+J25+K25+L25+M25+N25+O25+P25</f>
        <v>288</v>
      </c>
    </row>
    <row r="26" spans="1:17" s="16" customFormat="1" ht="15.75">
      <c r="A26" s="275"/>
      <c r="B26" s="278"/>
      <c r="C26" s="279"/>
      <c r="D26" s="10"/>
      <c r="E26" s="10">
        <f aca="true" t="shared" si="10" ref="E26:N26">E25-D25</f>
        <v>-12</v>
      </c>
      <c r="F26" s="10">
        <f t="shared" si="10"/>
        <v>0</v>
      </c>
      <c r="G26" s="10">
        <f t="shared" si="10"/>
        <v>-4</v>
      </c>
      <c r="H26" s="10">
        <f t="shared" si="10"/>
        <v>0</v>
      </c>
      <c r="I26" s="10">
        <f t="shared" si="10"/>
        <v>5</v>
      </c>
      <c r="J26" s="10">
        <f t="shared" si="10"/>
        <v>8</v>
      </c>
      <c r="K26" s="10">
        <f t="shared" si="10"/>
        <v>90</v>
      </c>
      <c r="L26" s="10">
        <f t="shared" si="10"/>
        <v>-100</v>
      </c>
      <c r="M26" s="10">
        <f t="shared" si="10"/>
        <v>44</v>
      </c>
      <c r="N26" s="10">
        <f t="shared" si="10"/>
        <v>-38</v>
      </c>
      <c r="O26" s="10">
        <f>O25-N25</f>
        <v>-7</v>
      </c>
      <c r="P26" s="10">
        <f>P25-O25</f>
        <v>84</v>
      </c>
      <c r="Q26" s="47"/>
    </row>
    <row r="27" spans="1:17" ht="15.75">
      <c r="A27" s="274" t="s">
        <v>60</v>
      </c>
      <c r="B27" s="276" t="s">
        <v>88</v>
      </c>
      <c r="C27" s="277"/>
      <c r="D27" s="1">
        <v>0</v>
      </c>
      <c r="E27" s="4">
        <v>0</v>
      </c>
      <c r="F27" s="1">
        <v>0</v>
      </c>
      <c r="G27" s="4">
        <v>0</v>
      </c>
      <c r="H27" s="1">
        <v>0</v>
      </c>
      <c r="I27" s="4">
        <v>0</v>
      </c>
      <c r="J27" s="1">
        <v>0</v>
      </c>
      <c r="K27" s="4">
        <v>0</v>
      </c>
      <c r="L27" s="4">
        <v>0</v>
      </c>
      <c r="M27" s="1">
        <v>0</v>
      </c>
      <c r="N27" s="6">
        <v>2</v>
      </c>
      <c r="O27" s="4">
        <v>2</v>
      </c>
      <c r="P27" s="1">
        <v>36</v>
      </c>
      <c r="Q27" s="31">
        <f>E27+F27+G27+H27+I27+J27+K27+L27+M27+N27+O27+P27</f>
        <v>40</v>
      </c>
    </row>
    <row r="28" spans="1:17" s="16" customFormat="1" ht="16.5" thickBot="1">
      <c r="A28" s="304"/>
      <c r="B28" s="298"/>
      <c r="C28" s="299"/>
      <c r="D28" s="216"/>
      <c r="E28" s="216">
        <f aca="true" t="shared" si="11" ref="E28:N28">E27-D27</f>
        <v>0</v>
      </c>
      <c r="F28" s="216">
        <f t="shared" si="11"/>
        <v>0</v>
      </c>
      <c r="G28" s="216">
        <f t="shared" si="11"/>
        <v>0</v>
      </c>
      <c r="H28" s="216">
        <f t="shared" si="11"/>
        <v>0</v>
      </c>
      <c r="I28" s="216">
        <f t="shared" si="11"/>
        <v>0</v>
      </c>
      <c r="J28" s="216">
        <f t="shared" si="11"/>
        <v>0</v>
      </c>
      <c r="K28" s="216">
        <f t="shared" si="11"/>
        <v>0</v>
      </c>
      <c r="L28" s="216">
        <f t="shared" si="11"/>
        <v>0</v>
      </c>
      <c r="M28" s="216">
        <f t="shared" si="11"/>
        <v>0</v>
      </c>
      <c r="N28" s="216">
        <f t="shared" si="11"/>
        <v>2</v>
      </c>
      <c r="O28" s="216">
        <f>O27-N27</f>
        <v>0</v>
      </c>
      <c r="P28" s="216">
        <f>P27-O27</f>
        <v>34</v>
      </c>
      <c r="Q28" s="45"/>
    </row>
    <row r="29" spans="1:17" s="16" customFormat="1" ht="18.75">
      <c r="A29" s="305" t="s">
        <v>89</v>
      </c>
      <c r="B29" s="294" t="s">
        <v>34</v>
      </c>
      <c r="C29" s="295"/>
      <c r="D29" s="217">
        <f aca="true" t="shared" si="12" ref="D29:P29">D3+D5+D8+D10+D12+D14+D16+D19+D21+D23+D25+D27</f>
        <v>683</v>
      </c>
      <c r="E29" s="217">
        <f t="shared" si="12"/>
        <v>778</v>
      </c>
      <c r="F29" s="217">
        <f t="shared" si="12"/>
        <v>624</v>
      </c>
      <c r="G29" s="217">
        <f t="shared" si="12"/>
        <v>509</v>
      </c>
      <c r="H29" s="217">
        <f t="shared" si="12"/>
        <v>492</v>
      </c>
      <c r="I29" s="217">
        <f t="shared" si="12"/>
        <v>649</v>
      </c>
      <c r="J29" s="217">
        <f t="shared" si="12"/>
        <v>1061</v>
      </c>
      <c r="K29" s="217">
        <f t="shared" si="12"/>
        <v>980</v>
      </c>
      <c r="L29" s="217">
        <f t="shared" si="12"/>
        <v>628</v>
      </c>
      <c r="M29" s="217">
        <f t="shared" si="12"/>
        <v>677</v>
      </c>
      <c r="N29" s="217">
        <f t="shared" si="12"/>
        <v>650</v>
      </c>
      <c r="O29" s="217">
        <f t="shared" si="12"/>
        <v>712</v>
      </c>
      <c r="P29" s="217">
        <f t="shared" si="12"/>
        <v>821</v>
      </c>
      <c r="Q29" s="218">
        <f>Q3+Q5+Q8+Q10+Q12+Q14+Q16+Q19+Q21+Q23+Q25+Q27</f>
        <v>8581</v>
      </c>
    </row>
    <row r="30" spans="1:17" s="16" customFormat="1" ht="16.5" thickBot="1">
      <c r="A30" s="306"/>
      <c r="B30" s="296"/>
      <c r="C30" s="297"/>
      <c r="D30" s="219"/>
      <c r="E30" s="219">
        <f aca="true" t="shared" si="13" ref="E30:P30">E29-D29</f>
        <v>95</v>
      </c>
      <c r="F30" s="219">
        <f t="shared" si="13"/>
        <v>-154</v>
      </c>
      <c r="G30" s="219">
        <f t="shared" si="13"/>
        <v>-115</v>
      </c>
      <c r="H30" s="220">
        <f t="shared" si="13"/>
        <v>-17</v>
      </c>
      <c r="I30" s="221">
        <f t="shared" si="13"/>
        <v>157</v>
      </c>
      <c r="J30" s="220">
        <f t="shared" si="13"/>
        <v>412</v>
      </c>
      <c r="K30" s="221">
        <f t="shared" si="13"/>
        <v>-81</v>
      </c>
      <c r="L30" s="220">
        <f t="shared" si="13"/>
        <v>-352</v>
      </c>
      <c r="M30" s="221">
        <f t="shared" si="13"/>
        <v>49</v>
      </c>
      <c r="N30" s="220">
        <f t="shared" si="13"/>
        <v>-27</v>
      </c>
      <c r="O30" s="221">
        <f t="shared" si="13"/>
        <v>62</v>
      </c>
      <c r="P30" s="219">
        <f t="shared" si="13"/>
        <v>109</v>
      </c>
      <c r="Q30" s="222"/>
    </row>
    <row r="31" spans="1:17" s="16" customFormat="1" ht="15.75">
      <c r="A31" s="306"/>
      <c r="B31" s="308" t="s">
        <v>39</v>
      </c>
      <c r="C31" s="25" t="s">
        <v>69</v>
      </c>
      <c r="D31" s="32"/>
      <c r="E31" s="33">
        <v>272</v>
      </c>
      <c r="F31" s="34">
        <v>314</v>
      </c>
      <c r="G31" s="33">
        <v>252</v>
      </c>
      <c r="H31" s="34">
        <v>228</v>
      </c>
      <c r="I31" s="33">
        <v>311</v>
      </c>
      <c r="J31" s="34">
        <v>579</v>
      </c>
      <c r="K31" s="33">
        <v>540</v>
      </c>
      <c r="L31" s="34">
        <v>306</v>
      </c>
      <c r="M31" s="33">
        <v>330</v>
      </c>
      <c r="N31" s="34">
        <v>271</v>
      </c>
      <c r="O31" s="33">
        <v>198</v>
      </c>
      <c r="P31" s="35">
        <v>329</v>
      </c>
      <c r="Q31" s="46">
        <f>E31+F31+G31+H31+I31+J31+K31+L31+M31+N31+O31+P31</f>
        <v>3930</v>
      </c>
    </row>
    <row r="32" spans="1:17" s="16" customFormat="1" ht="15.75">
      <c r="A32" s="306"/>
      <c r="B32" s="309"/>
      <c r="C32" s="25" t="s">
        <v>67</v>
      </c>
      <c r="D32" s="37"/>
      <c r="E32" s="38">
        <v>300</v>
      </c>
      <c r="F32" s="39">
        <v>159</v>
      </c>
      <c r="G32" s="38">
        <v>130</v>
      </c>
      <c r="H32" s="39">
        <v>157</v>
      </c>
      <c r="I32" s="38">
        <v>309</v>
      </c>
      <c r="J32" s="39">
        <v>333</v>
      </c>
      <c r="K32" s="38">
        <v>353</v>
      </c>
      <c r="L32" s="39">
        <v>191</v>
      </c>
      <c r="M32" s="38">
        <v>165</v>
      </c>
      <c r="N32" s="39">
        <v>223</v>
      </c>
      <c r="O32" s="38">
        <v>272</v>
      </c>
      <c r="P32" s="40">
        <v>228</v>
      </c>
      <c r="Q32" s="36">
        <f>E32+F32+G32+H32+I32+J32+K32+L32+M32+N32+O32+P32</f>
        <v>2820</v>
      </c>
    </row>
    <row r="33" spans="1:17" s="16" customFormat="1" ht="15.75">
      <c r="A33" s="306"/>
      <c r="B33" s="309"/>
      <c r="C33" s="27" t="s">
        <v>68</v>
      </c>
      <c r="D33" s="213">
        <v>76</v>
      </c>
      <c r="E33" s="214">
        <v>120</v>
      </c>
      <c r="F33" s="34">
        <v>85</v>
      </c>
      <c r="G33" s="214">
        <v>70</v>
      </c>
      <c r="H33" s="34">
        <v>54</v>
      </c>
      <c r="I33" s="214">
        <v>69</v>
      </c>
      <c r="J33" s="34">
        <v>255</v>
      </c>
      <c r="K33" s="214">
        <v>178</v>
      </c>
      <c r="L33" s="34">
        <v>135</v>
      </c>
      <c r="M33" s="214">
        <v>176</v>
      </c>
      <c r="N33" s="34">
        <v>99</v>
      </c>
      <c r="O33" s="214">
        <v>70</v>
      </c>
      <c r="P33" s="35">
        <v>55</v>
      </c>
      <c r="Q33" s="47">
        <f>E33+F33+G33+H33+I33+J33+K33+L33+M33+N33+O33+P33</f>
        <v>1366</v>
      </c>
    </row>
    <row r="34" spans="1:17" ht="15.75">
      <c r="A34" s="306"/>
      <c r="B34" s="309"/>
      <c r="C34" s="215" t="s">
        <v>71</v>
      </c>
      <c r="D34" s="37"/>
      <c r="E34" s="38">
        <v>133</v>
      </c>
      <c r="F34" s="39">
        <v>184</v>
      </c>
      <c r="G34" s="38">
        <v>117</v>
      </c>
      <c r="H34" s="39">
        <v>102</v>
      </c>
      <c r="I34" s="38">
        <v>95</v>
      </c>
      <c r="J34" s="39">
        <v>291</v>
      </c>
      <c r="K34" s="38">
        <v>234</v>
      </c>
      <c r="L34" s="39">
        <v>131</v>
      </c>
      <c r="M34" s="38">
        <v>199</v>
      </c>
      <c r="N34" s="39">
        <v>120</v>
      </c>
      <c r="O34" s="38">
        <v>76</v>
      </c>
      <c r="P34" s="40">
        <v>125</v>
      </c>
      <c r="Q34" s="36">
        <f>E34+F34+G34+H34+I34+J34+K34+L34+M34+N34+O34+P34</f>
        <v>1807</v>
      </c>
    </row>
    <row r="35" spans="1:17" ht="16.5" thickBot="1">
      <c r="A35" s="307"/>
      <c r="B35" s="310"/>
      <c r="C35" s="26" t="s">
        <v>99</v>
      </c>
      <c r="D35" s="41"/>
      <c r="E35" s="42"/>
      <c r="F35" s="43"/>
      <c r="G35" s="42"/>
      <c r="H35" s="43"/>
      <c r="I35" s="42"/>
      <c r="J35" s="43"/>
      <c r="K35" s="42">
        <v>746</v>
      </c>
      <c r="L35" s="43">
        <v>497</v>
      </c>
      <c r="M35" s="42">
        <v>478</v>
      </c>
      <c r="N35" s="43">
        <v>530</v>
      </c>
      <c r="O35" s="42">
        <v>636</v>
      </c>
      <c r="P35" s="44">
        <v>696</v>
      </c>
      <c r="Q35" s="45">
        <f>E35+F35+G35+H35+I35+J35+K35+L35+M35+N35+O35+P35</f>
        <v>3583</v>
      </c>
    </row>
  </sheetData>
  <mergeCells count="32">
    <mergeCell ref="A23:A24"/>
    <mergeCell ref="B16:C16"/>
    <mergeCell ref="B17:C17"/>
    <mergeCell ref="B18:C18"/>
    <mergeCell ref="B21:C22"/>
    <mergeCell ref="B23:C24"/>
    <mergeCell ref="A14:A15"/>
    <mergeCell ref="B29:C30"/>
    <mergeCell ref="B27:C28"/>
    <mergeCell ref="B19:C20"/>
    <mergeCell ref="A27:A28"/>
    <mergeCell ref="A29:A35"/>
    <mergeCell ref="B31:B35"/>
    <mergeCell ref="A16:A18"/>
    <mergeCell ref="A19:A20"/>
    <mergeCell ref="A21:A22"/>
    <mergeCell ref="A1:Q1"/>
    <mergeCell ref="A3:A4"/>
    <mergeCell ref="A5:A7"/>
    <mergeCell ref="A8:A9"/>
    <mergeCell ref="B7:C7"/>
    <mergeCell ref="B8:C9"/>
    <mergeCell ref="A25:A26"/>
    <mergeCell ref="B25:C26"/>
    <mergeCell ref="B14:C15"/>
    <mergeCell ref="B2:C2"/>
    <mergeCell ref="B3:C4"/>
    <mergeCell ref="B5:C6"/>
    <mergeCell ref="A10:A11"/>
    <mergeCell ref="A12:A13"/>
    <mergeCell ref="B10:C11"/>
    <mergeCell ref="B12:C13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5" zoomScaleNormal="75" workbookViewId="0" topLeftCell="A1">
      <selection activeCell="L13" sqref="L13"/>
    </sheetView>
  </sheetViews>
  <sheetFormatPr defaultColWidth="9.00390625" defaultRowHeight="12.75"/>
  <cols>
    <col min="1" max="1" width="2.125" style="0" customWidth="1"/>
    <col min="2" max="2" width="21.875" style="0" bestFit="1" customWidth="1"/>
    <col min="3" max="10" width="8.75390625" style="0" bestFit="1" customWidth="1"/>
    <col min="11" max="15" width="8.75390625" style="0" customWidth="1"/>
    <col min="16" max="16" width="9.25390625" style="0" bestFit="1" customWidth="1"/>
  </cols>
  <sheetData>
    <row r="1" spans="1:16" ht="12.75">
      <c r="A1" s="289" t="s">
        <v>54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</row>
    <row r="2" spans="1:16" ht="18.75" customHeight="1" thickBo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6" ht="28.5" customHeight="1" thickBot="1">
      <c r="A3" s="61"/>
      <c r="B3" s="62" t="s">
        <v>0</v>
      </c>
      <c r="C3" s="63" t="s">
        <v>1</v>
      </c>
      <c r="D3" s="64" t="s">
        <v>38</v>
      </c>
      <c r="E3" s="65" t="s">
        <v>62</v>
      </c>
      <c r="F3" s="64" t="s">
        <v>63</v>
      </c>
      <c r="G3" s="65" t="s">
        <v>64</v>
      </c>
      <c r="H3" s="64" t="s">
        <v>65</v>
      </c>
      <c r="I3" s="65" t="s">
        <v>66</v>
      </c>
      <c r="J3" s="64" t="s">
        <v>72</v>
      </c>
      <c r="K3" s="64" t="s">
        <v>73</v>
      </c>
      <c r="L3" s="65" t="s">
        <v>83</v>
      </c>
      <c r="M3" s="64" t="s">
        <v>84</v>
      </c>
      <c r="N3" s="63" t="s">
        <v>85</v>
      </c>
      <c r="O3" s="63" t="s">
        <v>86</v>
      </c>
      <c r="P3" s="66" t="s">
        <v>34</v>
      </c>
    </row>
    <row r="4" spans="1:16" ht="15.75">
      <c r="A4" s="320" t="s">
        <v>3</v>
      </c>
      <c r="B4" s="5" t="s">
        <v>42</v>
      </c>
      <c r="C4" s="6">
        <v>591</v>
      </c>
      <c r="D4" s="4">
        <v>474</v>
      </c>
      <c r="E4" s="1">
        <v>332</v>
      </c>
      <c r="F4" s="4">
        <v>469</v>
      </c>
      <c r="G4" s="1">
        <v>580</v>
      </c>
      <c r="H4" s="4">
        <v>418</v>
      </c>
      <c r="I4" s="1">
        <v>293</v>
      </c>
      <c r="J4" s="4">
        <v>397</v>
      </c>
      <c r="K4" s="4">
        <v>340</v>
      </c>
      <c r="L4" s="1">
        <v>434</v>
      </c>
      <c r="M4" s="4">
        <v>498</v>
      </c>
      <c r="N4" s="6">
        <v>602</v>
      </c>
      <c r="O4" s="6">
        <v>390</v>
      </c>
      <c r="P4" s="205">
        <f>D4+E4+F4+G4+H4+I4+J4+K4+L4+M4+N4+O4</f>
        <v>5227</v>
      </c>
    </row>
    <row r="5" spans="1:16" ht="15.75">
      <c r="A5" s="321"/>
      <c r="B5" s="5" t="s">
        <v>6</v>
      </c>
      <c r="C5" s="10"/>
      <c r="D5" s="10">
        <f aca="true" t="shared" si="0" ref="D5:M5">D4-C4</f>
        <v>-117</v>
      </c>
      <c r="E5" s="10">
        <f t="shared" si="0"/>
        <v>-142</v>
      </c>
      <c r="F5" s="10">
        <f t="shared" si="0"/>
        <v>137</v>
      </c>
      <c r="G5" s="10">
        <f t="shared" si="0"/>
        <v>111</v>
      </c>
      <c r="H5" s="10">
        <f t="shared" si="0"/>
        <v>-162</v>
      </c>
      <c r="I5" s="10">
        <f t="shared" si="0"/>
        <v>-125</v>
      </c>
      <c r="J5" s="10">
        <f t="shared" si="0"/>
        <v>104</v>
      </c>
      <c r="K5" s="10">
        <f t="shared" si="0"/>
        <v>-57</v>
      </c>
      <c r="L5" s="10">
        <f t="shared" si="0"/>
        <v>94</v>
      </c>
      <c r="M5" s="10">
        <f t="shared" si="0"/>
        <v>64</v>
      </c>
      <c r="N5" s="10">
        <f>N4-M4</f>
        <v>104</v>
      </c>
      <c r="O5" s="10">
        <f>O4-N4</f>
        <v>-212</v>
      </c>
      <c r="P5" s="206"/>
    </row>
    <row r="6" spans="1:16" ht="15.75">
      <c r="A6" s="322" t="s">
        <v>39</v>
      </c>
      <c r="B6" s="50" t="s">
        <v>41</v>
      </c>
      <c r="C6" s="7">
        <v>536</v>
      </c>
      <c r="D6" s="8">
        <v>386</v>
      </c>
      <c r="E6" s="9">
        <v>278</v>
      </c>
      <c r="F6" s="8">
        <v>280</v>
      </c>
      <c r="G6" s="9">
        <v>472</v>
      </c>
      <c r="H6" s="8">
        <v>386</v>
      </c>
      <c r="I6" s="9">
        <v>281</v>
      </c>
      <c r="J6" s="8">
        <v>360</v>
      </c>
      <c r="K6" s="8">
        <v>334</v>
      </c>
      <c r="L6" s="9">
        <v>419</v>
      </c>
      <c r="M6" s="8">
        <v>473</v>
      </c>
      <c r="N6" s="7">
        <v>593</v>
      </c>
      <c r="O6" s="7">
        <v>364</v>
      </c>
      <c r="P6" s="207">
        <f>D6+E6+F6+G6+H6+I6+J6+K6+L6+M6+N6+O6</f>
        <v>4626</v>
      </c>
    </row>
    <row r="7" spans="1:16" ht="15.75">
      <c r="A7" s="322"/>
      <c r="B7" s="5" t="s">
        <v>6</v>
      </c>
      <c r="C7" s="10"/>
      <c r="D7" s="10">
        <f aca="true" t="shared" si="1" ref="D7:I7">D6-C6</f>
        <v>-150</v>
      </c>
      <c r="E7" s="10">
        <f t="shared" si="1"/>
        <v>-108</v>
      </c>
      <c r="F7" s="10">
        <f t="shared" si="1"/>
        <v>2</v>
      </c>
      <c r="G7" s="10">
        <f t="shared" si="1"/>
        <v>192</v>
      </c>
      <c r="H7" s="10">
        <f t="shared" si="1"/>
        <v>-86</v>
      </c>
      <c r="I7" s="10">
        <f t="shared" si="1"/>
        <v>-105</v>
      </c>
      <c r="J7" s="10">
        <f aca="true" t="shared" si="2" ref="J7:O7">J6-I6</f>
        <v>79</v>
      </c>
      <c r="K7" s="10">
        <f t="shared" si="2"/>
        <v>-26</v>
      </c>
      <c r="L7" s="10">
        <f t="shared" si="2"/>
        <v>85</v>
      </c>
      <c r="M7" s="10">
        <f t="shared" si="2"/>
        <v>54</v>
      </c>
      <c r="N7" s="10">
        <f t="shared" si="2"/>
        <v>120</v>
      </c>
      <c r="O7" s="10">
        <f t="shared" si="2"/>
        <v>-229</v>
      </c>
      <c r="P7" s="208"/>
    </row>
    <row r="8" spans="1:16" ht="15.75">
      <c r="A8" s="322"/>
      <c r="B8" s="50" t="s">
        <v>43</v>
      </c>
      <c r="C8" s="7">
        <v>41</v>
      </c>
      <c r="D8" s="8">
        <v>48</v>
      </c>
      <c r="E8" s="8">
        <v>39</v>
      </c>
      <c r="F8" s="8">
        <v>87</v>
      </c>
      <c r="G8" s="9">
        <v>94</v>
      </c>
      <c r="H8" s="8">
        <v>12</v>
      </c>
      <c r="I8" s="9">
        <v>5</v>
      </c>
      <c r="J8" s="8">
        <v>32</v>
      </c>
      <c r="K8" s="8">
        <v>4</v>
      </c>
      <c r="L8" s="9">
        <v>11</v>
      </c>
      <c r="M8" s="8">
        <v>17</v>
      </c>
      <c r="N8" s="7">
        <v>2</v>
      </c>
      <c r="O8" s="7">
        <v>0</v>
      </c>
      <c r="P8" s="205">
        <f>D8+E8+F8+G8+H8+I8+J8+K8+L8+M8+N8+O8</f>
        <v>351</v>
      </c>
    </row>
    <row r="9" spans="1:16" ht="15.75">
      <c r="A9" s="322"/>
      <c r="B9" s="5" t="s">
        <v>6</v>
      </c>
      <c r="C9" s="10"/>
      <c r="D9" s="10">
        <f aca="true" t="shared" si="3" ref="D9:I9">D8-C8</f>
        <v>7</v>
      </c>
      <c r="E9" s="10">
        <f t="shared" si="3"/>
        <v>-9</v>
      </c>
      <c r="F9" s="10">
        <f t="shared" si="3"/>
        <v>48</v>
      </c>
      <c r="G9" s="10">
        <f t="shared" si="3"/>
        <v>7</v>
      </c>
      <c r="H9" s="10">
        <f t="shared" si="3"/>
        <v>-82</v>
      </c>
      <c r="I9" s="10">
        <f t="shared" si="3"/>
        <v>-7</v>
      </c>
      <c r="J9" s="10">
        <f aca="true" t="shared" si="4" ref="J9:O9">J8-I8</f>
        <v>27</v>
      </c>
      <c r="K9" s="10">
        <f t="shared" si="4"/>
        <v>-28</v>
      </c>
      <c r="L9" s="10">
        <f t="shared" si="4"/>
        <v>7</v>
      </c>
      <c r="M9" s="10">
        <f t="shared" si="4"/>
        <v>6</v>
      </c>
      <c r="N9" s="10">
        <f t="shared" si="4"/>
        <v>-15</v>
      </c>
      <c r="O9" s="10">
        <f t="shared" si="4"/>
        <v>-2</v>
      </c>
      <c r="P9" s="209"/>
    </row>
    <row r="10" spans="1:16" ht="15.75">
      <c r="A10" s="322"/>
      <c r="B10" s="50" t="s">
        <v>35</v>
      </c>
      <c r="C10" s="7">
        <v>5</v>
      </c>
      <c r="D10" s="8">
        <v>31</v>
      </c>
      <c r="E10" s="1">
        <v>5</v>
      </c>
      <c r="F10" s="8">
        <v>88</v>
      </c>
      <c r="G10" s="9">
        <v>11</v>
      </c>
      <c r="H10" s="8">
        <v>15</v>
      </c>
      <c r="I10" s="9">
        <v>6</v>
      </c>
      <c r="J10" s="8">
        <v>3</v>
      </c>
      <c r="K10" s="8">
        <v>0</v>
      </c>
      <c r="L10" s="9">
        <v>3</v>
      </c>
      <c r="M10" s="8">
        <v>6</v>
      </c>
      <c r="N10" s="7">
        <v>5</v>
      </c>
      <c r="O10" s="7">
        <v>10</v>
      </c>
      <c r="P10" s="207">
        <f>D10+E10+F10+G10+H10+I10+J10+K10+L10+M10+N10+O10</f>
        <v>183</v>
      </c>
    </row>
    <row r="11" spans="1:16" ht="15.75">
      <c r="A11" s="322"/>
      <c r="B11" s="5" t="s">
        <v>6</v>
      </c>
      <c r="C11" s="10"/>
      <c r="D11" s="10">
        <f aca="true" t="shared" si="5" ref="D11:I11">D10-C10</f>
        <v>26</v>
      </c>
      <c r="E11" s="10">
        <f t="shared" si="5"/>
        <v>-26</v>
      </c>
      <c r="F11" s="10">
        <f t="shared" si="5"/>
        <v>83</v>
      </c>
      <c r="G11" s="10">
        <f t="shared" si="5"/>
        <v>-77</v>
      </c>
      <c r="H11" s="10">
        <f t="shared" si="5"/>
        <v>4</v>
      </c>
      <c r="I11" s="10">
        <f t="shared" si="5"/>
        <v>-9</v>
      </c>
      <c r="J11" s="10">
        <f aca="true" t="shared" si="6" ref="J11:O11">J10-I10</f>
        <v>-3</v>
      </c>
      <c r="K11" s="10">
        <f t="shared" si="6"/>
        <v>-3</v>
      </c>
      <c r="L11" s="10">
        <f t="shared" si="6"/>
        <v>3</v>
      </c>
      <c r="M11" s="10">
        <f t="shared" si="6"/>
        <v>3</v>
      </c>
      <c r="N11" s="10">
        <f t="shared" si="6"/>
        <v>-1</v>
      </c>
      <c r="O11" s="10">
        <f t="shared" si="6"/>
        <v>5</v>
      </c>
      <c r="P11" s="209"/>
    </row>
    <row r="12" spans="1:16" ht="15.75">
      <c r="A12" s="322"/>
      <c r="B12" s="50" t="s">
        <v>44</v>
      </c>
      <c r="C12" s="7">
        <v>5</v>
      </c>
      <c r="D12" s="8">
        <v>8</v>
      </c>
      <c r="E12" s="8">
        <v>7</v>
      </c>
      <c r="F12" s="8">
        <v>13</v>
      </c>
      <c r="G12" s="9">
        <v>2</v>
      </c>
      <c r="H12" s="8">
        <v>1</v>
      </c>
      <c r="I12" s="9">
        <v>0</v>
      </c>
      <c r="J12" s="8">
        <v>0</v>
      </c>
      <c r="K12" s="8">
        <v>0</v>
      </c>
      <c r="L12" s="9">
        <v>0</v>
      </c>
      <c r="M12" s="8">
        <v>0</v>
      </c>
      <c r="N12" s="7">
        <v>0</v>
      </c>
      <c r="O12" s="7">
        <v>0</v>
      </c>
      <c r="P12" s="207">
        <f>D12+E12+F12+G12+H12+I12+J12+K12+L12+M12+N12+O12</f>
        <v>31</v>
      </c>
    </row>
    <row r="13" spans="1:16" ht="15.75">
      <c r="A13" s="322"/>
      <c r="B13" s="5" t="s">
        <v>6</v>
      </c>
      <c r="C13" s="10"/>
      <c r="D13" s="10">
        <f aca="true" t="shared" si="7" ref="D13:I13">D12-C12</f>
        <v>3</v>
      </c>
      <c r="E13" s="10">
        <f t="shared" si="7"/>
        <v>-1</v>
      </c>
      <c r="F13" s="10">
        <f t="shared" si="7"/>
        <v>6</v>
      </c>
      <c r="G13" s="10">
        <f t="shared" si="7"/>
        <v>-11</v>
      </c>
      <c r="H13" s="10">
        <f t="shared" si="7"/>
        <v>-1</v>
      </c>
      <c r="I13" s="10">
        <f t="shared" si="7"/>
        <v>-1</v>
      </c>
      <c r="J13" s="10">
        <f aca="true" t="shared" si="8" ref="J13:O13">J12-I12</f>
        <v>0</v>
      </c>
      <c r="K13" s="10">
        <f t="shared" si="8"/>
        <v>0</v>
      </c>
      <c r="L13" s="10">
        <f t="shared" si="8"/>
        <v>0</v>
      </c>
      <c r="M13" s="10">
        <f t="shared" si="8"/>
        <v>0</v>
      </c>
      <c r="N13" s="10">
        <f t="shared" si="8"/>
        <v>0</v>
      </c>
      <c r="O13" s="10">
        <f t="shared" si="8"/>
        <v>0</v>
      </c>
      <c r="P13" s="209"/>
    </row>
    <row r="14" spans="1:16" ht="15.75" customHeight="1">
      <c r="A14" s="322"/>
      <c r="B14" s="50" t="s">
        <v>36</v>
      </c>
      <c r="C14" s="14">
        <v>0</v>
      </c>
      <c r="D14" s="12">
        <v>1</v>
      </c>
      <c r="E14" s="21">
        <v>1</v>
      </c>
      <c r="F14" s="22">
        <v>0</v>
      </c>
      <c r="G14" s="12">
        <v>0</v>
      </c>
      <c r="H14" s="12">
        <v>0</v>
      </c>
      <c r="I14" s="13">
        <v>0</v>
      </c>
      <c r="J14" s="14">
        <v>0</v>
      </c>
      <c r="K14" s="12">
        <v>0</v>
      </c>
      <c r="L14" s="13">
        <v>0</v>
      </c>
      <c r="M14" s="14">
        <v>0</v>
      </c>
      <c r="N14" s="14">
        <v>0</v>
      </c>
      <c r="O14" s="14">
        <v>0</v>
      </c>
      <c r="P14" s="207">
        <f>D14+E14+F14+G14+H14+I14+J14+K14+L14+M14+N14+O14</f>
        <v>2</v>
      </c>
    </row>
    <row r="15" spans="1:16" ht="15.75">
      <c r="A15" s="322"/>
      <c r="B15" s="51" t="s">
        <v>6</v>
      </c>
      <c r="C15" s="10"/>
      <c r="D15" s="10">
        <f aca="true" t="shared" si="9" ref="D15:I15">D14-C14</f>
        <v>1</v>
      </c>
      <c r="E15" s="10">
        <f t="shared" si="9"/>
        <v>0</v>
      </c>
      <c r="F15" s="10">
        <f t="shared" si="9"/>
        <v>-1</v>
      </c>
      <c r="G15" s="10">
        <f t="shared" si="9"/>
        <v>0</v>
      </c>
      <c r="H15" s="10">
        <f t="shared" si="9"/>
        <v>0</v>
      </c>
      <c r="I15" s="10">
        <f t="shared" si="9"/>
        <v>0</v>
      </c>
      <c r="J15" s="10">
        <f aca="true" t="shared" si="10" ref="J15:O15">J14-I14</f>
        <v>0</v>
      </c>
      <c r="K15" s="10">
        <f t="shared" si="10"/>
        <v>0</v>
      </c>
      <c r="L15" s="10">
        <f t="shared" si="10"/>
        <v>0</v>
      </c>
      <c r="M15" s="10">
        <f t="shared" si="10"/>
        <v>0</v>
      </c>
      <c r="N15" s="10">
        <f t="shared" si="10"/>
        <v>0</v>
      </c>
      <c r="O15" s="10">
        <f t="shared" si="10"/>
        <v>0</v>
      </c>
      <c r="P15" s="206"/>
    </row>
    <row r="16" spans="1:16" ht="15.75">
      <c r="A16" s="322"/>
      <c r="B16" s="50" t="s">
        <v>45</v>
      </c>
      <c r="C16" s="7">
        <v>3</v>
      </c>
      <c r="D16" s="8">
        <v>0</v>
      </c>
      <c r="E16" s="1">
        <v>0</v>
      </c>
      <c r="F16" s="8">
        <v>1</v>
      </c>
      <c r="G16" s="9">
        <v>0</v>
      </c>
      <c r="H16" s="8">
        <v>0</v>
      </c>
      <c r="I16" s="9">
        <v>0</v>
      </c>
      <c r="J16" s="8">
        <v>0</v>
      </c>
      <c r="K16" s="8">
        <v>0</v>
      </c>
      <c r="L16" s="9">
        <v>0</v>
      </c>
      <c r="M16" s="8">
        <v>0</v>
      </c>
      <c r="N16" s="7">
        <v>2</v>
      </c>
      <c r="O16" s="7">
        <v>15</v>
      </c>
      <c r="P16" s="207">
        <f>D16+E16+F16+G16+H16+I16+J16+K16+L16+M16+N16+O16</f>
        <v>18</v>
      </c>
    </row>
    <row r="17" spans="1:16" ht="15.75">
      <c r="A17" s="323"/>
      <c r="B17" s="5" t="s">
        <v>6</v>
      </c>
      <c r="C17" s="10"/>
      <c r="D17" s="10">
        <f aca="true" t="shared" si="11" ref="D17:I17">D16-C16</f>
        <v>-3</v>
      </c>
      <c r="E17" s="10">
        <f t="shared" si="11"/>
        <v>0</v>
      </c>
      <c r="F17" s="10">
        <f t="shared" si="11"/>
        <v>1</v>
      </c>
      <c r="G17" s="10">
        <f t="shared" si="11"/>
        <v>-1</v>
      </c>
      <c r="H17" s="10">
        <f t="shared" si="11"/>
        <v>0</v>
      </c>
      <c r="I17" s="10">
        <f t="shared" si="11"/>
        <v>0</v>
      </c>
      <c r="J17" s="10">
        <f aca="true" t="shared" si="12" ref="J17:O17">J16-I16</f>
        <v>0</v>
      </c>
      <c r="K17" s="10">
        <f t="shared" si="12"/>
        <v>0</v>
      </c>
      <c r="L17" s="10">
        <f t="shared" si="12"/>
        <v>0</v>
      </c>
      <c r="M17" s="10">
        <f t="shared" si="12"/>
        <v>0</v>
      </c>
      <c r="N17" s="10">
        <f t="shared" si="12"/>
        <v>2</v>
      </c>
      <c r="O17" s="10">
        <f t="shared" si="12"/>
        <v>13</v>
      </c>
      <c r="P17" s="209"/>
    </row>
    <row r="18" spans="1:16" ht="15.75">
      <c r="A18" s="324" t="s">
        <v>46</v>
      </c>
      <c r="B18" s="50" t="s">
        <v>47</v>
      </c>
      <c r="C18" s="6">
        <v>163</v>
      </c>
      <c r="D18" s="4">
        <v>96</v>
      </c>
      <c r="E18" s="8">
        <v>64</v>
      </c>
      <c r="F18" s="4">
        <v>145</v>
      </c>
      <c r="G18" s="1">
        <v>150</v>
      </c>
      <c r="H18" s="4">
        <v>143</v>
      </c>
      <c r="I18" s="1">
        <v>88</v>
      </c>
      <c r="J18" s="4">
        <v>261</v>
      </c>
      <c r="K18" s="4">
        <v>151</v>
      </c>
      <c r="L18" s="1">
        <v>184</v>
      </c>
      <c r="M18" s="4">
        <v>206</v>
      </c>
      <c r="N18" s="6">
        <v>130</v>
      </c>
      <c r="O18" s="6">
        <v>142</v>
      </c>
      <c r="P18" s="207">
        <f>D18+E18+F18+G18+H18+I18+J18+K18+L18+M18+N18+O18</f>
        <v>1760</v>
      </c>
    </row>
    <row r="19" spans="1:16" ht="15" customHeight="1">
      <c r="A19" s="325"/>
      <c r="B19" s="225" t="s">
        <v>6</v>
      </c>
      <c r="C19" s="10"/>
      <c r="D19" s="10">
        <f aca="true" t="shared" si="13" ref="D19:I19">D18-C18</f>
        <v>-67</v>
      </c>
      <c r="E19" s="10">
        <f t="shared" si="13"/>
        <v>-32</v>
      </c>
      <c r="F19" s="10">
        <f t="shared" si="13"/>
        <v>81</v>
      </c>
      <c r="G19" s="10">
        <f t="shared" si="13"/>
        <v>5</v>
      </c>
      <c r="H19" s="10">
        <f t="shared" si="13"/>
        <v>-7</v>
      </c>
      <c r="I19" s="10">
        <f t="shared" si="13"/>
        <v>-55</v>
      </c>
      <c r="J19" s="10">
        <f aca="true" t="shared" si="14" ref="J19:O19">J18-I18</f>
        <v>173</v>
      </c>
      <c r="K19" s="10">
        <f t="shared" si="14"/>
        <v>-110</v>
      </c>
      <c r="L19" s="10">
        <f t="shared" si="14"/>
        <v>33</v>
      </c>
      <c r="M19" s="10">
        <f t="shared" si="14"/>
        <v>22</v>
      </c>
      <c r="N19" s="10">
        <f t="shared" si="14"/>
        <v>-76</v>
      </c>
      <c r="O19" s="10">
        <f t="shared" si="14"/>
        <v>12</v>
      </c>
      <c r="P19" s="209"/>
    </row>
    <row r="20" spans="1:16" ht="15.75">
      <c r="A20" s="326" t="s">
        <v>10</v>
      </c>
      <c r="B20" s="5" t="s">
        <v>48</v>
      </c>
      <c r="C20" s="8">
        <v>12</v>
      </c>
      <c r="D20" s="4">
        <v>7</v>
      </c>
      <c r="E20" s="8">
        <v>12</v>
      </c>
      <c r="F20" s="4">
        <v>16</v>
      </c>
      <c r="G20" s="1">
        <v>21</v>
      </c>
      <c r="H20" s="4">
        <v>16</v>
      </c>
      <c r="I20" s="1">
        <v>16</v>
      </c>
      <c r="J20" s="4">
        <v>14</v>
      </c>
      <c r="K20" s="4">
        <v>15</v>
      </c>
      <c r="L20" s="1">
        <v>10</v>
      </c>
      <c r="M20" s="4">
        <v>19</v>
      </c>
      <c r="N20" s="7">
        <v>9</v>
      </c>
      <c r="O20" s="7">
        <v>3</v>
      </c>
      <c r="P20" s="205">
        <f>D20+E20+F20+G20+H20+I20+J20+K20+L20+M20+N20+O20</f>
        <v>158</v>
      </c>
    </row>
    <row r="21" spans="1:16" ht="14.25" customHeight="1">
      <c r="A21" s="321"/>
      <c r="B21" s="5" t="s">
        <v>6</v>
      </c>
      <c r="C21" s="10"/>
      <c r="D21" s="10">
        <f aca="true" t="shared" si="15" ref="D21:I21">D20-C20</f>
        <v>-5</v>
      </c>
      <c r="E21" s="10">
        <f t="shared" si="15"/>
        <v>5</v>
      </c>
      <c r="F21" s="10">
        <f t="shared" si="15"/>
        <v>4</v>
      </c>
      <c r="G21" s="10">
        <f t="shared" si="15"/>
        <v>5</v>
      </c>
      <c r="H21" s="10">
        <f t="shared" si="15"/>
        <v>-5</v>
      </c>
      <c r="I21" s="10">
        <f t="shared" si="15"/>
        <v>0</v>
      </c>
      <c r="J21" s="10">
        <f aca="true" t="shared" si="16" ref="J21:O21">J20-I20</f>
        <v>-2</v>
      </c>
      <c r="K21" s="10">
        <f t="shared" si="16"/>
        <v>1</v>
      </c>
      <c r="L21" s="10">
        <f t="shared" si="16"/>
        <v>-5</v>
      </c>
      <c r="M21" s="10">
        <f t="shared" si="16"/>
        <v>9</v>
      </c>
      <c r="N21" s="10">
        <f t="shared" si="16"/>
        <v>-10</v>
      </c>
      <c r="O21" s="10">
        <f t="shared" si="16"/>
        <v>-6</v>
      </c>
      <c r="P21" s="206"/>
    </row>
    <row r="22" spans="1:16" ht="15.75">
      <c r="A22" s="326" t="s">
        <v>14</v>
      </c>
      <c r="B22" s="50" t="s">
        <v>49</v>
      </c>
      <c r="C22" s="7">
        <v>0</v>
      </c>
      <c r="D22" s="8">
        <v>0</v>
      </c>
      <c r="E22" s="1">
        <v>0</v>
      </c>
      <c r="F22" s="8">
        <v>1</v>
      </c>
      <c r="G22" s="9">
        <v>0</v>
      </c>
      <c r="H22" s="8">
        <v>0</v>
      </c>
      <c r="I22" s="9">
        <v>0</v>
      </c>
      <c r="J22" s="8">
        <v>0</v>
      </c>
      <c r="K22" s="8">
        <v>0</v>
      </c>
      <c r="L22" s="9">
        <v>4</v>
      </c>
      <c r="M22" s="8">
        <v>17</v>
      </c>
      <c r="N22" s="7">
        <v>6</v>
      </c>
      <c r="O22" s="7">
        <v>2</v>
      </c>
      <c r="P22" s="207">
        <f>D22+E22+F22+G22+H22+I22+J22+K22+L22+M22+N22+O22</f>
        <v>30</v>
      </c>
    </row>
    <row r="23" spans="1:16" ht="15.75">
      <c r="A23" s="321"/>
      <c r="B23" s="5" t="s">
        <v>6</v>
      </c>
      <c r="C23" s="10"/>
      <c r="D23" s="10">
        <f aca="true" t="shared" si="17" ref="D23:I23">D22-C22</f>
        <v>0</v>
      </c>
      <c r="E23" s="10">
        <f t="shared" si="17"/>
        <v>0</v>
      </c>
      <c r="F23" s="10">
        <f t="shared" si="17"/>
        <v>1</v>
      </c>
      <c r="G23" s="10">
        <f t="shared" si="17"/>
        <v>-1</v>
      </c>
      <c r="H23" s="10">
        <f t="shared" si="17"/>
        <v>0</v>
      </c>
      <c r="I23" s="10">
        <f t="shared" si="17"/>
        <v>0</v>
      </c>
      <c r="J23" s="10">
        <f aca="true" t="shared" si="18" ref="J23:O23">J22-I22</f>
        <v>0</v>
      </c>
      <c r="K23" s="10">
        <f t="shared" si="18"/>
        <v>0</v>
      </c>
      <c r="L23" s="10">
        <f t="shared" si="18"/>
        <v>4</v>
      </c>
      <c r="M23" s="10">
        <f t="shared" si="18"/>
        <v>13</v>
      </c>
      <c r="N23" s="10">
        <f t="shared" si="18"/>
        <v>-11</v>
      </c>
      <c r="O23" s="10">
        <f t="shared" si="18"/>
        <v>-4</v>
      </c>
      <c r="P23" s="209"/>
    </row>
    <row r="24" spans="1:16" ht="15.75">
      <c r="A24" s="326" t="s">
        <v>18</v>
      </c>
      <c r="B24" s="50" t="s">
        <v>50</v>
      </c>
      <c r="C24" s="6">
        <v>6</v>
      </c>
      <c r="D24" s="4">
        <v>7</v>
      </c>
      <c r="E24" s="8">
        <v>3</v>
      </c>
      <c r="F24" s="4">
        <v>6</v>
      </c>
      <c r="G24" s="1">
        <v>5</v>
      </c>
      <c r="H24" s="4">
        <v>5</v>
      </c>
      <c r="I24" s="1">
        <v>2</v>
      </c>
      <c r="J24" s="4">
        <v>10</v>
      </c>
      <c r="K24" s="4">
        <v>4</v>
      </c>
      <c r="L24" s="1">
        <v>6</v>
      </c>
      <c r="M24" s="4">
        <v>8</v>
      </c>
      <c r="N24" s="6">
        <v>2</v>
      </c>
      <c r="O24" s="6">
        <v>11</v>
      </c>
      <c r="P24" s="207">
        <f>D24+E24+F24+G24+H24+I24+J24+K24+L24+M24+N24+O24</f>
        <v>69</v>
      </c>
    </row>
    <row r="25" spans="1:16" ht="15.75">
      <c r="A25" s="321"/>
      <c r="B25" s="51" t="s">
        <v>6</v>
      </c>
      <c r="C25" s="10"/>
      <c r="D25" s="10">
        <f aca="true" t="shared" si="19" ref="D25:I25">D24-C24</f>
        <v>1</v>
      </c>
      <c r="E25" s="10">
        <f t="shared" si="19"/>
        <v>-4</v>
      </c>
      <c r="F25" s="10">
        <f t="shared" si="19"/>
        <v>3</v>
      </c>
      <c r="G25" s="10">
        <f t="shared" si="19"/>
        <v>-1</v>
      </c>
      <c r="H25" s="10">
        <f t="shared" si="19"/>
        <v>0</v>
      </c>
      <c r="I25" s="10">
        <f t="shared" si="19"/>
        <v>-3</v>
      </c>
      <c r="J25" s="10">
        <f aca="true" t="shared" si="20" ref="J25:O25">J24-I24</f>
        <v>8</v>
      </c>
      <c r="K25" s="10">
        <f t="shared" si="20"/>
        <v>-6</v>
      </c>
      <c r="L25" s="10">
        <f t="shared" si="20"/>
        <v>2</v>
      </c>
      <c r="M25" s="10">
        <f t="shared" si="20"/>
        <v>2</v>
      </c>
      <c r="N25" s="10">
        <f t="shared" si="20"/>
        <v>-6</v>
      </c>
      <c r="O25" s="10">
        <f t="shared" si="20"/>
        <v>9</v>
      </c>
      <c r="P25" s="206"/>
    </row>
    <row r="26" spans="1:16" ht="15.75">
      <c r="A26" s="326" t="s">
        <v>20</v>
      </c>
      <c r="B26" s="50" t="s">
        <v>51</v>
      </c>
      <c r="C26" s="7">
        <v>1</v>
      </c>
      <c r="D26" s="8">
        <v>18</v>
      </c>
      <c r="E26" s="1">
        <v>40</v>
      </c>
      <c r="F26" s="8">
        <v>50</v>
      </c>
      <c r="G26" s="9">
        <v>5</v>
      </c>
      <c r="H26" s="8">
        <v>4</v>
      </c>
      <c r="I26" s="9">
        <v>56</v>
      </c>
      <c r="J26" s="8">
        <v>0</v>
      </c>
      <c r="K26" s="8">
        <v>3</v>
      </c>
      <c r="L26" s="9">
        <v>20</v>
      </c>
      <c r="M26" s="8">
        <v>156</v>
      </c>
      <c r="N26" s="7">
        <v>81</v>
      </c>
      <c r="O26" s="7">
        <v>18</v>
      </c>
      <c r="P26" s="207">
        <f>D26+E26+F26+G26+H26+I26+J26+K26+L26+M26+N26+O26</f>
        <v>451</v>
      </c>
    </row>
    <row r="27" spans="1:16" ht="15.75">
      <c r="A27" s="321"/>
      <c r="B27" s="5" t="s">
        <v>6</v>
      </c>
      <c r="C27" s="10"/>
      <c r="D27" s="10">
        <f aca="true" t="shared" si="21" ref="D27:I27">D26-C26</f>
        <v>17</v>
      </c>
      <c r="E27" s="10">
        <f t="shared" si="21"/>
        <v>22</v>
      </c>
      <c r="F27" s="10">
        <f t="shared" si="21"/>
        <v>10</v>
      </c>
      <c r="G27" s="10">
        <f t="shared" si="21"/>
        <v>-45</v>
      </c>
      <c r="H27" s="10">
        <f t="shared" si="21"/>
        <v>-1</v>
      </c>
      <c r="I27" s="10">
        <f t="shared" si="21"/>
        <v>52</v>
      </c>
      <c r="J27" s="10">
        <f aca="true" t="shared" si="22" ref="J27:O27">J26-I26</f>
        <v>-56</v>
      </c>
      <c r="K27" s="10">
        <f t="shared" si="22"/>
        <v>3</v>
      </c>
      <c r="L27" s="10">
        <f t="shared" si="22"/>
        <v>17</v>
      </c>
      <c r="M27" s="10">
        <f t="shared" si="22"/>
        <v>136</v>
      </c>
      <c r="N27" s="10">
        <f t="shared" si="22"/>
        <v>-75</v>
      </c>
      <c r="O27" s="10">
        <f t="shared" si="22"/>
        <v>-63</v>
      </c>
      <c r="P27" s="206"/>
    </row>
    <row r="28" spans="1:16" ht="15.75">
      <c r="A28" s="53" t="s">
        <v>22</v>
      </c>
      <c r="B28" s="50" t="s">
        <v>52</v>
      </c>
      <c r="C28" s="7">
        <v>21</v>
      </c>
      <c r="D28" s="8">
        <v>1</v>
      </c>
      <c r="E28" s="8">
        <v>1</v>
      </c>
      <c r="F28" s="8">
        <v>95</v>
      </c>
      <c r="G28" s="9">
        <v>9</v>
      </c>
      <c r="H28" s="8">
        <v>5</v>
      </c>
      <c r="I28" s="9">
        <v>42</v>
      </c>
      <c r="J28" s="8">
        <v>58</v>
      </c>
      <c r="K28" s="8">
        <v>28</v>
      </c>
      <c r="L28" s="9">
        <v>56</v>
      </c>
      <c r="M28" s="8">
        <v>78</v>
      </c>
      <c r="N28" s="7">
        <v>20</v>
      </c>
      <c r="O28" s="7">
        <v>29</v>
      </c>
      <c r="P28" s="207">
        <f>D28+E28+F28+G28+H28+I28+J28+K28+L28+M28+N28+O28</f>
        <v>422</v>
      </c>
    </row>
    <row r="29" spans="1:16" ht="15.75">
      <c r="A29" s="53"/>
      <c r="B29" s="51" t="s">
        <v>6</v>
      </c>
      <c r="C29" s="10"/>
      <c r="D29" s="10">
        <f aca="true" t="shared" si="23" ref="D29:M29">D28-C28</f>
        <v>-20</v>
      </c>
      <c r="E29" s="10">
        <f t="shared" si="23"/>
        <v>0</v>
      </c>
      <c r="F29" s="10">
        <f t="shared" si="23"/>
        <v>94</v>
      </c>
      <c r="G29" s="10">
        <f t="shared" si="23"/>
        <v>-86</v>
      </c>
      <c r="H29" s="10">
        <f t="shared" si="23"/>
        <v>-4</v>
      </c>
      <c r="I29" s="10">
        <f t="shared" si="23"/>
        <v>37</v>
      </c>
      <c r="J29" s="10">
        <f t="shared" si="23"/>
        <v>16</v>
      </c>
      <c r="K29" s="10">
        <f t="shared" si="23"/>
        <v>-30</v>
      </c>
      <c r="L29" s="10">
        <f t="shared" si="23"/>
        <v>28</v>
      </c>
      <c r="M29" s="10">
        <f t="shared" si="23"/>
        <v>22</v>
      </c>
      <c r="N29" s="10">
        <f>N28-M28</f>
        <v>-58</v>
      </c>
      <c r="O29" s="10">
        <f>O28-N28</f>
        <v>9</v>
      </c>
      <c r="P29" s="209"/>
    </row>
    <row r="30" spans="1:16" ht="15.75">
      <c r="A30" s="53" t="s">
        <v>22</v>
      </c>
      <c r="B30" s="196" t="s">
        <v>90</v>
      </c>
      <c r="C30" s="7">
        <v>0</v>
      </c>
      <c r="D30" s="8">
        <v>0</v>
      </c>
      <c r="E30" s="8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8">
        <v>0</v>
      </c>
      <c r="L30" s="9">
        <v>120</v>
      </c>
      <c r="M30" s="8">
        <v>111</v>
      </c>
      <c r="N30" s="7">
        <v>17</v>
      </c>
      <c r="O30" s="7">
        <v>37</v>
      </c>
      <c r="P30" s="207">
        <f>D30+E30+F30+G30+H30+I30+J30+K30+L30+M30+N30+O30</f>
        <v>285</v>
      </c>
    </row>
    <row r="31" spans="1:16" ht="12.75">
      <c r="A31" s="53"/>
      <c r="B31" s="195" t="s">
        <v>6</v>
      </c>
      <c r="C31" s="10"/>
      <c r="D31" s="10">
        <f aca="true" t="shared" si="24" ref="D31:I31">D30-C30</f>
        <v>0</v>
      </c>
      <c r="E31" s="10">
        <f t="shared" si="24"/>
        <v>0</v>
      </c>
      <c r="F31" s="10">
        <f t="shared" si="24"/>
        <v>0</v>
      </c>
      <c r="G31" s="10">
        <f t="shared" si="24"/>
        <v>0</v>
      </c>
      <c r="H31" s="10">
        <f t="shared" si="24"/>
        <v>0</v>
      </c>
      <c r="I31" s="10">
        <f t="shared" si="24"/>
        <v>0</v>
      </c>
      <c r="J31" s="10">
        <f aca="true" t="shared" si="25" ref="J31:O31">J30-I30</f>
        <v>0</v>
      </c>
      <c r="K31" s="10">
        <f t="shared" si="25"/>
        <v>0</v>
      </c>
      <c r="L31" s="10">
        <f t="shared" si="25"/>
        <v>120</v>
      </c>
      <c r="M31" s="10">
        <f t="shared" si="25"/>
        <v>-9</v>
      </c>
      <c r="N31" s="10">
        <f t="shared" si="25"/>
        <v>-94</v>
      </c>
      <c r="O31" s="10">
        <f t="shared" si="25"/>
        <v>20</v>
      </c>
      <c r="P31" s="209"/>
    </row>
    <row r="32" spans="1:16" ht="15.75">
      <c r="A32" s="326" t="s">
        <v>26</v>
      </c>
      <c r="B32" s="5" t="s">
        <v>53</v>
      </c>
      <c r="C32" s="4">
        <v>21</v>
      </c>
      <c r="D32" s="4">
        <v>12</v>
      </c>
      <c r="E32" s="4">
        <v>16</v>
      </c>
      <c r="F32" s="4">
        <v>19</v>
      </c>
      <c r="G32" s="1">
        <v>14</v>
      </c>
      <c r="H32" s="4">
        <v>18</v>
      </c>
      <c r="I32" s="1">
        <v>18</v>
      </c>
      <c r="J32" s="4">
        <v>37</v>
      </c>
      <c r="K32" s="4">
        <v>18</v>
      </c>
      <c r="L32" s="1">
        <v>16</v>
      </c>
      <c r="M32" s="4">
        <v>23</v>
      </c>
      <c r="N32" s="6">
        <v>22</v>
      </c>
      <c r="O32" s="6">
        <v>20</v>
      </c>
      <c r="P32" s="205">
        <f>D32+E32+F32+G32+H32+I32+J32+K32+L32+M32+N32+O32</f>
        <v>233</v>
      </c>
    </row>
    <row r="33" spans="1:16" ht="16.5" thickBot="1">
      <c r="A33" s="327"/>
      <c r="B33" s="5" t="s">
        <v>6</v>
      </c>
      <c r="C33" s="11"/>
      <c r="D33" s="11">
        <f aca="true" t="shared" si="26" ref="D33:I33">D32-C32</f>
        <v>-9</v>
      </c>
      <c r="E33" s="11">
        <f t="shared" si="26"/>
        <v>4</v>
      </c>
      <c r="F33" s="11">
        <f t="shared" si="26"/>
        <v>3</v>
      </c>
      <c r="G33" s="11">
        <f t="shared" si="26"/>
        <v>-5</v>
      </c>
      <c r="H33" s="11">
        <f t="shared" si="26"/>
        <v>4</v>
      </c>
      <c r="I33" s="11">
        <f t="shared" si="26"/>
        <v>0</v>
      </c>
      <c r="J33" s="11">
        <f aca="true" t="shared" si="27" ref="J33:O33">J32-I32</f>
        <v>19</v>
      </c>
      <c r="K33" s="11">
        <f t="shared" si="27"/>
        <v>-19</v>
      </c>
      <c r="L33" s="11">
        <f t="shared" si="27"/>
        <v>-2</v>
      </c>
      <c r="M33" s="11">
        <f t="shared" si="27"/>
        <v>7</v>
      </c>
      <c r="N33" s="11">
        <f t="shared" si="27"/>
        <v>-1</v>
      </c>
      <c r="O33" s="11">
        <f t="shared" si="27"/>
        <v>-2</v>
      </c>
      <c r="P33" s="206"/>
    </row>
    <row r="34" spans="1:16" ht="18.75">
      <c r="A34" s="60"/>
      <c r="B34" s="201" t="s">
        <v>5</v>
      </c>
      <c r="C34" s="202">
        <f aca="true" t="shared" si="28" ref="C34:J34">C4+C18+C20+C22+C24+C26+C28+C30+C32</f>
        <v>815</v>
      </c>
      <c r="D34" s="202">
        <f t="shared" si="28"/>
        <v>615</v>
      </c>
      <c r="E34" s="202">
        <f t="shared" si="28"/>
        <v>468</v>
      </c>
      <c r="F34" s="202">
        <f t="shared" si="28"/>
        <v>801</v>
      </c>
      <c r="G34" s="202">
        <f t="shared" si="28"/>
        <v>784</v>
      </c>
      <c r="H34" s="202">
        <f t="shared" si="28"/>
        <v>609</v>
      </c>
      <c r="I34" s="202">
        <f t="shared" si="28"/>
        <v>515</v>
      </c>
      <c r="J34" s="202">
        <f t="shared" si="28"/>
        <v>777</v>
      </c>
      <c r="K34" s="202">
        <f aca="true" t="shared" si="29" ref="K34:P34">K4+K18+K20+K22+K24+K26+K28+K30+K32</f>
        <v>559</v>
      </c>
      <c r="L34" s="202">
        <f t="shared" si="29"/>
        <v>850</v>
      </c>
      <c r="M34" s="202">
        <f t="shared" si="29"/>
        <v>1116</v>
      </c>
      <c r="N34" s="202">
        <f t="shared" si="29"/>
        <v>889</v>
      </c>
      <c r="O34" s="203">
        <f t="shared" si="29"/>
        <v>652</v>
      </c>
      <c r="P34" s="204">
        <f t="shared" si="29"/>
        <v>8635</v>
      </c>
    </row>
    <row r="35" spans="1:16" ht="15.75">
      <c r="A35" s="58"/>
      <c r="B35" s="52" t="s">
        <v>6</v>
      </c>
      <c r="C35" s="24"/>
      <c r="D35" s="24">
        <f aca="true" t="shared" si="30" ref="D35:O35">D34-C34</f>
        <v>-200</v>
      </c>
      <c r="E35" s="24">
        <f t="shared" si="30"/>
        <v>-147</v>
      </c>
      <c r="F35" s="24">
        <f t="shared" si="30"/>
        <v>333</v>
      </c>
      <c r="G35" s="24">
        <f t="shared" si="30"/>
        <v>-17</v>
      </c>
      <c r="H35" s="24">
        <f t="shared" si="30"/>
        <v>-175</v>
      </c>
      <c r="I35" s="24">
        <f t="shared" si="30"/>
        <v>-94</v>
      </c>
      <c r="J35" s="24">
        <f t="shared" si="30"/>
        <v>262</v>
      </c>
      <c r="K35" s="24">
        <f t="shared" si="30"/>
        <v>-218</v>
      </c>
      <c r="L35" s="24">
        <f t="shared" si="30"/>
        <v>291</v>
      </c>
      <c r="M35" s="24">
        <f t="shared" si="30"/>
        <v>266</v>
      </c>
      <c r="N35" s="24">
        <f t="shared" si="30"/>
        <v>-227</v>
      </c>
      <c r="O35" s="56">
        <f t="shared" si="30"/>
        <v>-237</v>
      </c>
      <c r="P35" s="210"/>
    </row>
    <row r="36" spans="1:16" ht="19.5" customHeight="1" thickBot="1">
      <c r="A36" s="59"/>
      <c r="B36" s="212" t="s">
        <v>70</v>
      </c>
      <c r="C36" s="54"/>
      <c r="D36" s="55">
        <v>339</v>
      </c>
      <c r="E36" s="55">
        <v>220</v>
      </c>
      <c r="F36" s="55">
        <v>353</v>
      </c>
      <c r="G36" s="55">
        <v>261</v>
      </c>
      <c r="H36" s="55">
        <v>230</v>
      </c>
      <c r="I36" s="55">
        <v>257</v>
      </c>
      <c r="J36" s="55">
        <v>323</v>
      </c>
      <c r="K36" s="55">
        <v>218</v>
      </c>
      <c r="L36" s="55">
        <v>452</v>
      </c>
      <c r="M36" s="55">
        <v>541</v>
      </c>
      <c r="N36" s="55">
        <v>485</v>
      </c>
      <c r="O36" s="57">
        <v>336</v>
      </c>
      <c r="P36" s="211">
        <f>O36+N36+M36+L36+K36+J36+I36+H36+G36+F36+E36+D36</f>
        <v>4015</v>
      </c>
    </row>
  </sheetData>
  <mergeCells count="9">
    <mergeCell ref="A32:A33"/>
    <mergeCell ref="A20:A21"/>
    <mergeCell ref="A22:A23"/>
    <mergeCell ref="A24:A25"/>
    <mergeCell ref="A26:A27"/>
    <mergeCell ref="A1:P2"/>
    <mergeCell ref="A4:A5"/>
    <mergeCell ref="A6:A17"/>
    <mergeCell ref="A18:A19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mariag</dc:creator>
  <cp:keywords/>
  <dc:description/>
  <cp:lastModifiedBy>stat</cp:lastModifiedBy>
  <cp:lastPrinted>2005-01-14T06:49:57Z</cp:lastPrinted>
  <dcterms:created xsi:type="dcterms:W3CDTF">2004-01-21T13:26:45Z</dcterms:created>
  <dcterms:modified xsi:type="dcterms:W3CDTF">2005-12-19T12:07:00Z</dcterms:modified>
  <cp:category/>
  <cp:version/>
  <cp:contentType/>
  <cp:contentStatus/>
</cp:coreProperties>
</file>