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1"/>
  </bookViews>
  <sheets>
    <sheet name="Zarejestrowani" sheetId="1" r:id="rId1"/>
    <sheet name="Wyrejestrowani" sheetId="2" r:id="rId2"/>
  </sheets>
  <definedNames>
    <definedName name="_xlnm.Print_Area" localSheetId="1">'Wyrejestrowani'!$A$1:$AE$50</definedName>
  </definedNames>
  <calcPr fullCalcOnLoad="1"/>
</workbook>
</file>

<file path=xl/sharedStrings.xml><?xml version="1.0" encoding="utf-8"?>
<sst xmlns="http://schemas.openxmlformats.org/spreadsheetml/2006/main" count="163" uniqueCount="72">
  <si>
    <t>BEZROBOTNI ZAREJESTROWANI W 2010 ROK</t>
  </si>
  <si>
    <t>l.p</t>
  </si>
  <si>
    <t>Wyszczególnienie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</si>
  <si>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</si>
  <si>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</si>
  <si>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</si>
  <si>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</si>
  <si>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</si>
  <si>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</si>
  <si>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</si>
  <si>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</si>
  <si>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</si>
  <si>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</si>
  <si>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</si>
  <si>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</si>
  <si>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</si>
  <si>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Ogółem</t>
  </si>
  <si>
    <t>Kobiet</t>
  </si>
  <si>
    <t>ogółem</t>
  </si>
  <si>
    <t>kobiety</t>
  </si>
  <si>
    <t>1.</t>
  </si>
  <si>
    <t>365 dni w ostatnich 18 miesiącach</t>
  </si>
  <si>
    <t>365 dni ubezpieczenia społeczniego
(działalność gospodarcza)</t>
  </si>
  <si>
    <t>Zwolnieni ze służby wojskowej</t>
  </si>
  <si>
    <t>Nieprzepracowane 365 dni</t>
  </si>
  <si>
    <t>w tym</t>
  </si>
  <si>
    <t>po niestawiennictwie</t>
  </si>
  <si>
    <t>Powracający z prac interwencyjnych</t>
  </si>
  <si>
    <t>Powracający z robót publiczbych</t>
  </si>
  <si>
    <t>Po stażu</t>
  </si>
  <si>
    <t>Po przygotowaniu zawodowym</t>
  </si>
  <si>
    <t xml:space="preserve">Po szkoleniu </t>
  </si>
  <si>
    <t>Po pracach społecznie użytecznych</t>
  </si>
  <si>
    <t>Po utracie świadczeń ZUS (renta)</t>
  </si>
  <si>
    <t>Po RKS</t>
  </si>
  <si>
    <t>9.</t>
  </si>
  <si>
    <t>ogółem z prawem do zasilku</t>
  </si>
  <si>
    <t>po raz pierwszy</t>
  </si>
  <si>
    <t>po raz kolejny (ok. 1990 r.)</t>
  </si>
  <si>
    <t>dotychczas niepracujacy</t>
  </si>
  <si>
    <t>poprzednio pracujący (zał-2)</t>
  </si>
  <si>
    <t>z przyczyn dot. zakładu pracy</t>
  </si>
  <si>
    <t>do 12-my od ukoń. Szkol. (zał.3)</t>
  </si>
  <si>
    <t>po pracy za granicą</t>
  </si>
  <si>
    <t>niepełnosprawni</t>
  </si>
  <si>
    <t>BEZROBOTNI WYREJESTROWANI W 2010 ROKU</t>
  </si>
  <si>
    <t>Podjęcie pracy</t>
  </si>
  <si>
    <t xml:space="preserve"> +/-</t>
  </si>
  <si>
    <t>Niesubsydiowana</t>
  </si>
  <si>
    <t>w tym sezonowa</t>
  </si>
  <si>
    <t>+/-</t>
  </si>
  <si>
    <t>Subsydiowane</t>
  </si>
  <si>
    <t>Prace interwencyjne</t>
  </si>
  <si>
    <t>Roboty publiczne</t>
  </si>
  <si>
    <t>Podjecie działalnosci gospodarczej</t>
  </si>
  <si>
    <t>W ramach ref. Kosztów zatrudn.</t>
  </si>
  <si>
    <t>inne</t>
  </si>
  <si>
    <t xml:space="preserve">Szkolenia </t>
  </si>
  <si>
    <t>Staż</t>
  </si>
  <si>
    <t>Przygotowanie zawodowe</t>
  </si>
  <si>
    <t>Prace społecznie użyteczne</t>
  </si>
  <si>
    <t>rozpoczęcie uczestnictwa w zajęciach Centrum Integracji Społecznej</t>
  </si>
  <si>
    <t>Odmowa bez uzasadnionej przyczyny podjęcia propozycji zadrudnienia, itp.</t>
  </si>
  <si>
    <t>Niepotwierdzenie gotowości</t>
  </si>
  <si>
    <t>Dobrowolna rezygnacja</t>
  </si>
  <si>
    <t>Podjęcie nauki</t>
  </si>
  <si>
    <t>ukończenie 60/65 lat</t>
  </si>
  <si>
    <t>Nabycie praw emeryt.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</si>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</sst>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b/>
      <sz val="12"/>
      <color indexed="58"/>
      <name val="Times New Roman CE"/>
      <family val="1"/>
    </font>
    <font>
      <b/>
      <sz val="9"/>
      <color indexed="58"/>
      <name val="Times New Roman CE"/>
      <family val="1"/>
    </font>
    <font>
      <sz val="11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0" xfId="58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textRotation="90"/>
    </xf>
    <xf numFmtId="0" fontId="5" fillId="0" borderId="4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3" fillId="33" borderId="54" xfId="0" applyFont="1" applyFill="1" applyBorder="1" applyAlignment="1">
      <alignment horizontal="center"/>
    </xf>
    <xf numFmtId="0" fontId="13" fillId="33" borderId="55" xfId="0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5" fillId="0" borderId="64" xfId="0" applyFont="1" applyBorder="1" applyAlignment="1">
      <alignment horizontal="left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5" fillId="0" borderId="7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5" fillId="0" borderId="78" xfId="0" applyFont="1" applyBorder="1" applyAlignment="1">
      <alignment horizontal="left"/>
    </xf>
    <xf numFmtId="0" fontId="15" fillId="0" borderId="7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20" fillId="34" borderId="98" xfId="0" applyFont="1" applyFill="1" applyBorder="1" applyAlignment="1">
      <alignment horizontal="center" vertical="center"/>
    </xf>
    <xf numFmtId="0" fontId="20" fillId="34" borderId="99" xfId="0" applyFont="1" applyFill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/>
    </xf>
    <xf numFmtId="0" fontId="9" fillId="34" borderId="100" xfId="0" applyFont="1" applyFill="1" applyBorder="1" applyAlignment="1">
      <alignment horizontal="center" vertical="center"/>
    </xf>
    <xf numFmtId="0" fontId="9" fillId="34" borderId="101" xfId="0" applyFont="1" applyFill="1" applyBorder="1" applyAlignment="1">
      <alignment horizontal="center" vertical="center"/>
    </xf>
    <xf numFmtId="0" fontId="9" fillId="34" borderId="102" xfId="0" applyFont="1" applyFill="1" applyBorder="1" applyAlignment="1">
      <alignment horizontal="center" vertical="center"/>
    </xf>
    <xf numFmtId="0" fontId="9" fillId="34" borderId="103" xfId="0" applyFont="1" applyFill="1" applyBorder="1" applyAlignment="1">
      <alignment horizontal="center" vertical="center"/>
    </xf>
    <xf numFmtId="0" fontId="9" fillId="34" borderId="89" xfId="0" applyFont="1" applyFill="1" applyBorder="1" applyAlignment="1">
      <alignment horizontal="center" vertical="center"/>
    </xf>
    <xf numFmtId="0" fontId="9" fillId="34" borderId="10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8" fillId="34" borderId="89" xfId="0" applyFont="1" applyFill="1" applyBorder="1" applyAlignment="1">
      <alignment horizontal="center" vertical="center"/>
    </xf>
    <xf numFmtId="0" fontId="18" fillId="34" borderId="90" xfId="0" applyFont="1" applyFill="1" applyBorder="1" applyAlignment="1">
      <alignment horizontal="center" vertical="center"/>
    </xf>
    <xf numFmtId="0" fontId="0" fillId="35" borderId="10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0" fillId="35" borderId="107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0" fillId="35" borderId="110" xfId="0" applyFill="1" applyBorder="1" applyAlignment="1">
      <alignment horizontal="center" vertical="center"/>
    </xf>
    <xf numFmtId="0" fontId="21" fillId="35" borderId="108" xfId="0" applyFont="1" applyFill="1" applyBorder="1" applyAlignment="1">
      <alignment horizontal="center" vertical="center"/>
    </xf>
    <xf numFmtId="0" fontId="21" fillId="35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0" fontId="13" fillId="33" borderId="99" xfId="0" applyFont="1" applyFill="1" applyBorder="1" applyAlignment="1">
      <alignment horizontal="left" vertical="center"/>
    </xf>
    <xf numFmtId="0" fontId="14" fillId="33" borderId="99" xfId="0" applyFont="1" applyFill="1" applyBorder="1" applyAlignment="1">
      <alignment horizontal="left" vertical="center"/>
    </xf>
    <xf numFmtId="0" fontId="14" fillId="33" borderId="87" xfId="0" applyFont="1" applyFill="1" applyBorder="1" applyAlignment="1">
      <alignment horizontal="left" vertical="center"/>
    </xf>
    <xf numFmtId="0" fontId="0" fillId="0" borderId="57" xfId="0" applyBorder="1" applyAlignment="1">
      <alignment horizontal="center" vertical="center" textRotation="90"/>
    </xf>
    <xf numFmtId="0" fontId="0" fillId="0" borderId="115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7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118" xfId="0" applyFill="1" applyBorder="1" applyAlignment="1">
      <alignment horizontal="left" vertical="center"/>
    </xf>
    <xf numFmtId="0" fontId="5" fillId="33" borderId="11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5" fillId="33" borderId="117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2" xfId="0" applyFill="1" applyBorder="1" applyAlignment="1">
      <alignment horizontal="center" vertical="center"/>
    </xf>
    <xf numFmtId="0" fontId="17" fillId="34" borderId="99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81" xfId="0" applyBorder="1" applyAlignment="1">
      <alignment horizontal="center" vertical="center" textRotation="90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5" fillId="34" borderId="119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70" zoomScaleNormal="70" zoomScalePageLayoutView="0" workbookViewId="0" topLeftCell="A1">
      <selection activeCell="AC40" sqref="AC40"/>
    </sheetView>
  </sheetViews>
  <sheetFormatPr defaultColWidth="4.875" defaultRowHeight="12.75"/>
  <cols>
    <col min="1" max="1" width="4.625" style="3" customWidth="1"/>
    <col min="2" max="2" width="2.875" style="3" customWidth="1"/>
    <col min="3" max="3" width="35.00390625" style="3" customWidth="1"/>
    <col min="4" max="29" width="5.75390625" style="3" customWidth="1"/>
    <col min="30" max="31" width="7.625" style="3" customWidth="1"/>
    <col min="32" max="32" width="8.125" style="3" customWidth="1"/>
    <col min="33" max="33" width="7.25390625" style="3" customWidth="1"/>
    <col min="34" max="16384" width="4.875" style="3" customWidth="1"/>
  </cols>
  <sheetData>
    <row r="1" spans="1:33" s="2" customFormat="1" ht="33" customHeight="1" thickBo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1"/>
      <c r="AG1" s="1"/>
    </row>
    <row r="2" spans="1:31" ht="27" customHeight="1">
      <c r="A2" s="265" t="s">
        <v>1</v>
      </c>
      <c r="B2" s="267" t="s">
        <v>2</v>
      </c>
      <c r="C2" s="267"/>
      <c r="D2" s="262" t="s">
        <v>3</v>
      </c>
      <c r="E2" s="263"/>
      <c r="F2" s="261" t="s">
        <v>4</v>
      </c>
      <c r="G2" s="263"/>
      <c r="H2" s="262" t="s">
        <v>5</v>
      </c>
      <c r="I2" s="263"/>
      <c r="J2" s="261" t="s">
        <v>6</v>
      </c>
      <c r="K2" s="263"/>
      <c r="L2" s="262" t="s">
        <v>7</v>
      </c>
      <c r="M2" s="263"/>
      <c r="N2" s="261" t="s">
        <v>8</v>
      </c>
      <c r="O2" s="261"/>
      <c r="P2" s="262" t="s">
        <v>9</v>
      </c>
      <c r="Q2" s="263"/>
      <c r="R2" s="261" t="s">
        <v>10</v>
      </c>
      <c r="S2" s="261"/>
      <c r="T2" s="262" t="s">
        <v>11</v>
      </c>
      <c r="U2" s="263"/>
      <c r="V2" s="261" t="s">
        <v>12</v>
      </c>
      <c r="W2" s="261"/>
      <c r="X2" s="262" t="s">
        <v>13</v>
      </c>
      <c r="Y2" s="263"/>
      <c r="Z2" s="262" t="s">
        <v>14</v>
      </c>
      <c r="AA2" s="263"/>
      <c r="AB2" s="261" t="s">
        <v>15</v>
      </c>
      <c r="AC2" s="261"/>
      <c r="AD2" s="252" t="s">
        <v>16</v>
      </c>
      <c r="AE2" s="254" t="s">
        <v>17</v>
      </c>
    </row>
    <row r="3" spans="1:31" ht="15.75">
      <c r="A3" s="266"/>
      <c r="B3" s="268"/>
      <c r="C3" s="268"/>
      <c r="D3" s="4" t="s">
        <v>18</v>
      </c>
      <c r="E3" s="5" t="s">
        <v>19</v>
      </c>
      <c r="F3" s="6" t="s">
        <v>18</v>
      </c>
      <c r="G3" s="7" t="s">
        <v>19</v>
      </c>
      <c r="H3" s="8" t="s">
        <v>18</v>
      </c>
      <c r="I3" s="5" t="s">
        <v>19</v>
      </c>
      <c r="J3" s="6" t="s">
        <v>18</v>
      </c>
      <c r="K3" s="7" t="s">
        <v>19</v>
      </c>
      <c r="L3" s="4" t="s">
        <v>18</v>
      </c>
      <c r="M3" s="9" t="s">
        <v>19</v>
      </c>
      <c r="N3" s="6" t="s">
        <v>18</v>
      </c>
      <c r="O3" s="7" t="s">
        <v>19</v>
      </c>
      <c r="P3" s="10" t="s">
        <v>18</v>
      </c>
      <c r="Q3" s="5" t="s">
        <v>19</v>
      </c>
      <c r="R3" s="6" t="s">
        <v>18</v>
      </c>
      <c r="S3" s="7" t="s">
        <v>19</v>
      </c>
      <c r="T3" s="8" t="s">
        <v>18</v>
      </c>
      <c r="U3" s="5" t="s">
        <v>19</v>
      </c>
      <c r="V3" s="6" t="s">
        <v>18</v>
      </c>
      <c r="W3" s="7" t="s">
        <v>19</v>
      </c>
      <c r="X3" s="8" t="s">
        <v>18</v>
      </c>
      <c r="Y3" s="5" t="s">
        <v>19</v>
      </c>
      <c r="Z3" s="8" t="s">
        <v>18</v>
      </c>
      <c r="AA3" s="5" t="s">
        <v>19</v>
      </c>
      <c r="AB3" s="11" t="s">
        <v>18</v>
      </c>
      <c r="AC3" s="7" t="s">
        <v>19</v>
      </c>
      <c r="AD3" s="253"/>
      <c r="AE3" s="255"/>
    </row>
    <row r="4" spans="1:33" ht="19.5" customHeight="1">
      <c r="A4" s="231" t="s">
        <v>20</v>
      </c>
      <c r="B4" s="233" t="s">
        <v>21</v>
      </c>
      <c r="C4" s="233"/>
      <c r="D4" s="12">
        <v>146</v>
      </c>
      <c r="E4" s="13">
        <v>41</v>
      </c>
      <c r="F4" s="14">
        <v>233</v>
      </c>
      <c r="G4" s="15">
        <v>87</v>
      </c>
      <c r="H4" s="12">
        <v>173</v>
      </c>
      <c r="I4" s="13">
        <v>72</v>
      </c>
      <c r="J4" s="16">
        <v>103</v>
      </c>
      <c r="K4" s="17">
        <v>50</v>
      </c>
      <c r="L4" s="16">
        <v>64</v>
      </c>
      <c r="M4" s="18">
        <v>46</v>
      </c>
      <c r="N4" s="14">
        <v>81</v>
      </c>
      <c r="O4" s="19">
        <v>44</v>
      </c>
      <c r="P4" s="12">
        <v>85</v>
      </c>
      <c r="Q4" s="20">
        <v>61</v>
      </c>
      <c r="R4" s="19">
        <v>80</v>
      </c>
      <c r="S4" s="15">
        <v>54</v>
      </c>
      <c r="T4" s="21">
        <v>65</v>
      </c>
      <c r="U4" s="13">
        <v>42</v>
      </c>
      <c r="V4" s="19">
        <v>54</v>
      </c>
      <c r="W4" s="15">
        <v>37</v>
      </c>
      <c r="X4" s="21">
        <v>79</v>
      </c>
      <c r="Y4" s="13">
        <v>50</v>
      </c>
      <c r="Z4" s="21">
        <v>75</v>
      </c>
      <c r="AA4" s="13">
        <v>38</v>
      </c>
      <c r="AB4" s="19">
        <v>126</v>
      </c>
      <c r="AC4" s="15">
        <v>35</v>
      </c>
      <c r="AD4" s="22">
        <f>F4+H4+J4+L4+N4+P4+R4+T4+V4+X4+Z4+AB4</f>
        <v>1218</v>
      </c>
      <c r="AE4" s="23">
        <f>G4+I4+K4+M4+O4+Q4+S4+U4+W4+Y4+AA4+AC4</f>
        <v>616</v>
      </c>
      <c r="AF4" s="24"/>
      <c r="AG4" s="24"/>
    </row>
    <row r="5" spans="1:33" s="31" customFormat="1" ht="19.5" customHeight="1">
      <c r="A5" s="217"/>
      <c r="B5" s="256"/>
      <c r="C5" s="256"/>
      <c r="D5" s="25">
        <v>0</v>
      </c>
      <c r="E5" s="26">
        <v>-17</v>
      </c>
      <c r="F5" s="25">
        <f>F4-D4</f>
        <v>87</v>
      </c>
      <c r="G5" s="26">
        <f>G4-E4</f>
        <v>46</v>
      </c>
      <c r="H5" s="27">
        <f aca="true" t="shared" si="0" ref="H5:AC5">H4-F4</f>
        <v>-60</v>
      </c>
      <c r="I5" s="27">
        <f t="shared" si="0"/>
        <v>-15</v>
      </c>
      <c r="J5" s="25">
        <f t="shared" si="0"/>
        <v>-70</v>
      </c>
      <c r="K5" s="26">
        <f t="shared" si="0"/>
        <v>-22</v>
      </c>
      <c r="L5" s="27">
        <f t="shared" si="0"/>
        <v>-39</v>
      </c>
      <c r="M5" s="27">
        <f t="shared" si="0"/>
        <v>-4</v>
      </c>
      <c r="N5" s="25">
        <f t="shared" si="0"/>
        <v>17</v>
      </c>
      <c r="O5" s="27">
        <f t="shared" si="0"/>
        <v>-2</v>
      </c>
      <c r="P5" s="25">
        <f>P4-N4</f>
        <v>4</v>
      </c>
      <c r="Q5" s="26">
        <f>Q4-O4</f>
        <v>17</v>
      </c>
      <c r="R5" s="28">
        <f>R4-P4</f>
        <v>-5</v>
      </c>
      <c r="S5" s="26">
        <f t="shared" si="0"/>
        <v>-7</v>
      </c>
      <c r="T5" s="27">
        <f t="shared" si="0"/>
        <v>-15</v>
      </c>
      <c r="U5" s="27">
        <f t="shared" si="0"/>
        <v>-12</v>
      </c>
      <c r="V5" s="25">
        <f t="shared" si="0"/>
        <v>-11</v>
      </c>
      <c r="W5" s="26">
        <f t="shared" si="0"/>
        <v>-5</v>
      </c>
      <c r="X5" s="27">
        <f t="shared" si="0"/>
        <v>25</v>
      </c>
      <c r="Y5" s="27">
        <f t="shared" si="0"/>
        <v>13</v>
      </c>
      <c r="Z5" s="25">
        <f t="shared" si="0"/>
        <v>-4</v>
      </c>
      <c r="AA5" s="26">
        <f t="shared" si="0"/>
        <v>-12</v>
      </c>
      <c r="AB5" s="27">
        <f t="shared" si="0"/>
        <v>51</v>
      </c>
      <c r="AC5" s="27">
        <f t="shared" si="0"/>
        <v>-3</v>
      </c>
      <c r="AD5" s="29"/>
      <c r="AE5" s="30"/>
      <c r="AF5" s="24"/>
      <c r="AG5" s="24"/>
    </row>
    <row r="6" spans="1:33" ht="19.5" customHeight="1">
      <c r="A6" s="231">
        <v>2</v>
      </c>
      <c r="B6" s="257" t="s">
        <v>22</v>
      </c>
      <c r="C6" s="258"/>
      <c r="D6" s="32">
        <v>7</v>
      </c>
      <c r="E6" s="33">
        <v>3</v>
      </c>
      <c r="F6" s="34">
        <v>8</v>
      </c>
      <c r="G6" s="35">
        <v>4</v>
      </c>
      <c r="H6" s="32">
        <v>10</v>
      </c>
      <c r="I6" s="33">
        <v>4</v>
      </c>
      <c r="J6" s="32">
        <v>5</v>
      </c>
      <c r="K6" s="36">
        <v>1</v>
      </c>
      <c r="L6" s="32">
        <v>9</v>
      </c>
      <c r="M6" s="37">
        <v>4</v>
      </c>
      <c r="N6" s="32">
        <v>5</v>
      </c>
      <c r="O6" s="36">
        <v>2</v>
      </c>
      <c r="P6" s="32">
        <v>9</v>
      </c>
      <c r="Q6" s="37">
        <v>6</v>
      </c>
      <c r="R6" s="36">
        <v>5</v>
      </c>
      <c r="S6" s="35">
        <v>1</v>
      </c>
      <c r="T6" s="38">
        <v>8</v>
      </c>
      <c r="U6" s="33">
        <v>7</v>
      </c>
      <c r="V6" s="36">
        <v>3</v>
      </c>
      <c r="W6" s="35">
        <v>2</v>
      </c>
      <c r="X6" s="38">
        <v>6</v>
      </c>
      <c r="Y6" s="33">
        <v>3</v>
      </c>
      <c r="Z6" s="38">
        <v>4</v>
      </c>
      <c r="AA6" s="33">
        <v>1</v>
      </c>
      <c r="AB6" s="36">
        <v>9</v>
      </c>
      <c r="AC6" s="35">
        <v>2</v>
      </c>
      <c r="AD6" s="39">
        <f>F6+H6+J6+L6+N6+P6+R6+T6+V6+X6+Z6+AB6</f>
        <v>81</v>
      </c>
      <c r="AE6" s="40">
        <f>G6+I6+K6+M6+O6+Q6+S6+U6+W6+Y6+AA6+AC6</f>
        <v>37</v>
      </c>
      <c r="AF6" s="24"/>
      <c r="AG6" s="24"/>
    </row>
    <row r="7" spans="1:33" s="31" customFormat="1" ht="19.5" customHeight="1">
      <c r="A7" s="239"/>
      <c r="B7" s="259"/>
      <c r="C7" s="260"/>
      <c r="D7" s="25">
        <v>0</v>
      </c>
      <c r="E7" s="26">
        <v>-17</v>
      </c>
      <c r="F7" s="25">
        <f aca="true" t="shared" si="1" ref="F7:AC7">F6-D6</f>
        <v>1</v>
      </c>
      <c r="G7" s="26">
        <f t="shared" si="1"/>
        <v>1</v>
      </c>
      <c r="H7" s="27">
        <f t="shared" si="1"/>
        <v>2</v>
      </c>
      <c r="I7" s="27">
        <f t="shared" si="1"/>
        <v>0</v>
      </c>
      <c r="J7" s="25">
        <f t="shared" si="1"/>
        <v>-5</v>
      </c>
      <c r="K7" s="26">
        <f t="shared" si="1"/>
        <v>-3</v>
      </c>
      <c r="L7" s="27">
        <f t="shared" si="1"/>
        <v>4</v>
      </c>
      <c r="M7" s="27">
        <f t="shared" si="1"/>
        <v>3</v>
      </c>
      <c r="N7" s="25">
        <f t="shared" si="1"/>
        <v>-4</v>
      </c>
      <c r="O7" s="27">
        <f t="shared" si="1"/>
        <v>-2</v>
      </c>
      <c r="P7" s="25">
        <f>P6-N6</f>
        <v>4</v>
      </c>
      <c r="Q7" s="26">
        <f>Q6-O6</f>
        <v>4</v>
      </c>
      <c r="R7" s="28">
        <f t="shared" si="1"/>
        <v>-4</v>
      </c>
      <c r="S7" s="26">
        <f t="shared" si="1"/>
        <v>-5</v>
      </c>
      <c r="T7" s="27">
        <f t="shared" si="1"/>
        <v>3</v>
      </c>
      <c r="U7" s="27">
        <f t="shared" si="1"/>
        <v>6</v>
      </c>
      <c r="V7" s="25">
        <f t="shared" si="1"/>
        <v>-5</v>
      </c>
      <c r="W7" s="26">
        <f t="shared" si="1"/>
        <v>-5</v>
      </c>
      <c r="X7" s="27">
        <f t="shared" si="1"/>
        <v>3</v>
      </c>
      <c r="Y7" s="27">
        <f t="shared" si="1"/>
        <v>1</v>
      </c>
      <c r="Z7" s="25">
        <f t="shared" si="1"/>
        <v>-2</v>
      </c>
      <c r="AA7" s="26">
        <f t="shared" si="1"/>
        <v>-2</v>
      </c>
      <c r="AB7" s="27">
        <f t="shared" si="1"/>
        <v>5</v>
      </c>
      <c r="AC7" s="27">
        <f t="shared" si="1"/>
        <v>1</v>
      </c>
      <c r="AD7" s="41"/>
      <c r="AE7" s="42"/>
      <c r="AF7" s="24"/>
      <c r="AG7" s="24"/>
    </row>
    <row r="8" spans="1:33" ht="19.5" customHeight="1">
      <c r="A8" s="217">
        <v>3</v>
      </c>
      <c r="B8" s="243" t="s">
        <v>23</v>
      </c>
      <c r="C8" s="244"/>
      <c r="D8" s="32">
        <v>0</v>
      </c>
      <c r="E8" s="33">
        <v>0</v>
      </c>
      <c r="F8" s="34">
        <v>0</v>
      </c>
      <c r="G8" s="35">
        <v>0</v>
      </c>
      <c r="H8" s="32">
        <v>0</v>
      </c>
      <c r="I8" s="33">
        <v>0</v>
      </c>
      <c r="J8" s="32">
        <v>0</v>
      </c>
      <c r="K8" s="36">
        <v>0</v>
      </c>
      <c r="L8" s="32">
        <v>0</v>
      </c>
      <c r="M8" s="37">
        <v>0</v>
      </c>
      <c r="N8" s="32">
        <v>0</v>
      </c>
      <c r="O8" s="36">
        <v>0</v>
      </c>
      <c r="P8" s="32">
        <v>0</v>
      </c>
      <c r="Q8" s="37">
        <v>0</v>
      </c>
      <c r="R8" s="36">
        <v>0</v>
      </c>
      <c r="S8" s="35">
        <v>0</v>
      </c>
      <c r="T8" s="38">
        <v>0</v>
      </c>
      <c r="U8" s="33">
        <v>0</v>
      </c>
      <c r="V8" s="36">
        <v>0</v>
      </c>
      <c r="W8" s="35">
        <v>0</v>
      </c>
      <c r="X8" s="38">
        <v>0</v>
      </c>
      <c r="Y8" s="33">
        <v>0</v>
      </c>
      <c r="Z8" s="38">
        <v>0</v>
      </c>
      <c r="AA8" s="33">
        <v>0</v>
      </c>
      <c r="AB8" s="38">
        <v>0</v>
      </c>
      <c r="AC8" s="35">
        <v>0</v>
      </c>
      <c r="AD8" s="39">
        <f>F8+H8+J8+L8+N8+P8+R8+T8+V8+X8+Z8+AB8</f>
        <v>0</v>
      </c>
      <c r="AE8" s="40">
        <f>G8+I8+K8+M8+O8+Q8+S8+U8+W8+Y8+AA8+AC8</f>
        <v>0</v>
      </c>
      <c r="AF8" s="24"/>
      <c r="AG8" s="24"/>
    </row>
    <row r="9" spans="1:33" s="31" customFormat="1" ht="19.5" customHeight="1">
      <c r="A9" s="239"/>
      <c r="B9" s="245"/>
      <c r="C9" s="246"/>
      <c r="D9" s="25">
        <v>0</v>
      </c>
      <c r="E9" s="26">
        <v>-17</v>
      </c>
      <c r="F9" s="25">
        <f aca="true" t="shared" si="2" ref="F9:AC9">F8-D8</f>
        <v>0</v>
      </c>
      <c r="G9" s="26">
        <f t="shared" si="2"/>
        <v>0</v>
      </c>
      <c r="H9" s="27">
        <f t="shared" si="2"/>
        <v>0</v>
      </c>
      <c r="I9" s="27">
        <f t="shared" si="2"/>
        <v>0</v>
      </c>
      <c r="J9" s="25">
        <f t="shared" si="2"/>
        <v>0</v>
      </c>
      <c r="K9" s="26">
        <f t="shared" si="2"/>
        <v>0</v>
      </c>
      <c r="L9" s="27">
        <f t="shared" si="2"/>
        <v>0</v>
      </c>
      <c r="M9" s="27">
        <f t="shared" si="2"/>
        <v>0</v>
      </c>
      <c r="N9" s="25">
        <f t="shared" si="2"/>
        <v>0</v>
      </c>
      <c r="O9" s="27">
        <f t="shared" si="2"/>
        <v>0</v>
      </c>
      <c r="P9" s="25">
        <f>P8-N8</f>
        <v>0</v>
      </c>
      <c r="Q9" s="26">
        <f>Q8-O8</f>
        <v>0</v>
      </c>
      <c r="R9" s="28">
        <f t="shared" si="2"/>
        <v>0</v>
      </c>
      <c r="S9" s="26">
        <f t="shared" si="2"/>
        <v>0</v>
      </c>
      <c r="T9" s="27">
        <f t="shared" si="2"/>
        <v>0</v>
      </c>
      <c r="U9" s="27">
        <f t="shared" si="2"/>
        <v>0</v>
      </c>
      <c r="V9" s="25">
        <f t="shared" si="2"/>
        <v>0</v>
      </c>
      <c r="W9" s="26">
        <f t="shared" si="2"/>
        <v>0</v>
      </c>
      <c r="X9" s="27">
        <f t="shared" si="2"/>
        <v>0</v>
      </c>
      <c r="Y9" s="27">
        <f t="shared" si="2"/>
        <v>0</v>
      </c>
      <c r="Z9" s="25">
        <f t="shared" si="2"/>
        <v>0</v>
      </c>
      <c r="AA9" s="26">
        <f t="shared" si="2"/>
        <v>0</v>
      </c>
      <c r="AB9" s="27">
        <f t="shared" si="2"/>
        <v>0</v>
      </c>
      <c r="AC9" s="27">
        <f t="shared" si="2"/>
        <v>0</v>
      </c>
      <c r="AD9" s="41"/>
      <c r="AE9" s="42"/>
      <c r="AF9" s="24"/>
      <c r="AG9" s="24"/>
    </row>
    <row r="10" spans="1:33" ht="19.5" customHeight="1">
      <c r="A10" s="231">
        <v>4</v>
      </c>
      <c r="B10" s="248" t="s">
        <v>24</v>
      </c>
      <c r="C10" s="249"/>
      <c r="D10" s="32">
        <v>471</v>
      </c>
      <c r="E10" s="33">
        <v>241</v>
      </c>
      <c r="F10" s="34">
        <v>483</v>
      </c>
      <c r="G10" s="35">
        <v>213</v>
      </c>
      <c r="H10" s="32">
        <v>295</v>
      </c>
      <c r="I10" s="33">
        <v>136</v>
      </c>
      <c r="J10" s="32">
        <v>373</v>
      </c>
      <c r="K10" s="36">
        <v>148</v>
      </c>
      <c r="L10" s="32">
        <v>296</v>
      </c>
      <c r="M10" s="37">
        <v>115</v>
      </c>
      <c r="N10" s="32">
        <v>340</v>
      </c>
      <c r="O10" s="36">
        <v>159</v>
      </c>
      <c r="P10" s="32">
        <v>373</v>
      </c>
      <c r="Q10" s="37">
        <v>198</v>
      </c>
      <c r="R10" s="36">
        <v>424</v>
      </c>
      <c r="S10" s="35">
        <v>223</v>
      </c>
      <c r="T10" s="38">
        <v>430</v>
      </c>
      <c r="U10" s="33">
        <v>235</v>
      </c>
      <c r="V10" s="36">
        <v>534</v>
      </c>
      <c r="W10" s="35">
        <v>246</v>
      </c>
      <c r="X10" s="38">
        <v>433</v>
      </c>
      <c r="Y10" s="33">
        <v>199</v>
      </c>
      <c r="Z10" s="44">
        <v>231</v>
      </c>
      <c r="AA10" s="45">
        <v>76</v>
      </c>
      <c r="AB10" s="36">
        <v>582</v>
      </c>
      <c r="AC10" s="35">
        <v>206</v>
      </c>
      <c r="AD10" s="39">
        <f>F10+H10+J10+L10+N10+P10+R10+T10+V10+X10+Z10+AB10</f>
        <v>4794</v>
      </c>
      <c r="AE10" s="40">
        <f>G10+I10+K10+M10+O10+Q10+S10+U10+W10+Y10+AA10+AC10</f>
        <v>2154</v>
      </c>
      <c r="AF10" s="24"/>
      <c r="AG10" s="24"/>
    </row>
    <row r="11" spans="1:33" s="31" customFormat="1" ht="19.5" customHeight="1">
      <c r="A11" s="247"/>
      <c r="B11" s="250"/>
      <c r="C11" s="251"/>
      <c r="D11" s="25">
        <v>0</v>
      </c>
      <c r="E11" s="26">
        <v>-17</v>
      </c>
      <c r="F11" s="25">
        <f aca="true" t="shared" si="3" ref="F11:AC11">F10-D10</f>
        <v>12</v>
      </c>
      <c r="G11" s="26">
        <f t="shared" si="3"/>
        <v>-28</v>
      </c>
      <c r="H11" s="27">
        <f t="shared" si="3"/>
        <v>-188</v>
      </c>
      <c r="I11" s="27">
        <f t="shared" si="3"/>
        <v>-77</v>
      </c>
      <c r="J11" s="25">
        <f t="shared" si="3"/>
        <v>78</v>
      </c>
      <c r="K11" s="26">
        <f t="shared" si="3"/>
        <v>12</v>
      </c>
      <c r="L11" s="27">
        <f t="shared" si="3"/>
        <v>-77</v>
      </c>
      <c r="M11" s="27">
        <f t="shared" si="3"/>
        <v>-33</v>
      </c>
      <c r="N11" s="25">
        <f t="shared" si="3"/>
        <v>44</v>
      </c>
      <c r="O11" s="27">
        <f t="shared" si="3"/>
        <v>44</v>
      </c>
      <c r="P11" s="25">
        <f>P10-N10</f>
        <v>33</v>
      </c>
      <c r="Q11" s="26">
        <f>Q10-O10</f>
        <v>39</v>
      </c>
      <c r="R11" s="28">
        <f t="shared" si="3"/>
        <v>51</v>
      </c>
      <c r="S11" s="26">
        <f t="shared" si="3"/>
        <v>25</v>
      </c>
      <c r="T11" s="27">
        <f t="shared" si="3"/>
        <v>6</v>
      </c>
      <c r="U11" s="27">
        <f t="shared" si="3"/>
        <v>12</v>
      </c>
      <c r="V11" s="25">
        <f t="shared" si="3"/>
        <v>104</v>
      </c>
      <c r="W11" s="26">
        <f t="shared" si="3"/>
        <v>11</v>
      </c>
      <c r="X11" s="27">
        <f t="shared" si="3"/>
        <v>-101</v>
      </c>
      <c r="Y11" s="27">
        <f t="shared" si="3"/>
        <v>-47</v>
      </c>
      <c r="Z11" s="46">
        <f t="shared" si="3"/>
        <v>-202</v>
      </c>
      <c r="AA11" s="47">
        <f t="shared" si="3"/>
        <v>-123</v>
      </c>
      <c r="AB11" s="27">
        <f t="shared" si="3"/>
        <v>351</v>
      </c>
      <c r="AC11" s="27">
        <f t="shared" si="3"/>
        <v>130</v>
      </c>
      <c r="AD11" s="48"/>
      <c r="AE11" s="49"/>
      <c r="AF11" s="24"/>
      <c r="AG11" s="24"/>
    </row>
    <row r="12" spans="1:33" s="31" customFormat="1" ht="30" customHeight="1">
      <c r="A12" s="247"/>
      <c r="B12" s="50" t="s">
        <v>25</v>
      </c>
      <c r="C12" s="51" t="s">
        <v>26</v>
      </c>
      <c r="D12" s="52">
        <v>140</v>
      </c>
      <c r="E12" s="53">
        <v>35</v>
      </c>
      <c r="F12" s="54">
        <v>216</v>
      </c>
      <c r="G12" s="55">
        <v>64</v>
      </c>
      <c r="H12" s="56">
        <v>151</v>
      </c>
      <c r="I12" s="57">
        <v>52</v>
      </c>
      <c r="J12" s="56">
        <v>150</v>
      </c>
      <c r="K12" s="58">
        <v>56</v>
      </c>
      <c r="L12" s="56">
        <v>114</v>
      </c>
      <c r="M12" s="59">
        <v>38</v>
      </c>
      <c r="N12" s="56">
        <v>90</v>
      </c>
      <c r="O12" s="58">
        <v>28</v>
      </c>
      <c r="P12" s="56">
        <v>88</v>
      </c>
      <c r="Q12" s="59">
        <v>32</v>
      </c>
      <c r="R12" s="58">
        <v>120</v>
      </c>
      <c r="S12" s="55">
        <v>46</v>
      </c>
      <c r="T12" s="60">
        <v>123</v>
      </c>
      <c r="U12" s="57">
        <v>58</v>
      </c>
      <c r="V12" s="58">
        <v>138</v>
      </c>
      <c r="W12" s="55">
        <v>52</v>
      </c>
      <c r="X12" s="60">
        <v>126</v>
      </c>
      <c r="Y12" s="57">
        <v>49</v>
      </c>
      <c r="Z12" s="61">
        <v>149</v>
      </c>
      <c r="AA12" s="62">
        <v>48</v>
      </c>
      <c r="AB12" s="63">
        <v>139</v>
      </c>
      <c r="AC12" s="64">
        <v>26</v>
      </c>
      <c r="AD12" s="65">
        <f>F12+H12+J12+L12+N12+P12+R12+T12+V12+X12+Z12+AB12</f>
        <v>1604</v>
      </c>
      <c r="AE12" s="66">
        <f>G12+I12+K12+M12+O12+Q12+S12+U12+W12+Y12+AA12+AC12</f>
        <v>549</v>
      </c>
      <c r="AF12" s="24"/>
      <c r="AG12" s="24"/>
    </row>
    <row r="13" spans="1:33" ht="19.5" customHeight="1">
      <c r="A13" s="231">
        <v>5</v>
      </c>
      <c r="B13" s="233" t="s">
        <v>27</v>
      </c>
      <c r="C13" s="238"/>
      <c r="D13" s="32">
        <v>6</v>
      </c>
      <c r="E13" s="33">
        <v>6</v>
      </c>
      <c r="F13" s="34">
        <v>1</v>
      </c>
      <c r="G13" s="35">
        <v>1</v>
      </c>
      <c r="H13" s="32">
        <v>4</v>
      </c>
      <c r="I13" s="33">
        <v>3</v>
      </c>
      <c r="J13" s="32">
        <v>3</v>
      </c>
      <c r="K13" s="36">
        <v>2</v>
      </c>
      <c r="L13" s="32">
        <v>0</v>
      </c>
      <c r="M13" s="37">
        <v>0</v>
      </c>
      <c r="N13" s="32">
        <v>2</v>
      </c>
      <c r="O13" s="36">
        <v>2</v>
      </c>
      <c r="P13" s="32">
        <v>0</v>
      </c>
      <c r="Q13" s="37">
        <v>0</v>
      </c>
      <c r="R13" s="36">
        <v>0</v>
      </c>
      <c r="S13" s="35">
        <v>0</v>
      </c>
      <c r="T13" s="38">
        <v>0</v>
      </c>
      <c r="U13" s="33">
        <v>0</v>
      </c>
      <c r="V13" s="36">
        <v>13</v>
      </c>
      <c r="W13" s="35">
        <v>3</v>
      </c>
      <c r="X13" s="38">
        <v>6</v>
      </c>
      <c r="Y13" s="33">
        <v>6</v>
      </c>
      <c r="Z13" s="44">
        <v>30</v>
      </c>
      <c r="AA13" s="45">
        <v>23</v>
      </c>
      <c r="AB13" s="36">
        <v>0</v>
      </c>
      <c r="AC13" s="35">
        <v>0</v>
      </c>
      <c r="AD13" s="39">
        <f>F13+H13+J13+L13+N13+P13+R13+T13+V13+X13+Z13+AB13</f>
        <v>59</v>
      </c>
      <c r="AE13" s="40">
        <f>G13+I13+K13+M13+O13+Q13+S13+U13+W13+Y13+AA13+AC13</f>
        <v>40</v>
      </c>
      <c r="AF13" s="24"/>
      <c r="AG13" s="24"/>
    </row>
    <row r="14" spans="1:33" s="31" customFormat="1" ht="19.5" customHeight="1">
      <c r="A14" s="232"/>
      <c r="B14" s="235"/>
      <c r="C14" s="235"/>
      <c r="D14" s="25">
        <v>0</v>
      </c>
      <c r="E14" s="26">
        <v>-17</v>
      </c>
      <c r="F14" s="25">
        <f aca="true" t="shared" si="4" ref="F14:AC14">F13-D13</f>
        <v>-5</v>
      </c>
      <c r="G14" s="26">
        <f t="shared" si="4"/>
        <v>-5</v>
      </c>
      <c r="H14" s="27">
        <f t="shared" si="4"/>
        <v>3</v>
      </c>
      <c r="I14" s="27">
        <f t="shared" si="4"/>
        <v>2</v>
      </c>
      <c r="J14" s="25">
        <f t="shared" si="4"/>
        <v>-1</v>
      </c>
      <c r="K14" s="26">
        <f t="shared" si="4"/>
        <v>-1</v>
      </c>
      <c r="L14" s="27">
        <f t="shared" si="4"/>
        <v>-3</v>
      </c>
      <c r="M14" s="27">
        <f t="shared" si="4"/>
        <v>-2</v>
      </c>
      <c r="N14" s="25">
        <f t="shared" si="4"/>
        <v>2</v>
      </c>
      <c r="O14" s="27">
        <f t="shared" si="4"/>
        <v>2</v>
      </c>
      <c r="P14" s="25">
        <f>P13-N13</f>
        <v>-2</v>
      </c>
      <c r="Q14" s="26">
        <f>Q13-O13</f>
        <v>-2</v>
      </c>
      <c r="R14" s="28">
        <f t="shared" si="4"/>
        <v>0</v>
      </c>
      <c r="S14" s="26">
        <f t="shared" si="4"/>
        <v>0</v>
      </c>
      <c r="T14" s="27">
        <f t="shared" si="4"/>
        <v>0</v>
      </c>
      <c r="U14" s="27">
        <f t="shared" si="4"/>
        <v>0</v>
      </c>
      <c r="V14" s="25">
        <f t="shared" si="4"/>
        <v>13</v>
      </c>
      <c r="W14" s="26">
        <f t="shared" si="4"/>
        <v>3</v>
      </c>
      <c r="X14" s="27">
        <f t="shared" si="4"/>
        <v>-7</v>
      </c>
      <c r="Y14" s="27">
        <f t="shared" si="4"/>
        <v>3</v>
      </c>
      <c r="Z14" s="46">
        <f t="shared" si="4"/>
        <v>24</v>
      </c>
      <c r="AA14" s="47">
        <f t="shared" si="4"/>
        <v>17</v>
      </c>
      <c r="AB14" s="27">
        <f t="shared" si="4"/>
        <v>-30</v>
      </c>
      <c r="AC14" s="27">
        <f t="shared" si="4"/>
        <v>-23</v>
      </c>
      <c r="AD14" s="48"/>
      <c r="AE14" s="49"/>
      <c r="AF14" s="24"/>
      <c r="AG14" s="24"/>
    </row>
    <row r="15" spans="1:33" ht="19.5" customHeight="1">
      <c r="A15" s="231">
        <v>6</v>
      </c>
      <c r="B15" s="233" t="s">
        <v>28</v>
      </c>
      <c r="C15" s="238"/>
      <c r="D15" s="12">
        <v>0</v>
      </c>
      <c r="E15" s="13">
        <v>0</v>
      </c>
      <c r="F15" s="34">
        <v>0</v>
      </c>
      <c r="G15" s="35">
        <v>0</v>
      </c>
      <c r="H15" s="32">
        <v>2</v>
      </c>
      <c r="I15" s="33">
        <v>2</v>
      </c>
      <c r="J15" s="32">
        <v>2</v>
      </c>
      <c r="K15" s="36">
        <v>2</v>
      </c>
      <c r="L15" s="32">
        <v>0</v>
      </c>
      <c r="M15" s="37">
        <v>0</v>
      </c>
      <c r="N15" s="32">
        <v>0</v>
      </c>
      <c r="O15" s="36">
        <v>0</v>
      </c>
      <c r="P15" s="32">
        <v>0</v>
      </c>
      <c r="Q15" s="37">
        <v>0</v>
      </c>
      <c r="R15" s="36">
        <v>1</v>
      </c>
      <c r="S15" s="35">
        <v>1</v>
      </c>
      <c r="T15" s="38">
        <v>1</v>
      </c>
      <c r="U15" s="33">
        <v>0</v>
      </c>
      <c r="V15" s="36">
        <v>4</v>
      </c>
      <c r="W15" s="35">
        <v>2</v>
      </c>
      <c r="X15" s="38">
        <v>1</v>
      </c>
      <c r="Y15" s="33">
        <v>0</v>
      </c>
      <c r="Z15" s="44">
        <v>122</v>
      </c>
      <c r="AA15" s="67">
        <v>47</v>
      </c>
      <c r="AB15" s="19">
        <v>0</v>
      </c>
      <c r="AC15" s="15">
        <v>0</v>
      </c>
      <c r="AD15" s="22">
        <f>F15+H15+J15+L15+N15+P15+R15+T15+V15+X15+Z15+AB15</f>
        <v>133</v>
      </c>
      <c r="AE15" s="23">
        <f>G15+I15+K15+M15+O15+Q15+S15+U15+W15+Y15+AA15+AC15</f>
        <v>54</v>
      </c>
      <c r="AF15" s="24"/>
      <c r="AG15" s="24"/>
    </row>
    <row r="16" spans="1:33" s="31" customFormat="1" ht="19.5" customHeight="1">
      <c r="A16" s="232"/>
      <c r="B16" s="235"/>
      <c r="C16" s="235"/>
      <c r="D16" s="25">
        <v>0</v>
      </c>
      <c r="E16" s="26">
        <v>-17</v>
      </c>
      <c r="F16" s="25">
        <f aca="true" t="shared" si="5" ref="F16:AC16">F15-D15</f>
        <v>0</v>
      </c>
      <c r="G16" s="26">
        <f t="shared" si="5"/>
        <v>0</v>
      </c>
      <c r="H16" s="27">
        <f t="shared" si="5"/>
        <v>2</v>
      </c>
      <c r="I16" s="27">
        <f t="shared" si="5"/>
        <v>2</v>
      </c>
      <c r="J16" s="25">
        <f t="shared" si="5"/>
        <v>0</v>
      </c>
      <c r="K16" s="26">
        <f t="shared" si="5"/>
        <v>0</v>
      </c>
      <c r="L16" s="27">
        <f t="shared" si="5"/>
        <v>-2</v>
      </c>
      <c r="M16" s="27">
        <f t="shared" si="5"/>
        <v>-2</v>
      </c>
      <c r="N16" s="25">
        <f t="shared" si="5"/>
        <v>0</v>
      </c>
      <c r="O16" s="27">
        <f t="shared" si="5"/>
        <v>0</v>
      </c>
      <c r="P16" s="25">
        <f>P15-N15</f>
        <v>0</v>
      </c>
      <c r="Q16" s="26">
        <f>Q15-O15</f>
        <v>0</v>
      </c>
      <c r="R16" s="28">
        <f t="shared" si="5"/>
        <v>1</v>
      </c>
      <c r="S16" s="26">
        <f t="shared" si="5"/>
        <v>1</v>
      </c>
      <c r="T16" s="27">
        <f t="shared" si="5"/>
        <v>0</v>
      </c>
      <c r="U16" s="27">
        <f t="shared" si="5"/>
        <v>-1</v>
      </c>
      <c r="V16" s="25">
        <f t="shared" si="5"/>
        <v>3</v>
      </c>
      <c r="W16" s="26">
        <f t="shared" si="5"/>
        <v>2</v>
      </c>
      <c r="X16" s="27">
        <f t="shared" si="5"/>
        <v>-3</v>
      </c>
      <c r="Y16" s="27">
        <f t="shared" si="5"/>
        <v>-2</v>
      </c>
      <c r="Z16" s="46">
        <f t="shared" si="5"/>
        <v>121</v>
      </c>
      <c r="AA16" s="47">
        <f t="shared" si="5"/>
        <v>47</v>
      </c>
      <c r="AB16" s="27">
        <f t="shared" si="5"/>
        <v>-122</v>
      </c>
      <c r="AC16" s="27">
        <f t="shared" si="5"/>
        <v>-47</v>
      </c>
      <c r="AD16" s="41"/>
      <c r="AE16" s="42"/>
      <c r="AF16" s="24"/>
      <c r="AG16" s="24"/>
    </row>
    <row r="17" spans="1:33" ht="19.5" customHeight="1">
      <c r="A17" s="231">
        <v>7</v>
      </c>
      <c r="B17" s="240" t="s">
        <v>29</v>
      </c>
      <c r="C17" s="240"/>
      <c r="D17" s="32">
        <v>28</v>
      </c>
      <c r="E17" s="33">
        <v>26</v>
      </c>
      <c r="F17" s="34">
        <v>23</v>
      </c>
      <c r="G17" s="35">
        <v>15</v>
      </c>
      <c r="H17" s="32">
        <v>71</v>
      </c>
      <c r="I17" s="33">
        <v>47</v>
      </c>
      <c r="J17" s="32">
        <v>102</v>
      </c>
      <c r="K17" s="36">
        <v>76</v>
      </c>
      <c r="L17" s="32">
        <v>75</v>
      </c>
      <c r="M17" s="37">
        <v>55</v>
      </c>
      <c r="N17" s="32">
        <v>9</v>
      </c>
      <c r="O17" s="36">
        <v>8</v>
      </c>
      <c r="P17" s="32">
        <v>20</v>
      </c>
      <c r="Q17" s="37">
        <v>15</v>
      </c>
      <c r="R17" s="36">
        <v>26</v>
      </c>
      <c r="S17" s="35">
        <v>19</v>
      </c>
      <c r="T17" s="38">
        <v>14</v>
      </c>
      <c r="U17" s="33">
        <v>6</v>
      </c>
      <c r="V17" s="36">
        <v>92</v>
      </c>
      <c r="W17" s="35">
        <v>72</v>
      </c>
      <c r="X17" s="38">
        <v>100</v>
      </c>
      <c r="Y17" s="33">
        <v>78</v>
      </c>
      <c r="Z17" s="44">
        <v>144</v>
      </c>
      <c r="AA17" s="45">
        <v>93</v>
      </c>
      <c r="AB17" s="36">
        <v>11</v>
      </c>
      <c r="AC17" s="35">
        <v>7</v>
      </c>
      <c r="AD17" s="39">
        <f>F17+H17+J17+L17+N17+P17+R17+T17+V17+X17+Z17+AB17</f>
        <v>687</v>
      </c>
      <c r="AE17" s="40">
        <f>G17+I17+K17+M17+O17+Q17+S17+U17+W17+Y17+AA17+AC17</f>
        <v>491</v>
      </c>
      <c r="AF17" s="24"/>
      <c r="AG17" s="24"/>
    </row>
    <row r="18" spans="1:33" s="31" customFormat="1" ht="19.5" customHeight="1">
      <c r="A18" s="239"/>
      <c r="B18" s="241"/>
      <c r="C18" s="241"/>
      <c r="D18" s="25">
        <v>0</v>
      </c>
      <c r="E18" s="26">
        <v>-17</v>
      </c>
      <c r="F18" s="25">
        <f aca="true" t="shared" si="6" ref="F18:AC18">F17-D17</f>
        <v>-5</v>
      </c>
      <c r="G18" s="26">
        <f t="shared" si="6"/>
        <v>-11</v>
      </c>
      <c r="H18" s="27">
        <f t="shared" si="6"/>
        <v>48</v>
      </c>
      <c r="I18" s="27">
        <f t="shared" si="6"/>
        <v>32</v>
      </c>
      <c r="J18" s="25">
        <f t="shared" si="6"/>
        <v>31</v>
      </c>
      <c r="K18" s="26">
        <f t="shared" si="6"/>
        <v>29</v>
      </c>
      <c r="L18" s="27">
        <f t="shared" si="6"/>
        <v>-27</v>
      </c>
      <c r="M18" s="27">
        <f t="shared" si="6"/>
        <v>-21</v>
      </c>
      <c r="N18" s="25">
        <f t="shared" si="6"/>
        <v>-66</v>
      </c>
      <c r="O18" s="27">
        <f t="shared" si="6"/>
        <v>-47</v>
      </c>
      <c r="P18" s="25">
        <f>P17-N17</f>
        <v>11</v>
      </c>
      <c r="Q18" s="26">
        <f>Q17-O17</f>
        <v>7</v>
      </c>
      <c r="R18" s="28">
        <f t="shared" si="6"/>
        <v>6</v>
      </c>
      <c r="S18" s="26">
        <f t="shared" si="6"/>
        <v>4</v>
      </c>
      <c r="T18" s="27">
        <f t="shared" si="6"/>
        <v>-12</v>
      </c>
      <c r="U18" s="27">
        <f t="shared" si="6"/>
        <v>-13</v>
      </c>
      <c r="V18" s="25">
        <f t="shared" si="6"/>
        <v>78</v>
      </c>
      <c r="W18" s="26">
        <f t="shared" si="6"/>
        <v>66</v>
      </c>
      <c r="X18" s="27">
        <f t="shared" si="6"/>
        <v>8</v>
      </c>
      <c r="Y18" s="27">
        <f t="shared" si="6"/>
        <v>6</v>
      </c>
      <c r="Z18" s="46">
        <f t="shared" si="6"/>
        <v>44</v>
      </c>
      <c r="AA18" s="47">
        <f t="shared" si="6"/>
        <v>15</v>
      </c>
      <c r="AB18" s="27">
        <f t="shared" si="6"/>
        <v>-133</v>
      </c>
      <c r="AC18" s="27">
        <f t="shared" si="6"/>
        <v>-86</v>
      </c>
      <c r="AD18" s="48"/>
      <c r="AE18" s="49"/>
      <c r="AF18" s="24"/>
      <c r="AG18" s="24"/>
    </row>
    <row r="19" spans="1:33" ht="19.5" customHeight="1">
      <c r="A19" s="231">
        <v>8</v>
      </c>
      <c r="B19" s="240" t="s">
        <v>30</v>
      </c>
      <c r="C19" s="240"/>
      <c r="D19" s="32">
        <v>0</v>
      </c>
      <c r="E19" s="33">
        <v>0</v>
      </c>
      <c r="F19" s="34">
        <v>0</v>
      </c>
      <c r="G19" s="35">
        <v>0</v>
      </c>
      <c r="H19" s="32">
        <v>0</v>
      </c>
      <c r="I19" s="33">
        <v>0</v>
      </c>
      <c r="J19" s="32">
        <v>0</v>
      </c>
      <c r="K19" s="36">
        <v>0</v>
      </c>
      <c r="L19" s="32">
        <v>1</v>
      </c>
      <c r="M19" s="37">
        <v>0</v>
      </c>
      <c r="N19" s="32">
        <v>2</v>
      </c>
      <c r="O19" s="36">
        <v>2</v>
      </c>
      <c r="P19" s="32">
        <v>0</v>
      </c>
      <c r="Q19" s="37">
        <v>0</v>
      </c>
      <c r="R19" s="36">
        <v>0</v>
      </c>
      <c r="S19" s="35">
        <v>0</v>
      </c>
      <c r="T19" s="38">
        <v>0</v>
      </c>
      <c r="U19" s="33">
        <v>0</v>
      </c>
      <c r="V19" s="36">
        <v>0</v>
      </c>
      <c r="W19" s="35">
        <v>0</v>
      </c>
      <c r="X19" s="38">
        <v>1</v>
      </c>
      <c r="Y19" s="33">
        <v>1</v>
      </c>
      <c r="Z19" s="38">
        <v>0</v>
      </c>
      <c r="AA19" s="33">
        <v>0</v>
      </c>
      <c r="AB19" s="36">
        <v>0</v>
      </c>
      <c r="AC19" s="35">
        <v>0</v>
      </c>
      <c r="AD19" s="39">
        <f>F19+H19+J19+L19+N19+P19+R19+T19+V19+X19+Z19+AB19</f>
        <v>4</v>
      </c>
      <c r="AE19" s="40">
        <f>G19+I19+K19+M19+O19+Q19+S19+U19+W19+Y19+AA19+AC19</f>
        <v>3</v>
      </c>
      <c r="AF19" s="24"/>
      <c r="AG19" s="24"/>
    </row>
    <row r="20" spans="1:33" s="31" customFormat="1" ht="19.5" customHeight="1">
      <c r="A20" s="217"/>
      <c r="B20" s="242"/>
      <c r="C20" s="242"/>
      <c r="D20" s="25">
        <v>0</v>
      </c>
      <c r="E20" s="26">
        <v>-17</v>
      </c>
      <c r="F20" s="25">
        <f aca="true" t="shared" si="7" ref="F20:AC20">F19-D19</f>
        <v>0</v>
      </c>
      <c r="G20" s="26">
        <f t="shared" si="7"/>
        <v>0</v>
      </c>
      <c r="H20" s="27">
        <f t="shared" si="7"/>
        <v>0</v>
      </c>
      <c r="I20" s="27">
        <f t="shared" si="7"/>
        <v>0</v>
      </c>
      <c r="J20" s="25">
        <f t="shared" si="7"/>
        <v>0</v>
      </c>
      <c r="K20" s="26">
        <f t="shared" si="7"/>
        <v>0</v>
      </c>
      <c r="L20" s="27">
        <f t="shared" si="7"/>
        <v>1</v>
      </c>
      <c r="M20" s="27">
        <f t="shared" si="7"/>
        <v>0</v>
      </c>
      <c r="N20" s="25">
        <f t="shared" si="7"/>
        <v>1</v>
      </c>
      <c r="O20" s="27">
        <f t="shared" si="7"/>
        <v>2</v>
      </c>
      <c r="P20" s="25">
        <f>P19-N19</f>
        <v>-2</v>
      </c>
      <c r="Q20" s="26">
        <f>Q19-O19</f>
        <v>-2</v>
      </c>
      <c r="R20" s="28">
        <f t="shared" si="7"/>
        <v>0</v>
      </c>
      <c r="S20" s="26">
        <f t="shared" si="7"/>
        <v>0</v>
      </c>
      <c r="T20" s="27">
        <f t="shared" si="7"/>
        <v>0</v>
      </c>
      <c r="U20" s="27">
        <f t="shared" si="7"/>
        <v>0</v>
      </c>
      <c r="V20" s="25">
        <f t="shared" si="7"/>
        <v>0</v>
      </c>
      <c r="W20" s="26">
        <f t="shared" si="7"/>
        <v>0</v>
      </c>
      <c r="X20" s="27">
        <f t="shared" si="7"/>
        <v>1</v>
      </c>
      <c r="Y20" s="27">
        <f t="shared" si="7"/>
        <v>1</v>
      </c>
      <c r="Z20" s="25">
        <f t="shared" si="7"/>
        <v>-1</v>
      </c>
      <c r="AA20" s="26">
        <f t="shared" si="7"/>
        <v>-1</v>
      </c>
      <c r="AB20" s="27">
        <f t="shared" si="7"/>
        <v>0</v>
      </c>
      <c r="AC20" s="27">
        <f t="shared" si="7"/>
        <v>0</v>
      </c>
      <c r="AD20" s="48"/>
      <c r="AE20" s="49"/>
      <c r="AF20" s="24"/>
      <c r="AG20" s="24"/>
    </row>
    <row r="21" spans="1:33" ht="19.5" customHeight="1">
      <c r="A21" s="231">
        <v>9</v>
      </c>
      <c r="B21" s="233" t="s">
        <v>31</v>
      </c>
      <c r="C21" s="234"/>
      <c r="D21" s="32">
        <v>27</v>
      </c>
      <c r="E21" s="33">
        <v>16</v>
      </c>
      <c r="F21" s="34">
        <v>5</v>
      </c>
      <c r="G21" s="35">
        <v>0</v>
      </c>
      <c r="H21" s="32">
        <v>4</v>
      </c>
      <c r="I21" s="33">
        <v>0</v>
      </c>
      <c r="J21" s="32">
        <v>3</v>
      </c>
      <c r="K21" s="36">
        <v>2</v>
      </c>
      <c r="L21" s="32">
        <v>6</v>
      </c>
      <c r="M21" s="37">
        <v>2</v>
      </c>
      <c r="N21" s="32">
        <v>39</v>
      </c>
      <c r="O21" s="36">
        <v>14</v>
      </c>
      <c r="P21" s="32">
        <v>47</v>
      </c>
      <c r="Q21" s="37">
        <v>8</v>
      </c>
      <c r="R21" s="36">
        <v>76</v>
      </c>
      <c r="S21" s="35">
        <v>9</v>
      </c>
      <c r="T21" s="38">
        <v>23</v>
      </c>
      <c r="U21" s="33">
        <v>17</v>
      </c>
      <c r="V21" s="36">
        <v>20</v>
      </c>
      <c r="W21" s="35">
        <v>9</v>
      </c>
      <c r="X21" s="38">
        <v>52</v>
      </c>
      <c r="Y21" s="33">
        <v>37</v>
      </c>
      <c r="Z21" s="38">
        <v>28</v>
      </c>
      <c r="AA21" s="33">
        <v>12</v>
      </c>
      <c r="AB21" s="36">
        <v>9</v>
      </c>
      <c r="AC21" s="35">
        <v>4</v>
      </c>
      <c r="AD21" s="39">
        <f>F21+H21+J21+L21+N21+P21+R21+T21+V21+X21+Z21+AB21</f>
        <v>312</v>
      </c>
      <c r="AE21" s="40">
        <f>G21+I21+K21+M21+O21+Q21+S21+U21+W21+Y21+AA21+AC21</f>
        <v>114</v>
      </c>
      <c r="AF21" s="24"/>
      <c r="AG21" s="24"/>
    </row>
    <row r="22" spans="1:33" s="31" customFormat="1" ht="19.5" customHeight="1">
      <c r="A22" s="232"/>
      <c r="B22" s="235"/>
      <c r="C22" s="235"/>
      <c r="D22" s="25">
        <v>0</v>
      </c>
      <c r="E22" s="26">
        <v>-17</v>
      </c>
      <c r="F22" s="25">
        <f aca="true" t="shared" si="8" ref="F22:AC22">F21-D21</f>
        <v>-22</v>
      </c>
      <c r="G22" s="26">
        <f t="shared" si="8"/>
        <v>-16</v>
      </c>
      <c r="H22" s="27">
        <f t="shared" si="8"/>
        <v>-1</v>
      </c>
      <c r="I22" s="27">
        <f t="shared" si="8"/>
        <v>0</v>
      </c>
      <c r="J22" s="25">
        <f t="shared" si="8"/>
        <v>-1</v>
      </c>
      <c r="K22" s="26">
        <f t="shared" si="8"/>
        <v>2</v>
      </c>
      <c r="L22" s="27">
        <f t="shared" si="8"/>
        <v>3</v>
      </c>
      <c r="M22" s="27">
        <f t="shared" si="8"/>
        <v>0</v>
      </c>
      <c r="N22" s="25">
        <f t="shared" si="8"/>
        <v>33</v>
      </c>
      <c r="O22" s="27">
        <f t="shared" si="8"/>
        <v>12</v>
      </c>
      <c r="P22" s="25">
        <f>P21-N21</f>
        <v>8</v>
      </c>
      <c r="Q22" s="26">
        <f>Q21-O21</f>
        <v>-6</v>
      </c>
      <c r="R22" s="28">
        <f t="shared" si="8"/>
        <v>29</v>
      </c>
      <c r="S22" s="26">
        <f t="shared" si="8"/>
        <v>1</v>
      </c>
      <c r="T22" s="27">
        <f t="shared" si="8"/>
        <v>-53</v>
      </c>
      <c r="U22" s="27">
        <f t="shared" si="8"/>
        <v>8</v>
      </c>
      <c r="V22" s="25">
        <f t="shared" si="8"/>
        <v>-3</v>
      </c>
      <c r="W22" s="26">
        <f t="shared" si="8"/>
        <v>-8</v>
      </c>
      <c r="X22" s="27">
        <f t="shared" si="8"/>
        <v>32</v>
      </c>
      <c r="Y22" s="27">
        <f t="shared" si="8"/>
        <v>28</v>
      </c>
      <c r="Z22" s="25">
        <f t="shared" si="8"/>
        <v>-24</v>
      </c>
      <c r="AA22" s="26">
        <f t="shared" si="8"/>
        <v>-25</v>
      </c>
      <c r="AB22" s="27">
        <f t="shared" si="8"/>
        <v>-19</v>
      </c>
      <c r="AC22" s="27">
        <f t="shared" si="8"/>
        <v>-8</v>
      </c>
      <c r="AD22" s="41"/>
      <c r="AE22" s="42"/>
      <c r="AF22" s="24"/>
      <c r="AG22" s="24"/>
    </row>
    <row r="23" spans="1:33" ht="19.5" customHeight="1">
      <c r="A23" s="231">
        <v>10</v>
      </c>
      <c r="B23" s="233" t="s">
        <v>32</v>
      </c>
      <c r="C23" s="234"/>
      <c r="D23" s="32">
        <v>26</v>
      </c>
      <c r="E23" s="33">
        <v>17</v>
      </c>
      <c r="F23" s="34">
        <v>0</v>
      </c>
      <c r="G23" s="35">
        <v>0</v>
      </c>
      <c r="H23" s="32">
        <v>1</v>
      </c>
      <c r="I23" s="33">
        <v>1</v>
      </c>
      <c r="J23" s="32">
        <v>3</v>
      </c>
      <c r="K23" s="36">
        <v>1</v>
      </c>
      <c r="L23" s="32">
        <v>1</v>
      </c>
      <c r="M23" s="37">
        <v>0</v>
      </c>
      <c r="N23" s="32">
        <v>0</v>
      </c>
      <c r="O23" s="36">
        <v>0</v>
      </c>
      <c r="P23" s="32">
        <v>4</v>
      </c>
      <c r="Q23" s="37">
        <v>1</v>
      </c>
      <c r="R23" s="36">
        <v>9</v>
      </c>
      <c r="S23" s="35">
        <v>1</v>
      </c>
      <c r="T23" s="38">
        <v>3</v>
      </c>
      <c r="U23" s="33">
        <v>1</v>
      </c>
      <c r="V23" s="36">
        <v>5</v>
      </c>
      <c r="W23" s="35">
        <v>1</v>
      </c>
      <c r="X23" s="38">
        <v>1</v>
      </c>
      <c r="Y23" s="33">
        <v>1</v>
      </c>
      <c r="Z23" s="38">
        <v>2</v>
      </c>
      <c r="AA23" s="33">
        <v>1</v>
      </c>
      <c r="AB23" s="36">
        <v>55</v>
      </c>
      <c r="AC23" s="35">
        <v>35</v>
      </c>
      <c r="AD23" s="39">
        <f>F23+H23+J23+L23+N23+P23+R23+T23+V23+X23+Z23+AB23</f>
        <v>84</v>
      </c>
      <c r="AE23" s="40">
        <f>G23+I23+K23+M23+O23+Q23+S23+U23+W23+Y23+AA23+AC23</f>
        <v>43</v>
      </c>
      <c r="AF23" s="24"/>
      <c r="AG23" s="24"/>
    </row>
    <row r="24" spans="1:33" s="31" customFormat="1" ht="19.5" customHeight="1">
      <c r="A24" s="232"/>
      <c r="B24" s="235"/>
      <c r="C24" s="235"/>
      <c r="D24" s="25">
        <v>0</v>
      </c>
      <c r="E24" s="26">
        <v>-17</v>
      </c>
      <c r="F24" s="25">
        <f aca="true" t="shared" si="9" ref="F24:AC24">F23-D23</f>
        <v>-26</v>
      </c>
      <c r="G24" s="26">
        <f t="shared" si="9"/>
        <v>-17</v>
      </c>
      <c r="H24" s="27">
        <f t="shared" si="9"/>
        <v>1</v>
      </c>
      <c r="I24" s="27">
        <f t="shared" si="9"/>
        <v>1</v>
      </c>
      <c r="J24" s="25">
        <f t="shared" si="9"/>
        <v>2</v>
      </c>
      <c r="K24" s="26">
        <f t="shared" si="9"/>
        <v>0</v>
      </c>
      <c r="L24" s="27">
        <f t="shared" si="9"/>
        <v>-2</v>
      </c>
      <c r="M24" s="27">
        <f t="shared" si="9"/>
        <v>-1</v>
      </c>
      <c r="N24" s="25">
        <f t="shared" si="9"/>
        <v>-1</v>
      </c>
      <c r="O24" s="27">
        <f t="shared" si="9"/>
        <v>0</v>
      </c>
      <c r="P24" s="25">
        <f>P23-N23</f>
        <v>4</v>
      </c>
      <c r="Q24" s="26">
        <f>Q23-O23</f>
        <v>1</v>
      </c>
      <c r="R24" s="28">
        <f t="shared" si="9"/>
        <v>5</v>
      </c>
      <c r="S24" s="26">
        <f t="shared" si="9"/>
        <v>0</v>
      </c>
      <c r="T24" s="27">
        <f t="shared" si="9"/>
        <v>-6</v>
      </c>
      <c r="U24" s="27">
        <f t="shared" si="9"/>
        <v>0</v>
      </c>
      <c r="V24" s="25">
        <f t="shared" si="9"/>
        <v>2</v>
      </c>
      <c r="W24" s="26">
        <f t="shared" si="9"/>
        <v>0</v>
      </c>
      <c r="X24" s="27">
        <f t="shared" si="9"/>
        <v>-4</v>
      </c>
      <c r="Y24" s="27">
        <f t="shared" si="9"/>
        <v>0</v>
      </c>
      <c r="Z24" s="25">
        <f t="shared" si="9"/>
        <v>1</v>
      </c>
      <c r="AA24" s="26">
        <f t="shared" si="9"/>
        <v>0</v>
      </c>
      <c r="AB24" s="27">
        <f t="shared" si="9"/>
        <v>53</v>
      </c>
      <c r="AC24" s="27">
        <f t="shared" si="9"/>
        <v>34</v>
      </c>
      <c r="AD24" s="41"/>
      <c r="AE24" s="42"/>
      <c r="AF24" s="24"/>
      <c r="AG24" s="24"/>
    </row>
    <row r="25" spans="1:33" ht="19.5" customHeight="1">
      <c r="A25" s="231">
        <v>11</v>
      </c>
      <c r="B25" s="233" t="s">
        <v>33</v>
      </c>
      <c r="C25" s="236"/>
      <c r="D25" s="32">
        <v>17</v>
      </c>
      <c r="E25" s="33">
        <v>14</v>
      </c>
      <c r="F25" s="34">
        <v>19</v>
      </c>
      <c r="G25" s="35">
        <v>12</v>
      </c>
      <c r="H25" s="32">
        <v>24</v>
      </c>
      <c r="I25" s="33">
        <v>13</v>
      </c>
      <c r="J25" s="32">
        <v>20</v>
      </c>
      <c r="K25" s="36">
        <v>16</v>
      </c>
      <c r="L25" s="32">
        <v>16</v>
      </c>
      <c r="M25" s="37">
        <v>11</v>
      </c>
      <c r="N25" s="32">
        <v>10</v>
      </c>
      <c r="O25" s="36">
        <v>9</v>
      </c>
      <c r="P25" s="32">
        <v>13</v>
      </c>
      <c r="Q25" s="37">
        <v>10</v>
      </c>
      <c r="R25" s="36">
        <v>15</v>
      </c>
      <c r="S25" s="35">
        <v>10</v>
      </c>
      <c r="T25" s="38">
        <v>11</v>
      </c>
      <c r="U25" s="33">
        <v>8</v>
      </c>
      <c r="V25" s="36">
        <v>14</v>
      </c>
      <c r="W25" s="35">
        <v>9</v>
      </c>
      <c r="X25" s="38">
        <v>9</v>
      </c>
      <c r="Y25" s="33">
        <v>9</v>
      </c>
      <c r="Z25" s="38">
        <v>18</v>
      </c>
      <c r="AA25" s="33">
        <v>13</v>
      </c>
      <c r="AB25" s="36">
        <v>11</v>
      </c>
      <c r="AC25" s="35">
        <v>8</v>
      </c>
      <c r="AD25" s="39">
        <f>F25+H25+J25+L25+N25+P25+R25+T25+V25+X25+Z25+AB25</f>
        <v>180</v>
      </c>
      <c r="AE25" s="40">
        <f>G25+I25+K25+M25+O25+Q25+S25+U25+W25+Y25+AA25+AC25</f>
        <v>128</v>
      </c>
      <c r="AF25" s="24"/>
      <c r="AG25" s="24"/>
    </row>
    <row r="26" spans="1:33" s="31" customFormat="1" ht="19.5" customHeight="1">
      <c r="A26" s="232"/>
      <c r="B26" s="235"/>
      <c r="C26" s="237"/>
      <c r="D26" s="25">
        <v>0</v>
      </c>
      <c r="E26" s="26">
        <v>-17</v>
      </c>
      <c r="F26" s="25">
        <f aca="true" t="shared" si="10" ref="F26:AC26">F25-D25</f>
        <v>2</v>
      </c>
      <c r="G26" s="26">
        <f t="shared" si="10"/>
        <v>-2</v>
      </c>
      <c r="H26" s="27">
        <f t="shared" si="10"/>
        <v>5</v>
      </c>
      <c r="I26" s="27">
        <f t="shared" si="10"/>
        <v>1</v>
      </c>
      <c r="J26" s="25">
        <f t="shared" si="10"/>
        <v>-4</v>
      </c>
      <c r="K26" s="26">
        <f t="shared" si="10"/>
        <v>3</v>
      </c>
      <c r="L26" s="27">
        <f t="shared" si="10"/>
        <v>-4</v>
      </c>
      <c r="M26" s="27">
        <f t="shared" si="10"/>
        <v>-5</v>
      </c>
      <c r="N26" s="25">
        <f t="shared" si="10"/>
        <v>-6</v>
      </c>
      <c r="O26" s="27">
        <f t="shared" si="10"/>
        <v>-2</v>
      </c>
      <c r="P26" s="25">
        <f>P25-N25</f>
        <v>3</v>
      </c>
      <c r="Q26" s="26">
        <f>Q25-O25</f>
        <v>1</v>
      </c>
      <c r="R26" s="28">
        <f t="shared" si="10"/>
        <v>2</v>
      </c>
      <c r="S26" s="26">
        <f t="shared" si="10"/>
        <v>0</v>
      </c>
      <c r="T26" s="27">
        <f t="shared" si="10"/>
        <v>-4</v>
      </c>
      <c r="U26" s="27">
        <f t="shared" si="10"/>
        <v>-2</v>
      </c>
      <c r="V26" s="25">
        <f t="shared" si="10"/>
        <v>3</v>
      </c>
      <c r="W26" s="26">
        <f t="shared" si="10"/>
        <v>1</v>
      </c>
      <c r="X26" s="27">
        <f t="shared" si="10"/>
        <v>-5</v>
      </c>
      <c r="Y26" s="27">
        <f t="shared" si="10"/>
        <v>0</v>
      </c>
      <c r="Z26" s="25">
        <f t="shared" si="10"/>
        <v>9</v>
      </c>
      <c r="AA26" s="26">
        <f t="shared" si="10"/>
        <v>4</v>
      </c>
      <c r="AB26" s="27">
        <f t="shared" si="10"/>
        <v>-7</v>
      </c>
      <c r="AC26" s="27">
        <f t="shared" si="10"/>
        <v>-5</v>
      </c>
      <c r="AD26" s="29"/>
      <c r="AE26" s="30"/>
      <c r="AF26" s="24"/>
      <c r="AG26" s="24"/>
    </row>
    <row r="27" spans="1:33" ht="19.5" customHeight="1">
      <c r="A27" s="217">
        <v>12</v>
      </c>
      <c r="B27" s="219" t="s">
        <v>34</v>
      </c>
      <c r="C27" s="220"/>
      <c r="D27" s="32">
        <v>0</v>
      </c>
      <c r="E27" s="33">
        <v>0</v>
      </c>
      <c r="F27" s="34">
        <v>0</v>
      </c>
      <c r="G27" s="35">
        <v>0</v>
      </c>
      <c r="H27" s="32">
        <v>0</v>
      </c>
      <c r="I27" s="33">
        <v>0</v>
      </c>
      <c r="J27" s="32">
        <v>0</v>
      </c>
      <c r="K27" s="36">
        <v>0</v>
      </c>
      <c r="L27" s="32">
        <v>0</v>
      </c>
      <c r="M27" s="37">
        <v>0</v>
      </c>
      <c r="N27" s="32">
        <v>0</v>
      </c>
      <c r="O27" s="36">
        <v>0</v>
      </c>
      <c r="P27" s="32">
        <v>0</v>
      </c>
      <c r="Q27" s="37">
        <v>0</v>
      </c>
      <c r="R27" s="36">
        <v>0</v>
      </c>
      <c r="S27" s="35">
        <v>0</v>
      </c>
      <c r="T27" s="38">
        <v>0</v>
      </c>
      <c r="U27" s="33">
        <v>0</v>
      </c>
      <c r="V27" s="36">
        <v>0</v>
      </c>
      <c r="W27" s="35">
        <v>0</v>
      </c>
      <c r="X27" s="38">
        <v>1</v>
      </c>
      <c r="Y27" s="33">
        <v>1</v>
      </c>
      <c r="Z27" s="38">
        <v>0</v>
      </c>
      <c r="AA27" s="33">
        <v>0</v>
      </c>
      <c r="AB27" s="36">
        <v>0</v>
      </c>
      <c r="AC27" s="35">
        <v>0</v>
      </c>
      <c r="AD27" s="68">
        <f>F27+H27+J27+L27+N27+P27+R27+T27+V27+X27+Z27+AB27</f>
        <v>1</v>
      </c>
      <c r="AE27" s="69">
        <f>G27+I27+K27+M27+O27+Q27+S27+U27+W27+Y27+AA27+AC27</f>
        <v>1</v>
      </c>
      <c r="AF27" s="24"/>
      <c r="AG27" s="24"/>
    </row>
    <row r="28" spans="1:33" s="31" customFormat="1" ht="19.5" customHeight="1" thickBot="1">
      <c r="A28" s="218"/>
      <c r="B28" s="221"/>
      <c r="C28" s="221"/>
      <c r="D28" s="25">
        <v>0</v>
      </c>
      <c r="E28" s="26">
        <v>-17</v>
      </c>
      <c r="F28" s="25">
        <f aca="true" t="shared" si="11" ref="F28:AC28">F27-D27</f>
        <v>0</v>
      </c>
      <c r="G28" s="26">
        <f t="shared" si="11"/>
        <v>0</v>
      </c>
      <c r="H28" s="27">
        <f t="shared" si="11"/>
        <v>0</v>
      </c>
      <c r="I28" s="27">
        <f t="shared" si="11"/>
        <v>0</v>
      </c>
      <c r="J28" s="25">
        <f t="shared" si="11"/>
        <v>0</v>
      </c>
      <c r="K28" s="26">
        <f t="shared" si="11"/>
        <v>0</v>
      </c>
      <c r="L28" s="27">
        <f t="shared" si="11"/>
        <v>0</v>
      </c>
      <c r="M28" s="27">
        <f t="shared" si="11"/>
        <v>0</v>
      </c>
      <c r="N28" s="25">
        <f t="shared" si="11"/>
        <v>0</v>
      </c>
      <c r="O28" s="27">
        <f t="shared" si="11"/>
        <v>0</v>
      </c>
      <c r="P28" s="25">
        <f t="shared" si="11"/>
        <v>0</v>
      </c>
      <c r="Q28" s="26">
        <f t="shared" si="11"/>
        <v>0</v>
      </c>
      <c r="R28" s="28">
        <f t="shared" si="11"/>
        <v>0</v>
      </c>
      <c r="S28" s="26">
        <f t="shared" si="11"/>
        <v>0</v>
      </c>
      <c r="T28" s="27">
        <f t="shared" si="11"/>
        <v>0</v>
      </c>
      <c r="U28" s="27">
        <f t="shared" si="11"/>
        <v>0</v>
      </c>
      <c r="V28" s="25">
        <f t="shared" si="11"/>
        <v>0</v>
      </c>
      <c r="W28" s="26">
        <f t="shared" si="11"/>
        <v>0</v>
      </c>
      <c r="X28" s="27">
        <f t="shared" si="11"/>
        <v>1</v>
      </c>
      <c r="Y28" s="27">
        <f t="shared" si="11"/>
        <v>1</v>
      </c>
      <c r="Z28" s="25">
        <f t="shared" si="11"/>
        <v>-1</v>
      </c>
      <c r="AA28" s="26">
        <f t="shared" si="11"/>
        <v>-1</v>
      </c>
      <c r="AB28" s="27">
        <f t="shared" si="11"/>
        <v>0</v>
      </c>
      <c r="AC28" s="27">
        <f t="shared" si="11"/>
        <v>0</v>
      </c>
      <c r="AD28" s="70"/>
      <c r="AE28" s="71"/>
      <c r="AF28" s="24"/>
      <c r="AG28" s="24"/>
    </row>
    <row r="29" spans="1:33" s="31" customFormat="1" ht="24" customHeight="1">
      <c r="A29" s="222" t="s">
        <v>35</v>
      </c>
      <c r="B29" s="225" t="s">
        <v>16</v>
      </c>
      <c r="C29" s="226"/>
      <c r="D29" s="72">
        <f aca="true" t="shared" si="12" ref="D29:AC29">D4+D6+D8+D10+D15+D13+D21+D17+D19+D23+D25+D27</f>
        <v>728</v>
      </c>
      <c r="E29" s="73">
        <f t="shared" si="12"/>
        <v>364</v>
      </c>
      <c r="F29" s="72">
        <f t="shared" si="12"/>
        <v>772</v>
      </c>
      <c r="G29" s="73">
        <f t="shared" si="12"/>
        <v>332</v>
      </c>
      <c r="H29" s="72">
        <f t="shared" si="12"/>
        <v>584</v>
      </c>
      <c r="I29" s="73">
        <f t="shared" si="12"/>
        <v>278</v>
      </c>
      <c r="J29" s="72">
        <f t="shared" si="12"/>
        <v>614</v>
      </c>
      <c r="K29" s="73">
        <f t="shared" si="12"/>
        <v>298</v>
      </c>
      <c r="L29" s="72">
        <f t="shared" si="12"/>
        <v>468</v>
      </c>
      <c r="M29" s="73">
        <f t="shared" si="12"/>
        <v>233</v>
      </c>
      <c r="N29" s="72">
        <f t="shared" si="12"/>
        <v>488</v>
      </c>
      <c r="O29" s="73">
        <f t="shared" si="12"/>
        <v>240</v>
      </c>
      <c r="P29" s="72">
        <f t="shared" si="12"/>
        <v>551</v>
      </c>
      <c r="Q29" s="73">
        <f t="shared" si="12"/>
        <v>299</v>
      </c>
      <c r="R29" s="72">
        <f t="shared" si="12"/>
        <v>636</v>
      </c>
      <c r="S29" s="73">
        <f t="shared" si="12"/>
        <v>318</v>
      </c>
      <c r="T29" s="72">
        <f t="shared" si="12"/>
        <v>555</v>
      </c>
      <c r="U29" s="73">
        <f t="shared" si="12"/>
        <v>316</v>
      </c>
      <c r="V29" s="72">
        <f t="shared" si="12"/>
        <v>739</v>
      </c>
      <c r="W29" s="73">
        <f t="shared" si="12"/>
        <v>381</v>
      </c>
      <c r="X29" s="72">
        <f t="shared" si="12"/>
        <v>689</v>
      </c>
      <c r="Y29" s="73">
        <f t="shared" si="12"/>
        <v>385</v>
      </c>
      <c r="Z29" s="72">
        <f t="shared" si="12"/>
        <v>654</v>
      </c>
      <c r="AA29" s="73">
        <f t="shared" si="12"/>
        <v>304</v>
      </c>
      <c r="AB29" s="72">
        <f t="shared" si="12"/>
        <v>803</v>
      </c>
      <c r="AC29" s="74">
        <f t="shared" si="12"/>
        <v>297</v>
      </c>
      <c r="AD29" s="75">
        <f>AD4+AD6+AD8+AD10+AD15+AD13+AD21+AD17+AD19+AD23+AD25</f>
        <v>7552</v>
      </c>
      <c r="AE29" s="76">
        <f>AE4+AE6+AE8+AE10+AE15+AE13+AE21+AE17+AE19+AE23+AE25</f>
        <v>3680</v>
      </c>
      <c r="AF29" s="24"/>
      <c r="AG29" s="24"/>
    </row>
    <row r="30" spans="1:33" s="31" customFormat="1" ht="19.5" customHeight="1" thickBot="1">
      <c r="A30" s="223"/>
      <c r="B30" s="227"/>
      <c r="C30" s="227"/>
      <c r="D30" s="77">
        <v>45</v>
      </c>
      <c r="E30" s="78">
        <v>65</v>
      </c>
      <c r="F30" s="79">
        <f aca="true" t="shared" si="13" ref="F30:AC30">F29-D29</f>
        <v>44</v>
      </c>
      <c r="G30" s="80">
        <f t="shared" si="13"/>
        <v>-32</v>
      </c>
      <c r="H30" s="77">
        <f t="shared" si="13"/>
        <v>-188</v>
      </c>
      <c r="I30" s="78">
        <f t="shared" si="13"/>
        <v>-54</v>
      </c>
      <c r="J30" s="77">
        <f t="shared" si="13"/>
        <v>30</v>
      </c>
      <c r="K30" s="78">
        <f t="shared" si="13"/>
        <v>20</v>
      </c>
      <c r="L30" s="77">
        <f t="shared" si="13"/>
        <v>-146</v>
      </c>
      <c r="M30" s="78">
        <f t="shared" si="13"/>
        <v>-65</v>
      </c>
      <c r="N30" s="77">
        <f t="shared" si="13"/>
        <v>20</v>
      </c>
      <c r="O30" s="80">
        <f t="shared" si="13"/>
        <v>7</v>
      </c>
      <c r="P30" s="77">
        <f t="shared" si="13"/>
        <v>63</v>
      </c>
      <c r="Q30" s="78">
        <f t="shared" si="13"/>
        <v>59</v>
      </c>
      <c r="R30" s="77">
        <f t="shared" si="13"/>
        <v>85</v>
      </c>
      <c r="S30" s="78">
        <f t="shared" si="13"/>
        <v>19</v>
      </c>
      <c r="T30" s="80">
        <f t="shared" si="13"/>
        <v>-81</v>
      </c>
      <c r="U30" s="78">
        <f t="shared" si="13"/>
        <v>-2</v>
      </c>
      <c r="V30" s="80">
        <f t="shared" si="13"/>
        <v>184</v>
      </c>
      <c r="W30" s="78">
        <f t="shared" si="13"/>
        <v>65</v>
      </c>
      <c r="X30" s="80">
        <f t="shared" si="13"/>
        <v>-50</v>
      </c>
      <c r="Y30" s="78">
        <f t="shared" si="13"/>
        <v>4</v>
      </c>
      <c r="Z30" s="80">
        <f t="shared" si="13"/>
        <v>-35</v>
      </c>
      <c r="AA30" s="78">
        <f t="shared" si="13"/>
        <v>-81</v>
      </c>
      <c r="AB30" s="80">
        <f t="shared" si="13"/>
        <v>149</v>
      </c>
      <c r="AC30" s="80">
        <f t="shared" si="13"/>
        <v>-7</v>
      </c>
      <c r="AD30" s="81"/>
      <c r="AE30" s="82"/>
      <c r="AF30" s="24"/>
      <c r="AG30" s="24"/>
    </row>
    <row r="31" spans="1:33" s="31" customFormat="1" ht="15.75" customHeight="1">
      <c r="A31" s="223"/>
      <c r="B31" s="228" t="s">
        <v>25</v>
      </c>
      <c r="C31" s="83" t="s">
        <v>36</v>
      </c>
      <c r="D31" s="84">
        <v>153</v>
      </c>
      <c r="E31" s="85">
        <v>57</v>
      </c>
      <c r="F31" s="86">
        <v>219</v>
      </c>
      <c r="G31" s="87">
        <v>87</v>
      </c>
      <c r="H31" s="84">
        <v>176</v>
      </c>
      <c r="I31" s="88">
        <v>74</v>
      </c>
      <c r="J31" s="86">
        <v>152</v>
      </c>
      <c r="K31" s="89">
        <v>76</v>
      </c>
      <c r="L31" s="84">
        <v>93</v>
      </c>
      <c r="M31" s="88">
        <v>46</v>
      </c>
      <c r="N31" s="86">
        <v>108</v>
      </c>
      <c r="O31" s="89">
        <v>59</v>
      </c>
      <c r="P31" s="84">
        <v>136</v>
      </c>
      <c r="Q31" s="88">
        <v>94</v>
      </c>
      <c r="R31" s="89">
        <v>132</v>
      </c>
      <c r="S31" s="87">
        <v>85</v>
      </c>
      <c r="T31" s="84">
        <v>95</v>
      </c>
      <c r="U31" s="88">
        <v>61</v>
      </c>
      <c r="V31" s="89">
        <v>80</v>
      </c>
      <c r="W31" s="87">
        <v>50</v>
      </c>
      <c r="X31" s="84">
        <v>106</v>
      </c>
      <c r="Y31" s="88">
        <v>64</v>
      </c>
      <c r="Z31" s="90">
        <v>125</v>
      </c>
      <c r="AA31" s="85">
        <v>61</v>
      </c>
      <c r="AB31" s="89">
        <v>182</v>
      </c>
      <c r="AC31" s="87">
        <v>51</v>
      </c>
      <c r="AD31" s="91">
        <f aca="true" t="shared" si="14" ref="AD31:AE38">F31+H31+J31+L31+N31+P31+R31+T31+V31+X31+Z31+AB31</f>
        <v>1604</v>
      </c>
      <c r="AE31" s="92">
        <f t="shared" si="14"/>
        <v>808</v>
      </c>
      <c r="AF31" s="24"/>
      <c r="AG31" s="24"/>
    </row>
    <row r="32" spans="1:33" s="31" customFormat="1" ht="15.75">
      <c r="A32" s="223"/>
      <c r="B32" s="229"/>
      <c r="C32" s="93" t="s">
        <v>37</v>
      </c>
      <c r="D32" s="94">
        <v>63</v>
      </c>
      <c r="E32" s="95">
        <v>18</v>
      </c>
      <c r="F32" s="96">
        <v>62</v>
      </c>
      <c r="G32" s="97">
        <v>19</v>
      </c>
      <c r="H32" s="94">
        <v>81</v>
      </c>
      <c r="I32" s="98">
        <v>32</v>
      </c>
      <c r="J32" s="96">
        <v>64</v>
      </c>
      <c r="K32" s="99">
        <v>22</v>
      </c>
      <c r="L32" s="94">
        <v>46</v>
      </c>
      <c r="M32" s="98">
        <v>17</v>
      </c>
      <c r="N32" s="96">
        <v>127</v>
      </c>
      <c r="O32" s="99">
        <v>77</v>
      </c>
      <c r="P32" s="100">
        <v>103</v>
      </c>
      <c r="Q32" s="101">
        <v>60</v>
      </c>
      <c r="R32" s="96">
        <v>125</v>
      </c>
      <c r="S32" s="99">
        <v>59</v>
      </c>
      <c r="T32" s="94">
        <v>108</v>
      </c>
      <c r="U32" s="98">
        <v>56</v>
      </c>
      <c r="V32" s="96">
        <v>235</v>
      </c>
      <c r="W32" s="99">
        <v>108</v>
      </c>
      <c r="X32" s="94">
        <v>103</v>
      </c>
      <c r="Y32" s="98">
        <v>46</v>
      </c>
      <c r="Z32" s="102">
        <v>91</v>
      </c>
      <c r="AA32" s="103">
        <v>38</v>
      </c>
      <c r="AB32" s="99">
        <v>73</v>
      </c>
      <c r="AC32" s="97">
        <v>26</v>
      </c>
      <c r="AD32" s="22">
        <f t="shared" si="14"/>
        <v>1218</v>
      </c>
      <c r="AE32" s="23">
        <f t="shared" si="14"/>
        <v>560</v>
      </c>
      <c r="AF32" s="24"/>
      <c r="AG32" s="24"/>
    </row>
    <row r="33" spans="1:33" s="31" customFormat="1" ht="16.5" customHeight="1">
      <c r="A33" s="223"/>
      <c r="B33" s="229"/>
      <c r="C33" s="93" t="s">
        <v>38</v>
      </c>
      <c r="D33" s="94">
        <v>665</v>
      </c>
      <c r="E33" s="95">
        <v>346</v>
      </c>
      <c r="F33" s="96">
        <v>710</v>
      </c>
      <c r="G33" s="97">
        <v>313</v>
      </c>
      <c r="H33" s="94">
        <v>503</v>
      </c>
      <c r="I33" s="98">
        <v>246</v>
      </c>
      <c r="J33" s="96">
        <v>550</v>
      </c>
      <c r="K33" s="99">
        <v>267</v>
      </c>
      <c r="L33" s="94">
        <v>422</v>
      </c>
      <c r="M33" s="98">
        <v>216</v>
      </c>
      <c r="N33" s="96">
        <v>361</v>
      </c>
      <c r="O33" s="96">
        <v>163</v>
      </c>
      <c r="P33" s="94">
        <v>448</v>
      </c>
      <c r="Q33" s="98">
        <v>239</v>
      </c>
      <c r="R33" s="96">
        <v>511</v>
      </c>
      <c r="S33" s="99">
        <v>259</v>
      </c>
      <c r="T33" s="94">
        <v>447</v>
      </c>
      <c r="U33" s="98">
        <v>260</v>
      </c>
      <c r="V33" s="96">
        <v>504</v>
      </c>
      <c r="W33" s="99">
        <v>273</v>
      </c>
      <c r="X33" s="94">
        <v>586</v>
      </c>
      <c r="Y33" s="98">
        <v>339</v>
      </c>
      <c r="Z33" s="102">
        <v>563</v>
      </c>
      <c r="AA33" s="103">
        <v>266</v>
      </c>
      <c r="AB33" s="99">
        <v>730</v>
      </c>
      <c r="AC33" s="97">
        <v>271</v>
      </c>
      <c r="AD33" s="22">
        <f t="shared" si="14"/>
        <v>6335</v>
      </c>
      <c r="AE33" s="23">
        <f t="shared" si="14"/>
        <v>3112</v>
      </c>
      <c r="AF33" s="24"/>
      <c r="AG33" s="24"/>
    </row>
    <row r="34" spans="1:33" ht="17.25" customHeight="1">
      <c r="A34" s="223"/>
      <c r="B34" s="229"/>
      <c r="C34" s="104" t="s">
        <v>39</v>
      </c>
      <c r="D34" s="100">
        <v>150</v>
      </c>
      <c r="E34" s="103">
        <v>107</v>
      </c>
      <c r="F34" s="105">
        <v>68</v>
      </c>
      <c r="G34" s="106">
        <v>34</v>
      </c>
      <c r="H34" s="100">
        <v>73</v>
      </c>
      <c r="I34" s="101">
        <v>35</v>
      </c>
      <c r="J34" s="105">
        <v>108</v>
      </c>
      <c r="K34" s="107">
        <v>65</v>
      </c>
      <c r="L34" s="100">
        <v>85</v>
      </c>
      <c r="M34" s="101">
        <v>54</v>
      </c>
      <c r="N34" s="105">
        <v>124</v>
      </c>
      <c r="O34" s="107">
        <v>80</v>
      </c>
      <c r="P34" s="100">
        <v>100</v>
      </c>
      <c r="Q34" s="103">
        <v>61</v>
      </c>
      <c r="R34" s="105">
        <v>154</v>
      </c>
      <c r="S34" s="106">
        <v>76</v>
      </c>
      <c r="T34" s="100">
        <v>120</v>
      </c>
      <c r="U34" s="103">
        <v>81</v>
      </c>
      <c r="V34" s="105">
        <v>155</v>
      </c>
      <c r="W34" s="106">
        <v>90</v>
      </c>
      <c r="X34" s="94">
        <v>142</v>
      </c>
      <c r="Y34" s="103">
        <v>93</v>
      </c>
      <c r="Z34" s="100">
        <v>106</v>
      </c>
      <c r="AA34" s="103">
        <v>64</v>
      </c>
      <c r="AB34" s="107">
        <v>99</v>
      </c>
      <c r="AC34" s="106">
        <v>61</v>
      </c>
      <c r="AD34" s="108">
        <f t="shared" si="14"/>
        <v>1334</v>
      </c>
      <c r="AE34" s="109">
        <f t="shared" si="14"/>
        <v>794</v>
      </c>
      <c r="AF34" s="24"/>
      <c r="AG34" s="24"/>
    </row>
    <row r="35" spans="1:31" ht="15.75">
      <c r="A35" s="223"/>
      <c r="B35" s="229"/>
      <c r="C35" s="110" t="s">
        <v>40</v>
      </c>
      <c r="D35" s="111">
        <v>578</v>
      </c>
      <c r="E35" s="112">
        <v>257</v>
      </c>
      <c r="F35" s="113">
        <v>704</v>
      </c>
      <c r="G35" s="114">
        <v>298</v>
      </c>
      <c r="H35" s="111">
        <v>511</v>
      </c>
      <c r="I35" s="115">
        <v>243</v>
      </c>
      <c r="J35" s="113">
        <v>506</v>
      </c>
      <c r="K35" s="116">
        <v>224</v>
      </c>
      <c r="L35" s="111">
        <v>383</v>
      </c>
      <c r="M35" s="115">
        <v>179</v>
      </c>
      <c r="N35" s="113">
        <v>364</v>
      </c>
      <c r="O35" s="116">
        <v>160</v>
      </c>
      <c r="P35" s="111">
        <v>451</v>
      </c>
      <c r="Q35" s="115">
        <v>238</v>
      </c>
      <c r="R35" s="113">
        <v>482</v>
      </c>
      <c r="S35" s="116">
        <v>242</v>
      </c>
      <c r="T35" s="111">
        <v>435</v>
      </c>
      <c r="U35" s="115">
        <v>235</v>
      </c>
      <c r="V35" s="113">
        <v>584</v>
      </c>
      <c r="W35" s="116">
        <v>291</v>
      </c>
      <c r="X35" s="94">
        <v>547</v>
      </c>
      <c r="Y35" s="115">
        <v>292</v>
      </c>
      <c r="Z35" s="111">
        <v>548</v>
      </c>
      <c r="AA35" s="115">
        <v>240</v>
      </c>
      <c r="AB35" s="116">
        <v>704</v>
      </c>
      <c r="AC35" s="114">
        <v>236</v>
      </c>
      <c r="AD35" s="41">
        <f t="shared" si="14"/>
        <v>6219</v>
      </c>
      <c r="AE35" s="42">
        <f t="shared" si="14"/>
        <v>2878</v>
      </c>
    </row>
    <row r="36" spans="1:31" ht="15.75">
      <c r="A36" s="223"/>
      <c r="B36" s="229"/>
      <c r="C36" s="104" t="s">
        <v>41</v>
      </c>
      <c r="D36" s="100">
        <v>41</v>
      </c>
      <c r="E36" s="103">
        <v>16</v>
      </c>
      <c r="F36" s="105">
        <v>61</v>
      </c>
      <c r="G36" s="106">
        <v>24</v>
      </c>
      <c r="H36" s="100">
        <v>48</v>
      </c>
      <c r="I36" s="101">
        <v>15</v>
      </c>
      <c r="J36" s="105">
        <v>59</v>
      </c>
      <c r="K36" s="107">
        <v>22</v>
      </c>
      <c r="L36" s="100">
        <v>32</v>
      </c>
      <c r="M36" s="101">
        <v>12</v>
      </c>
      <c r="N36" s="105">
        <v>56</v>
      </c>
      <c r="O36" s="107">
        <v>26</v>
      </c>
      <c r="P36" s="100">
        <v>29</v>
      </c>
      <c r="Q36" s="103">
        <v>13</v>
      </c>
      <c r="R36" s="105">
        <v>23</v>
      </c>
      <c r="S36" s="106">
        <v>11</v>
      </c>
      <c r="T36" s="100">
        <v>15</v>
      </c>
      <c r="U36" s="103">
        <v>10</v>
      </c>
      <c r="V36" s="105">
        <v>23</v>
      </c>
      <c r="W36" s="106">
        <v>14</v>
      </c>
      <c r="X36" s="94">
        <v>34</v>
      </c>
      <c r="Y36" s="103">
        <v>23</v>
      </c>
      <c r="Z36" s="100">
        <v>30</v>
      </c>
      <c r="AA36" s="103">
        <v>15</v>
      </c>
      <c r="AB36" s="107">
        <v>42</v>
      </c>
      <c r="AC36" s="106">
        <v>14</v>
      </c>
      <c r="AD36" s="108">
        <f t="shared" si="14"/>
        <v>452</v>
      </c>
      <c r="AE36" s="109">
        <f t="shared" si="14"/>
        <v>199</v>
      </c>
    </row>
    <row r="37" spans="1:31" ht="15.75">
      <c r="A37" s="223"/>
      <c r="B37" s="229"/>
      <c r="C37" s="117" t="s">
        <v>42</v>
      </c>
      <c r="D37" s="118">
        <v>177</v>
      </c>
      <c r="E37" s="119">
        <v>80</v>
      </c>
      <c r="F37" s="120">
        <v>58</v>
      </c>
      <c r="G37" s="121">
        <v>34</v>
      </c>
      <c r="H37" s="94">
        <v>66</v>
      </c>
      <c r="I37" s="122">
        <v>38</v>
      </c>
      <c r="J37" s="120">
        <v>100</v>
      </c>
      <c r="K37" s="123">
        <v>53</v>
      </c>
      <c r="L37" s="118">
        <v>72</v>
      </c>
      <c r="M37" s="122">
        <v>49</v>
      </c>
      <c r="N37" s="120">
        <v>104</v>
      </c>
      <c r="O37" s="123">
        <v>71</v>
      </c>
      <c r="P37" s="118">
        <v>76</v>
      </c>
      <c r="Q37" s="122">
        <v>51</v>
      </c>
      <c r="R37" s="120">
        <v>109</v>
      </c>
      <c r="S37" s="123">
        <v>62</v>
      </c>
      <c r="T37" s="118">
        <v>86</v>
      </c>
      <c r="U37" s="122">
        <v>47</v>
      </c>
      <c r="V37" s="120">
        <v>202</v>
      </c>
      <c r="W37" s="123">
        <v>90</v>
      </c>
      <c r="X37" s="94">
        <v>102</v>
      </c>
      <c r="Y37" s="122">
        <v>45</v>
      </c>
      <c r="Z37" s="118">
        <v>68</v>
      </c>
      <c r="AA37" s="122">
        <v>26</v>
      </c>
      <c r="AB37" s="123">
        <v>55</v>
      </c>
      <c r="AC37" s="121">
        <v>27</v>
      </c>
      <c r="AD37" s="48">
        <f t="shared" si="14"/>
        <v>1098</v>
      </c>
      <c r="AE37" s="49">
        <f t="shared" si="14"/>
        <v>593</v>
      </c>
    </row>
    <row r="38" spans="1:31" ht="15.75">
      <c r="A38" s="223"/>
      <c r="B38" s="229"/>
      <c r="C38" s="104" t="s">
        <v>43</v>
      </c>
      <c r="D38" s="100">
        <v>23</v>
      </c>
      <c r="E38" s="103">
        <v>7</v>
      </c>
      <c r="F38" s="105">
        <v>14</v>
      </c>
      <c r="G38" s="106">
        <v>6</v>
      </c>
      <c r="H38" s="100">
        <v>1</v>
      </c>
      <c r="I38" s="106">
        <v>0</v>
      </c>
      <c r="J38" s="100">
        <v>5</v>
      </c>
      <c r="K38" s="106">
        <v>2</v>
      </c>
      <c r="L38" s="100">
        <v>13</v>
      </c>
      <c r="M38" s="106">
        <v>7</v>
      </c>
      <c r="N38" s="100">
        <v>7</v>
      </c>
      <c r="O38" s="106">
        <v>3</v>
      </c>
      <c r="P38" s="100">
        <v>8</v>
      </c>
      <c r="Q38" s="106">
        <v>5</v>
      </c>
      <c r="R38" s="100">
        <v>17</v>
      </c>
      <c r="S38" s="106">
        <v>10</v>
      </c>
      <c r="T38" s="100">
        <v>30</v>
      </c>
      <c r="U38" s="106">
        <v>13</v>
      </c>
      <c r="V38" s="100">
        <v>29</v>
      </c>
      <c r="W38" s="106">
        <v>15</v>
      </c>
      <c r="X38" s="100">
        <v>28</v>
      </c>
      <c r="Y38" s="106">
        <v>13</v>
      </c>
      <c r="Z38" s="100">
        <v>42</v>
      </c>
      <c r="AA38" s="106">
        <v>15</v>
      </c>
      <c r="AB38" s="100">
        <v>25</v>
      </c>
      <c r="AC38" s="106">
        <v>7</v>
      </c>
      <c r="AD38" s="124">
        <f t="shared" si="14"/>
        <v>219</v>
      </c>
      <c r="AE38" s="109">
        <f t="shared" si="14"/>
        <v>96</v>
      </c>
    </row>
    <row r="39" spans="1:31" ht="16.5" thickBot="1">
      <c r="A39" s="224"/>
      <c r="B39" s="230"/>
      <c r="C39" s="125" t="s">
        <v>44</v>
      </c>
      <c r="D39" s="126">
        <v>24</v>
      </c>
      <c r="E39" s="127">
        <v>14</v>
      </c>
      <c r="F39" s="128">
        <v>16</v>
      </c>
      <c r="G39" s="129">
        <v>6</v>
      </c>
      <c r="H39" s="126">
        <v>23</v>
      </c>
      <c r="I39" s="129">
        <v>11</v>
      </c>
      <c r="J39" s="126">
        <v>19</v>
      </c>
      <c r="K39" s="129">
        <v>9</v>
      </c>
      <c r="L39" s="126">
        <v>23</v>
      </c>
      <c r="M39" s="129">
        <v>11</v>
      </c>
      <c r="N39" s="126">
        <v>21</v>
      </c>
      <c r="O39" s="129">
        <v>10</v>
      </c>
      <c r="P39" s="126">
        <v>21</v>
      </c>
      <c r="Q39" s="129">
        <v>13</v>
      </c>
      <c r="R39" s="126">
        <v>20</v>
      </c>
      <c r="S39" s="129">
        <v>10</v>
      </c>
      <c r="T39" s="126">
        <v>25</v>
      </c>
      <c r="U39" s="129">
        <v>14</v>
      </c>
      <c r="V39" s="126">
        <v>19</v>
      </c>
      <c r="W39" s="129">
        <v>6</v>
      </c>
      <c r="X39" s="126">
        <v>26</v>
      </c>
      <c r="Y39" s="129">
        <v>19</v>
      </c>
      <c r="Z39" s="126">
        <v>29</v>
      </c>
      <c r="AA39" s="129">
        <v>15</v>
      </c>
      <c r="AB39" s="126">
        <v>139</v>
      </c>
      <c r="AC39" s="129">
        <v>26</v>
      </c>
      <c r="AD39" s="130">
        <f>F39+H39+J39+L39+N39+P39+R39+T39+V39+X39+Z39+AB39</f>
        <v>381</v>
      </c>
      <c r="AE39" s="71">
        <f>G39+I39+K39+M39+O39+Q39+S39+U39+W39+Y39+AA39+AC39</f>
        <v>150</v>
      </c>
    </row>
  </sheetData>
  <sheetProtection/>
  <mergeCells count="45">
    <mergeCell ref="N2:O2"/>
    <mergeCell ref="P2:Q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A8:A9"/>
    <mergeCell ref="B8:C9"/>
    <mergeCell ref="A10:A12"/>
    <mergeCell ref="B10:C11"/>
    <mergeCell ref="A13:A14"/>
    <mergeCell ref="B13:C14"/>
    <mergeCell ref="B25:C26"/>
    <mergeCell ref="A15:A16"/>
    <mergeCell ref="B15:C16"/>
    <mergeCell ref="A17:A18"/>
    <mergeCell ref="B17:C18"/>
    <mergeCell ref="A19:A20"/>
    <mergeCell ref="B19:C20"/>
    <mergeCell ref="A27:A28"/>
    <mergeCell ref="B27:C28"/>
    <mergeCell ref="A29:A39"/>
    <mergeCell ref="B29:C30"/>
    <mergeCell ref="B31:B39"/>
    <mergeCell ref="A21:A22"/>
    <mergeCell ref="B21:C22"/>
    <mergeCell ref="A23:A24"/>
    <mergeCell ref="B23:C24"/>
    <mergeCell ref="A25:A2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="70" zoomScaleNormal="70" zoomScalePageLayoutView="0" workbookViewId="0" topLeftCell="A19">
      <selection activeCell="AD48" sqref="AD48:AE48"/>
    </sheetView>
  </sheetViews>
  <sheetFormatPr defaultColWidth="9.00390625" defaultRowHeight="12.75"/>
  <cols>
    <col min="1" max="1" width="3.625" style="131" customWidth="1"/>
    <col min="2" max="2" width="4.125" style="131" customWidth="1"/>
    <col min="3" max="3" width="31.75390625" style="131" customWidth="1"/>
    <col min="4" max="7" width="6.00390625" style="131" customWidth="1"/>
    <col min="8" max="8" width="6.25390625" style="131" customWidth="1"/>
    <col min="9" max="11" width="6.00390625" style="131" customWidth="1"/>
    <col min="12" max="12" width="6.875" style="131" customWidth="1"/>
    <col min="13" max="13" width="6.00390625" style="131" customWidth="1"/>
    <col min="14" max="14" width="6.25390625" style="131" customWidth="1"/>
    <col min="15" max="15" width="6.00390625" style="131" customWidth="1"/>
    <col min="16" max="16" width="6.875" style="131" customWidth="1"/>
    <col min="17" max="17" width="6.00390625" style="131" customWidth="1"/>
    <col min="18" max="18" width="6.375" style="131" customWidth="1"/>
    <col min="19" max="23" width="6.00390625" style="131" customWidth="1"/>
    <col min="24" max="24" width="6.25390625" style="131" customWidth="1"/>
    <col min="25" max="29" width="6.00390625" style="131" customWidth="1"/>
    <col min="30" max="30" width="9.25390625" style="131" bestFit="1" customWidth="1"/>
    <col min="31" max="16384" width="9.125" style="131" customWidth="1"/>
  </cols>
  <sheetData>
    <row r="1" spans="1:31" ht="39.75" customHeight="1" thickBot="1">
      <c r="A1" s="297" t="s">
        <v>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28.5" customHeight="1">
      <c r="A2" s="298" t="s">
        <v>2</v>
      </c>
      <c r="B2" s="299"/>
      <c r="C2" s="299"/>
      <c r="D2" s="291" t="s">
        <v>3</v>
      </c>
      <c r="E2" s="292"/>
      <c r="F2" s="293" t="s">
        <v>4</v>
      </c>
      <c r="G2" s="294"/>
      <c r="H2" s="291" t="s">
        <v>5</v>
      </c>
      <c r="I2" s="292"/>
      <c r="J2" s="293" t="s">
        <v>6</v>
      </c>
      <c r="K2" s="294"/>
      <c r="L2" s="291" t="s">
        <v>7</v>
      </c>
      <c r="M2" s="292"/>
      <c r="N2" s="293" t="s">
        <v>8</v>
      </c>
      <c r="O2" s="294"/>
      <c r="P2" s="291" t="s">
        <v>9</v>
      </c>
      <c r="Q2" s="292"/>
      <c r="R2" s="293" t="s">
        <v>10</v>
      </c>
      <c r="S2" s="294"/>
      <c r="T2" s="291" t="s">
        <v>11</v>
      </c>
      <c r="U2" s="292"/>
      <c r="V2" s="293" t="s">
        <v>12</v>
      </c>
      <c r="W2" s="294"/>
      <c r="X2" s="291" t="s">
        <v>13</v>
      </c>
      <c r="Y2" s="292"/>
      <c r="Z2" s="293" t="s">
        <v>14</v>
      </c>
      <c r="AA2" s="294"/>
      <c r="AB2" s="291" t="s">
        <v>15</v>
      </c>
      <c r="AC2" s="292"/>
      <c r="AD2" s="295" t="s">
        <v>16</v>
      </c>
      <c r="AE2" s="285" t="s">
        <v>19</v>
      </c>
    </row>
    <row r="3" spans="1:31" ht="14.25" customHeight="1" thickBot="1">
      <c r="A3" s="300"/>
      <c r="B3" s="301"/>
      <c r="C3" s="301"/>
      <c r="D3" s="132" t="s">
        <v>18</v>
      </c>
      <c r="E3" s="133" t="s">
        <v>19</v>
      </c>
      <c r="F3" s="134" t="s">
        <v>18</v>
      </c>
      <c r="G3" s="135" t="s">
        <v>19</v>
      </c>
      <c r="H3" s="132" t="s">
        <v>18</v>
      </c>
      <c r="I3" s="133" t="s">
        <v>19</v>
      </c>
      <c r="J3" s="134" t="s">
        <v>18</v>
      </c>
      <c r="K3" s="135" t="s">
        <v>19</v>
      </c>
      <c r="L3" s="136" t="s">
        <v>18</v>
      </c>
      <c r="M3" s="133" t="s">
        <v>19</v>
      </c>
      <c r="N3" s="134" t="s">
        <v>18</v>
      </c>
      <c r="O3" s="135" t="s">
        <v>19</v>
      </c>
      <c r="P3" s="136" t="s">
        <v>18</v>
      </c>
      <c r="Q3" s="133" t="s">
        <v>19</v>
      </c>
      <c r="R3" s="134" t="s">
        <v>18</v>
      </c>
      <c r="S3" s="135" t="s">
        <v>19</v>
      </c>
      <c r="T3" s="136" t="s">
        <v>18</v>
      </c>
      <c r="U3" s="133" t="s">
        <v>19</v>
      </c>
      <c r="V3" s="137" t="s">
        <v>18</v>
      </c>
      <c r="W3" s="135" t="s">
        <v>19</v>
      </c>
      <c r="X3" s="132" t="s">
        <v>18</v>
      </c>
      <c r="Y3" s="133" t="s">
        <v>19</v>
      </c>
      <c r="Z3" s="134" t="s">
        <v>18</v>
      </c>
      <c r="AA3" s="135" t="s">
        <v>19</v>
      </c>
      <c r="AB3" s="132" t="s">
        <v>18</v>
      </c>
      <c r="AC3" s="133" t="s">
        <v>19</v>
      </c>
      <c r="AD3" s="296"/>
      <c r="AE3" s="286"/>
    </row>
    <row r="4" spans="1:31" ht="24" customHeight="1">
      <c r="A4" s="287" t="s">
        <v>20</v>
      </c>
      <c r="B4" s="244" t="s">
        <v>46</v>
      </c>
      <c r="C4" s="244"/>
      <c r="D4" s="138">
        <v>273</v>
      </c>
      <c r="E4" s="139">
        <v>172</v>
      </c>
      <c r="F4" s="140">
        <v>219</v>
      </c>
      <c r="G4" s="141">
        <v>105</v>
      </c>
      <c r="H4" s="142">
        <v>185</v>
      </c>
      <c r="I4" s="143">
        <v>91</v>
      </c>
      <c r="J4" s="43">
        <v>287</v>
      </c>
      <c r="K4" s="144">
        <v>158</v>
      </c>
      <c r="L4" s="145">
        <v>408</v>
      </c>
      <c r="M4" s="139">
        <v>186</v>
      </c>
      <c r="N4" s="43">
        <v>234</v>
      </c>
      <c r="O4" s="144">
        <v>76</v>
      </c>
      <c r="P4" s="145">
        <v>243</v>
      </c>
      <c r="Q4" s="143">
        <v>91</v>
      </c>
      <c r="R4" s="43">
        <v>315</v>
      </c>
      <c r="S4" s="143">
        <v>127</v>
      </c>
      <c r="T4" s="145">
        <v>293</v>
      </c>
      <c r="U4" s="143">
        <v>127</v>
      </c>
      <c r="V4" s="43">
        <v>378</v>
      </c>
      <c r="W4" s="143">
        <v>223</v>
      </c>
      <c r="X4" s="145">
        <v>314</v>
      </c>
      <c r="Y4" s="143">
        <v>191</v>
      </c>
      <c r="Z4" s="43">
        <v>293</v>
      </c>
      <c r="AA4" s="143">
        <v>191</v>
      </c>
      <c r="AB4" s="145">
        <v>261</v>
      </c>
      <c r="AC4" s="143">
        <v>148</v>
      </c>
      <c r="AD4" s="146">
        <f>F4+H4+J4+L4+N4+P4+R4+T4+V4+X4+Z4+AB4</f>
        <v>3430</v>
      </c>
      <c r="AE4" s="147">
        <f>G4+I4+K4+M4+O4+Q4+S4+U4+W4+Y4+AA4+AC4</f>
        <v>1714</v>
      </c>
    </row>
    <row r="5" spans="1:31" ht="12.75" customHeight="1">
      <c r="A5" s="217"/>
      <c r="B5" s="288" t="s">
        <v>47</v>
      </c>
      <c r="C5" s="288"/>
      <c r="D5" s="149">
        <v>-49</v>
      </c>
      <c r="E5" s="150">
        <v>-43</v>
      </c>
      <c r="F5" s="151">
        <f>F4-D4</f>
        <v>-54</v>
      </c>
      <c r="G5" s="152">
        <f>G4-E4</f>
        <v>-67</v>
      </c>
      <c r="H5" s="149">
        <f>H4-F4</f>
        <v>-34</v>
      </c>
      <c r="I5" s="150">
        <f>I4-G4</f>
        <v>-14</v>
      </c>
      <c r="J5" s="152">
        <f aca="true" t="shared" si="0" ref="J5:AC5">J4-H4</f>
        <v>102</v>
      </c>
      <c r="K5" s="150">
        <f t="shared" si="0"/>
        <v>67</v>
      </c>
      <c r="L5" s="152">
        <f t="shared" si="0"/>
        <v>121</v>
      </c>
      <c r="M5" s="150">
        <f t="shared" si="0"/>
        <v>28</v>
      </c>
      <c r="N5" s="152">
        <f t="shared" si="0"/>
        <v>-174</v>
      </c>
      <c r="O5" s="150">
        <f t="shared" si="0"/>
        <v>-110</v>
      </c>
      <c r="P5" s="152">
        <f t="shared" si="0"/>
        <v>9</v>
      </c>
      <c r="Q5" s="150">
        <f t="shared" si="0"/>
        <v>15</v>
      </c>
      <c r="R5" s="152">
        <f t="shared" si="0"/>
        <v>72</v>
      </c>
      <c r="S5" s="150">
        <f t="shared" si="0"/>
        <v>36</v>
      </c>
      <c r="T5" s="152">
        <f t="shared" si="0"/>
        <v>-22</v>
      </c>
      <c r="U5" s="150">
        <f t="shared" si="0"/>
        <v>0</v>
      </c>
      <c r="V5" s="152">
        <f t="shared" si="0"/>
        <v>85</v>
      </c>
      <c r="W5" s="150">
        <f t="shared" si="0"/>
        <v>96</v>
      </c>
      <c r="X5" s="150">
        <f t="shared" si="0"/>
        <v>-64</v>
      </c>
      <c r="Y5" s="150">
        <f t="shared" si="0"/>
        <v>-32</v>
      </c>
      <c r="Z5" s="150">
        <f t="shared" si="0"/>
        <v>-21</v>
      </c>
      <c r="AA5" s="150">
        <f t="shared" si="0"/>
        <v>0</v>
      </c>
      <c r="AB5" s="152">
        <f t="shared" si="0"/>
        <v>-32</v>
      </c>
      <c r="AC5" s="150">
        <f t="shared" si="0"/>
        <v>-43</v>
      </c>
      <c r="AD5" s="153"/>
      <c r="AE5" s="154"/>
    </row>
    <row r="6" spans="1:31" ht="24" customHeight="1">
      <c r="A6" s="217"/>
      <c r="B6" s="289" t="s">
        <v>25</v>
      </c>
      <c r="C6" s="155" t="s">
        <v>48</v>
      </c>
      <c r="D6" s="156">
        <v>312</v>
      </c>
      <c r="E6" s="157">
        <v>144</v>
      </c>
      <c r="F6" s="158">
        <v>217</v>
      </c>
      <c r="G6" s="159">
        <v>104</v>
      </c>
      <c r="H6" s="156">
        <v>108</v>
      </c>
      <c r="I6" s="157">
        <v>86</v>
      </c>
      <c r="J6" s="160">
        <v>277</v>
      </c>
      <c r="K6" s="159">
        <v>150</v>
      </c>
      <c r="L6" s="160">
        <v>350</v>
      </c>
      <c r="M6" s="157">
        <v>161</v>
      </c>
      <c r="N6" s="160">
        <v>201</v>
      </c>
      <c r="O6" s="159">
        <v>58</v>
      </c>
      <c r="P6" s="160">
        <v>193</v>
      </c>
      <c r="Q6" s="157">
        <v>72</v>
      </c>
      <c r="R6" s="155">
        <v>183</v>
      </c>
      <c r="S6" s="157">
        <v>84</v>
      </c>
      <c r="T6" s="160">
        <v>242</v>
      </c>
      <c r="U6" s="157">
        <v>114</v>
      </c>
      <c r="V6" s="155">
        <v>335</v>
      </c>
      <c r="W6" s="157">
        <v>205</v>
      </c>
      <c r="X6" s="160">
        <v>258</v>
      </c>
      <c r="Y6" s="157">
        <v>159</v>
      </c>
      <c r="Z6" s="155">
        <v>247</v>
      </c>
      <c r="AA6" s="157">
        <v>169</v>
      </c>
      <c r="AB6" s="160">
        <v>182</v>
      </c>
      <c r="AC6" s="157">
        <v>121</v>
      </c>
      <c r="AD6" s="161">
        <f>F6+H6+J6+L6+N6+P6+R6+T6+V6+X6+Z6+AB6</f>
        <v>2793</v>
      </c>
      <c r="AE6" s="162">
        <f>G6+I6+K6+M6+O6+Q6+S6+U6+W6+Y6+AA6+AC6</f>
        <v>1483</v>
      </c>
    </row>
    <row r="7" spans="1:31" ht="15.75">
      <c r="A7" s="217"/>
      <c r="B7" s="290"/>
      <c r="C7" s="163" t="s">
        <v>47</v>
      </c>
      <c r="D7" s="149">
        <v>40</v>
      </c>
      <c r="E7" s="150">
        <v>-48</v>
      </c>
      <c r="F7" s="151">
        <f>F6-D6</f>
        <v>-95</v>
      </c>
      <c r="G7" s="152">
        <f>G6-E6</f>
        <v>-40</v>
      </c>
      <c r="H7" s="149">
        <f>H6-F6</f>
        <v>-109</v>
      </c>
      <c r="I7" s="150">
        <f>I6-G6</f>
        <v>-18</v>
      </c>
      <c r="J7" s="152">
        <f aca="true" t="shared" si="1" ref="J7:AC7">J6-H6</f>
        <v>169</v>
      </c>
      <c r="K7" s="150">
        <f t="shared" si="1"/>
        <v>64</v>
      </c>
      <c r="L7" s="152">
        <f t="shared" si="1"/>
        <v>73</v>
      </c>
      <c r="M7" s="150">
        <f t="shared" si="1"/>
        <v>11</v>
      </c>
      <c r="N7" s="152">
        <f t="shared" si="1"/>
        <v>-149</v>
      </c>
      <c r="O7" s="150">
        <f t="shared" si="1"/>
        <v>-103</v>
      </c>
      <c r="P7" s="152">
        <f t="shared" si="1"/>
        <v>-8</v>
      </c>
      <c r="Q7" s="150">
        <f t="shared" si="1"/>
        <v>14</v>
      </c>
      <c r="R7" s="152">
        <f t="shared" si="1"/>
        <v>-10</v>
      </c>
      <c r="S7" s="150">
        <f t="shared" si="1"/>
        <v>12</v>
      </c>
      <c r="T7" s="152">
        <f t="shared" si="1"/>
        <v>59</v>
      </c>
      <c r="U7" s="150">
        <f t="shared" si="1"/>
        <v>30</v>
      </c>
      <c r="V7" s="152">
        <f t="shared" si="1"/>
        <v>93</v>
      </c>
      <c r="W7" s="150">
        <f t="shared" si="1"/>
        <v>91</v>
      </c>
      <c r="X7" s="150">
        <f t="shared" si="1"/>
        <v>-77</v>
      </c>
      <c r="Y7" s="150">
        <f t="shared" si="1"/>
        <v>-46</v>
      </c>
      <c r="Z7" s="150">
        <f t="shared" si="1"/>
        <v>-11</v>
      </c>
      <c r="AA7" s="150">
        <f t="shared" si="1"/>
        <v>10</v>
      </c>
      <c r="AB7" s="152">
        <f t="shared" si="1"/>
        <v>-65</v>
      </c>
      <c r="AC7" s="150">
        <f t="shared" si="1"/>
        <v>-48</v>
      </c>
      <c r="AD7" s="164"/>
      <c r="AE7" s="165"/>
    </row>
    <row r="8" spans="1:31" ht="22.5" customHeight="1">
      <c r="A8" s="217"/>
      <c r="B8" s="290"/>
      <c r="C8" s="166" t="s">
        <v>49</v>
      </c>
      <c r="D8" s="167">
        <v>0</v>
      </c>
      <c r="E8" s="168">
        <v>0</v>
      </c>
      <c r="F8" s="169">
        <v>0</v>
      </c>
      <c r="G8" s="170">
        <v>0</v>
      </c>
      <c r="H8" s="171">
        <v>0</v>
      </c>
      <c r="I8" s="168">
        <v>0</v>
      </c>
      <c r="J8" s="145">
        <v>0</v>
      </c>
      <c r="K8" s="141">
        <v>0</v>
      </c>
      <c r="L8" s="145">
        <v>0</v>
      </c>
      <c r="M8" s="139">
        <v>0</v>
      </c>
      <c r="N8" s="145">
        <v>0</v>
      </c>
      <c r="O8" s="141">
        <v>0</v>
      </c>
      <c r="P8" s="171">
        <v>0</v>
      </c>
      <c r="Q8" s="139">
        <v>0</v>
      </c>
      <c r="R8" s="43">
        <v>0</v>
      </c>
      <c r="S8" s="139">
        <v>0</v>
      </c>
      <c r="T8" s="43">
        <v>0</v>
      </c>
      <c r="U8" s="139">
        <v>0</v>
      </c>
      <c r="V8" s="43">
        <v>0</v>
      </c>
      <c r="W8" s="139">
        <v>0</v>
      </c>
      <c r="X8" s="43">
        <v>0</v>
      </c>
      <c r="Y8" s="139">
        <v>0</v>
      </c>
      <c r="Z8" s="43">
        <v>0</v>
      </c>
      <c r="AA8" s="139">
        <v>0</v>
      </c>
      <c r="AB8" s="43">
        <v>0</v>
      </c>
      <c r="AC8" s="139">
        <v>0</v>
      </c>
      <c r="AD8" s="172">
        <f>F8+H8+J8+L8+N8+P8+R8+T8+V8+X8+Z8+AB8</f>
        <v>0</v>
      </c>
      <c r="AE8" s="173">
        <f>G8+I8+K8+M8+O8+Q8+S8+U8+W8+Y8+AA8+AC8</f>
        <v>0</v>
      </c>
    </row>
    <row r="9" spans="1:31" ht="14.25" customHeight="1">
      <c r="A9" s="217"/>
      <c r="B9" s="290"/>
      <c r="C9" s="174" t="s">
        <v>50</v>
      </c>
      <c r="D9" s="175">
        <v>0</v>
      </c>
      <c r="E9" s="176">
        <v>0</v>
      </c>
      <c r="F9" s="177">
        <f>F8-D8</f>
        <v>0</v>
      </c>
      <c r="G9" s="177">
        <f>G8-E8</f>
        <v>0</v>
      </c>
      <c r="H9" s="149">
        <f>H8-F8</f>
        <v>0</v>
      </c>
      <c r="I9" s="150">
        <f>I8-G8</f>
        <v>0</v>
      </c>
      <c r="J9" s="152">
        <f aca="true" t="shared" si="2" ref="J9:AC9">J8-H8</f>
        <v>0</v>
      </c>
      <c r="K9" s="150">
        <f t="shared" si="2"/>
        <v>0</v>
      </c>
      <c r="L9" s="152">
        <f t="shared" si="2"/>
        <v>0</v>
      </c>
      <c r="M9" s="150">
        <f t="shared" si="2"/>
        <v>0</v>
      </c>
      <c r="N9" s="152">
        <f t="shared" si="2"/>
        <v>0</v>
      </c>
      <c r="O9" s="150">
        <f t="shared" si="2"/>
        <v>0</v>
      </c>
      <c r="P9" s="152">
        <f t="shared" si="2"/>
        <v>0</v>
      </c>
      <c r="Q9" s="150">
        <f t="shared" si="2"/>
        <v>0</v>
      </c>
      <c r="R9" s="152">
        <f t="shared" si="2"/>
        <v>0</v>
      </c>
      <c r="S9" s="150">
        <f t="shared" si="2"/>
        <v>0</v>
      </c>
      <c r="T9" s="152">
        <f t="shared" si="2"/>
        <v>0</v>
      </c>
      <c r="U9" s="150">
        <f t="shared" si="2"/>
        <v>0</v>
      </c>
      <c r="V9" s="152">
        <f t="shared" si="2"/>
        <v>0</v>
      </c>
      <c r="W9" s="150">
        <f t="shared" si="2"/>
        <v>0</v>
      </c>
      <c r="X9" s="150">
        <f t="shared" si="2"/>
        <v>0</v>
      </c>
      <c r="Y9" s="150">
        <f t="shared" si="2"/>
        <v>0</v>
      </c>
      <c r="Z9" s="150">
        <f t="shared" si="2"/>
        <v>0</v>
      </c>
      <c r="AA9" s="150">
        <f t="shared" si="2"/>
        <v>0</v>
      </c>
      <c r="AB9" s="152">
        <f t="shared" si="2"/>
        <v>0</v>
      </c>
      <c r="AC9" s="150">
        <f t="shared" si="2"/>
        <v>0</v>
      </c>
      <c r="AD9" s="178"/>
      <c r="AE9" s="179"/>
    </row>
    <row r="10" spans="1:31" ht="24" customHeight="1">
      <c r="A10" s="217"/>
      <c r="B10" s="290"/>
      <c r="C10" s="155" t="s">
        <v>51</v>
      </c>
      <c r="D10" s="160">
        <f>D12+D14+D16+D18+D20</f>
        <v>76</v>
      </c>
      <c r="E10" s="168">
        <f>E12+E14+E16+E18+E20</f>
        <v>32</v>
      </c>
      <c r="F10" s="160">
        <f>F12+F14+F16+F18+F20</f>
        <v>2</v>
      </c>
      <c r="G10" s="168">
        <f>G12+G14+G16+G18+G20</f>
        <v>1</v>
      </c>
      <c r="H10" s="156">
        <v>5</v>
      </c>
      <c r="I10" s="157">
        <v>5</v>
      </c>
      <c r="J10" s="160">
        <v>10</v>
      </c>
      <c r="K10" s="159">
        <v>8</v>
      </c>
      <c r="L10" s="160">
        <v>58</v>
      </c>
      <c r="M10" s="157">
        <v>25</v>
      </c>
      <c r="N10" s="160">
        <v>33</v>
      </c>
      <c r="O10" s="159">
        <v>18</v>
      </c>
      <c r="P10" s="160">
        <v>50</v>
      </c>
      <c r="Q10" s="157">
        <v>19</v>
      </c>
      <c r="R10" s="155">
        <v>132</v>
      </c>
      <c r="S10" s="157">
        <v>43</v>
      </c>
      <c r="T10" s="160">
        <v>51</v>
      </c>
      <c r="U10" s="157">
        <v>13</v>
      </c>
      <c r="V10" s="155">
        <v>43</v>
      </c>
      <c r="W10" s="157">
        <v>18</v>
      </c>
      <c r="X10" s="160">
        <v>56</v>
      </c>
      <c r="Y10" s="157">
        <v>32</v>
      </c>
      <c r="Z10" s="155">
        <v>46</v>
      </c>
      <c r="AA10" s="157">
        <v>22</v>
      </c>
      <c r="AB10" s="160">
        <v>79</v>
      </c>
      <c r="AC10" s="139">
        <v>27</v>
      </c>
      <c r="AD10" s="146">
        <f>F10+H10+J10+L10+N10+P10+R10+T10+V10+X10+Z10+AB10</f>
        <v>565</v>
      </c>
      <c r="AE10" s="147">
        <f>G10+I10+K10+M10+O10+Q10+S10+U10+W10+Y10+AA10+AC10</f>
        <v>231</v>
      </c>
    </row>
    <row r="11" spans="1:31" ht="15.75">
      <c r="A11" s="217"/>
      <c r="B11" s="290"/>
      <c r="C11" s="148" t="s">
        <v>47</v>
      </c>
      <c r="D11" s="149">
        <v>-1</v>
      </c>
      <c r="E11" s="150">
        <v>1</v>
      </c>
      <c r="F11" s="151">
        <f>F10-D10</f>
        <v>-74</v>
      </c>
      <c r="G11" s="152">
        <f>G10-E10</f>
        <v>-31</v>
      </c>
      <c r="H11" s="149">
        <f>H10-F10</f>
        <v>3</v>
      </c>
      <c r="I11" s="150">
        <f>I10-G10</f>
        <v>4</v>
      </c>
      <c r="J11" s="152">
        <f aca="true" t="shared" si="3" ref="J11:AC11">J10-H10</f>
        <v>5</v>
      </c>
      <c r="K11" s="150">
        <f t="shared" si="3"/>
        <v>3</v>
      </c>
      <c r="L11" s="152">
        <f t="shared" si="3"/>
        <v>48</v>
      </c>
      <c r="M11" s="150">
        <f t="shared" si="3"/>
        <v>17</v>
      </c>
      <c r="N11" s="152">
        <f t="shared" si="3"/>
        <v>-25</v>
      </c>
      <c r="O11" s="150">
        <f t="shared" si="3"/>
        <v>-7</v>
      </c>
      <c r="P11" s="152">
        <f t="shared" si="3"/>
        <v>17</v>
      </c>
      <c r="Q11" s="150">
        <f t="shared" si="3"/>
        <v>1</v>
      </c>
      <c r="R11" s="152">
        <f t="shared" si="3"/>
        <v>82</v>
      </c>
      <c r="S11" s="150">
        <f t="shared" si="3"/>
        <v>24</v>
      </c>
      <c r="T11" s="152">
        <f t="shared" si="3"/>
        <v>-81</v>
      </c>
      <c r="U11" s="150">
        <f t="shared" si="3"/>
        <v>-30</v>
      </c>
      <c r="V11" s="152">
        <f t="shared" si="3"/>
        <v>-8</v>
      </c>
      <c r="W11" s="150">
        <f t="shared" si="3"/>
        <v>5</v>
      </c>
      <c r="X11" s="150">
        <f t="shared" si="3"/>
        <v>13</v>
      </c>
      <c r="Y11" s="150">
        <f t="shared" si="3"/>
        <v>14</v>
      </c>
      <c r="Z11" s="150">
        <f t="shared" si="3"/>
        <v>-10</v>
      </c>
      <c r="AA11" s="150">
        <f t="shared" si="3"/>
        <v>-10</v>
      </c>
      <c r="AB11" s="152">
        <f t="shared" si="3"/>
        <v>33</v>
      </c>
      <c r="AC11" s="150">
        <f t="shared" si="3"/>
        <v>5</v>
      </c>
      <c r="AD11" s="180"/>
      <c r="AE11" s="181"/>
    </row>
    <row r="12" spans="1:31" ht="24" customHeight="1">
      <c r="A12" s="217"/>
      <c r="B12" s="290"/>
      <c r="C12" s="155" t="s">
        <v>52</v>
      </c>
      <c r="D12" s="156">
        <v>3</v>
      </c>
      <c r="E12" s="139">
        <v>3</v>
      </c>
      <c r="F12" s="158">
        <v>1</v>
      </c>
      <c r="G12" s="159">
        <v>1</v>
      </c>
      <c r="H12" s="156">
        <v>5</v>
      </c>
      <c r="I12" s="157">
        <v>5</v>
      </c>
      <c r="J12" s="160">
        <v>5</v>
      </c>
      <c r="K12" s="159">
        <v>5</v>
      </c>
      <c r="L12" s="160">
        <v>24</v>
      </c>
      <c r="M12" s="157">
        <v>14</v>
      </c>
      <c r="N12" s="160">
        <v>3</v>
      </c>
      <c r="O12" s="159">
        <v>3</v>
      </c>
      <c r="P12" s="160">
        <v>3</v>
      </c>
      <c r="Q12" s="157">
        <v>0</v>
      </c>
      <c r="R12" s="155">
        <v>6</v>
      </c>
      <c r="S12" s="157">
        <v>3</v>
      </c>
      <c r="T12" s="160">
        <v>0</v>
      </c>
      <c r="U12" s="157">
        <v>0</v>
      </c>
      <c r="V12" s="155">
        <v>7</v>
      </c>
      <c r="W12" s="157">
        <v>4</v>
      </c>
      <c r="X12" s="160">
        <v>8</v>
      </c>
      <c r="Y12" s="157">
        <v>6</v>
      </c>
      <c r="Z12" s="182">
        <v>1</v>
      </c>
      <c r="AA12" s="183">
        <v>0</v>
      </c>
      <c r="AB12" s="160">
        <v>0</v>
      </c>
      <c r="AC12" s="139">
        <v>0</v>
      </c>
      <c r="AD12" s="146">
        <f>F12+H12+J12+L12+N12+P12+R12+T12+V12+X12+Z12+AB12</f>
        <v>63</v>
      </c>
      <c r="AE12" s="147">
        <f>G12+I12+K12+M12+O12+Q12+S12+U12+W12+Y12+AA12+AC12</f>
        <v>41</v>
      </c>
    </row>
    <row r="13" spans="1:31" ht="15.75">
      <c r="A13" s="217"/>
      <c r="B13" s="290"/>
      <c r="C13" s="148" t="s">
        <v>47</v>
      </c>
      <c r="D13" s="149">
        <v>-1</v>
      </c>
      <c r="E13" s="150">
        <v>1</v>
      </c>
      <c r="F13" s="151">
        <f>F12-D12</f>
        <v>-2</v>
      </c>
      <c r="G13" s="152">
        <f>G12-E12</f>
        <v>-2</v>
      </c>
      <c r="H13" s="149">
        <f>H12-F12</f>
        <v>4</v>
      </c>
      <c r="I13" s="150">
        <f>I12-G12</f>
        <v>4</v>
      </c>
      <c r="J13" s="152">
        <f aca="true" t="shared" si="4" ref="J13:AC13">J12-H12</f>
        <v>0</v>
      </c>
      <c r="K13" s="150">
        <f t="shared" si="4"/>
        <v>0</v>
      </c>
      <c r="L13" s="152">
        <f t="shared" si="4"/>
        <v>19</v>
      </c>
      <c r="M13" s="150">
        <f t="shared" si="4"/>
        <v>9</v>
      </c>
      <c r="N13" s="152">
        <f t="shared" si="4"/>
        <v>-21</v>
      </c>
      <c r="O13" s="150">
        <f t="shared" si="4"/>
        <v>-11</v>
      </c>
      <c r="P13" s="152">
        <f t="shared" si="4"/>
        <v>0</v>
      </c>
      <c r="Q13" s="150">
        <f t="shared" si="4"/>
        <v>-3</v>
      </c>
      <c r="R13" s="152">
        <f t="shared" si="4"/>
        <v>3</v>
      </c>
      <c r="S13" s="150">
        <f t="shared" si="4"/>
        <v>3</v>
      </c>
      <c r="T13" s="152">
        <f t="shared" si="4"/>
        <v>-6</v>
      </c>
      <c r="U13" s="150">
        <f t="shared" si="4"/>
        <v>-3</v>
      </c>
      <c r="V13" s="152">
        <f t="shared" si="4"/>
        <v>7</v>
      </c>
      <c r="W13" s="150">
        <f t="shared" si="4"/>
        <v>4</v>
      </c>
      <c r="X13" s="150">
        <f t="shared" si="4"/>
        <v>1</v>
      </c>
      <c r="Y13" s="150">
        <f t="shared" si="4"/>
        <v>2</v>
      </c>
      <c r="Z13" s="184">
        <f t="shared" si="4"/>
        <v>-7</v>
      </c>
      <c r="AA13" s="184">
        <f t="shared" si="4"/>
        <v>-6</v>
      </c>
      <c r="AB13" s="152">
        <f t="shared" si="4"/>
        <v>-1</v>
      </c>
      <c r="AC13" s="150">
        <f t="shared" si="4"/>
        <v>0</v>
      </c>
      <c r="AD13" s="180"/>
      <c r="AE13" s="181"/>
    </row>
    <row r="14" spans="1:31" ht="24" customHeight="1">
      <c r="A14" s="217"/>
      <c r="B14" s="290"/>
      <c r="C14" s="155" t="s">
        <v>53</v>
      </c>
      <c r="D14" s="156">
        <v>2</v>
      </c>
      <c r="E14" s="157">
        <v>0</v>
      </c>
      <c r="F14" s="158">
        <v>0</v>
      </c>
      <c r="G14" s="141">
        <v>0</v>
      </c>
      <c r="H14" s="138">
        <v>0</v>
      </c>
      <c r="I14" s="139">
        <v>0</v>
      </c>
      <c r="J14" s="160">
        <v>0</v>
      </c>
      <c r="K14" s="159">
        <v>0</v>
      </c>
      <c r="L14" s="160">
        <v>5</v>
      </c>
      <c r="M14" s="157">
        <v>4</v>
      </c>
      <c r="N14" s="160">
        <v>1</v>
      </c>
      <c r="O14" s="159">
        <v>0</v>
      </c>
      <c r="P14" s="160">
        <v>1</v>
      </c>
      <c r="Q14" s="157">
        <v>1</v>
      </c>
      <c r="R14" s="155">
        <v>102</v>
      </c>
      <c r="S14" s="157">
        <v>34</v>
      </c>
      <c r="T14" s="160">
        <v>3</v>
      </c>
      <c r="U14" s="157">
        <v>2</v>
      </c>
      <c r="V14" s="155">
        <v>5</v>
      </c>
      <c r="W14" s="157">
        <v>1</v>
      </c>
      <c r="X14" s="160">
        <v>5</v>
      </c>
      <c r="Y14" s="157">
        <v>5</v>
      </c>
      <c r="Z14" s="182">
        <v>6</v>
      </c>
      <c r="AA14" s="183">
        <v>4</v>
      </c>
      <c r="AB14" s="160">
        <v>0</v>
      </c>
      <c r="AC14" s="157">
        <v>0</v>
      </c>
      <c r="AD14" s="161">
        <f>F14+H14+J14+L14+N14+P14+R14+T14+V14+X14+Z14+AB14</f>
        <v>128</v>
      </c>
      <c r="AE14" s="162">
        <f>G14+I14+K14+M14+O14+Q14+S14+U14+W14+Y14+AA14+AC14</f>
        <v>51</v>
      </c>
    </row>
    <row r="15" spans="1:31" ht="15.75">
      <c r="A15" s="217"/>
      <c r="B15" s="290"/>
      <c r="C15" s="148" t="s">
        <v>47</v>
      </c>
      <c r="D15" s="149">
        <v>2</v>
      </c>
      <c r="E15" s="150">
        <v>0</v>
      </c>
      <c r="F15" s="151">
        <f>F14-D14</f>
        <v>-2</v>
      </c>
      <c r="G15" s="152">
        <f>G14-E14</f>
        <v>0</v>
      </c>
      <c r="H15" s="149">
        <f>H14-F14</f>
        <v>0</v>
      </c>
      <c r="I15" s="150">
        <f>I14-G14</f>
        <v>0</v>
      </c>
      <c r="J15" s="152">
        <f aca="true" t="shared" si="5" ref="J15:AC15">J14-H14</f>
        <v>0</v>
      </c>
      <c r="K15" s="150">
        <f t="shared" si="5"/>
        <v>0</v>
      </c>
      <c r="L15" s="152">
        <f t="shared" si="5"/>
        <v>5</v>
      </c>
      <c r="M15" s="150">
        <f t="shared" si="5"/>
        <v>4</v>
      </c>
      <c r="N15" s="152">
        <f t="shared" si="5"/>
        <v>-4</v>
      </c>
      <c r="O15" s="150">
        <f t="shared" si="5"/>
        <v>-4</v>
      </c>
      <c r="P15" s="152">
        <f t="shared" si="5"/>
        <v>0</v>
      </c>
      <c r="Q15" s="150">
        <f t="shared" si="5"/>
        <v>1</v>
      </c>
      <c r="R15" s="152">
        <f t="shared" si="5"/>
        <v>101</v>
      </c>
      <c r="S15" s="150">
        <f t="shared" si="5"/>
        <v>33</v>
      </c>
      <c r="T15" s="152">
        <f t="shared" si="5"/>
        <v>-99</v>
      </c>
      <c r="U15" s="150">
        <f t="shared" si="5"/>
        <v>-32</v>
      </c>
      <c r="V15" s="152">
        <f t="shared" si="5"/>
        <v>2</v>
      </c>
      <c r="W15" s="150">
        <f t="shared" si="5"/>
        <v>-1</v>
      </c>
      <c r="X15" s="150">
        <f t="shared" si="5"/>
        <v>0</v>
      </c>
      <c r="Y15" s="150">
        <f t="shared" si="5"/>
        <v>4</v>
      </c>
      <c r="Z15" s="184">
        <f t="shared" si="5"/>
        <v>1</v>
      </c>
      <c r="AA15" s="184">
        <f t="shared" si="5"/>
        <v>-1</v>
      </c>
      <c r="AB15" s="152">
        <f t="shared" si="5"/>
        <v>-6</v>
      </c>
      <c r="AC15" s="150">
        <f t="shared" si="5"/>
        <v>-4</v>
      </c>
      <c r="AD15" s="180"/>
      <c r="AE15" s="181"/>
    </row>
    <row r="16" spans="1:31" ht="24" customHeight="1">
      <c r="A16" s="217"/>
      <c r="B16" s="290"/>
      <c r="C16" s="155" t="s">
        <v>54</v>
      </c>
      <c r="D16" s="156">
        <v>38</v>
      </c>
      <c r="E16" s="157">
        <v>16</v>
      </c>
      <c r="F16" s="158">
        <v>0</v>
      </c>
      <c r="G16" s="141">
        <v>0</v>
      </c>
      <c r="H16" s="156">
        <v>0</v>
      </c>
      <c r="I16" s="157">
        <v>0</v>
      </c>
      <c r="J16" s="160">
        <v>0</v>
      </c>
      <c r="K16" s="159">
        <v>0</v>
      </c>
      <c r="L16" s="160">
        <v>23</v>
      </c>
      <c r="M16" s="157">
        <v>4</v>
      </c>
      <c r="N16" s="160">
        <v>9</v>
      </c>
      <c r="O16" s="141">
        <v>6</v>
      </c>
      <c r="P16" s="145">
        <v>32</v>
      </c>
      <c r="Q16" s="139">
        <v>14</v>
      </c>
      <c r="R16" s="43">
        <v>15</v>
      </c>
      <c r="S16" s="139">
        <v>5</v>
      </c>
      <c r="T16" s="160">
        <v>31</v>
      </c>
      <c r="U16" s="139">
        <v>7</v>
      </c>
      <c r="V16" s="43">
        <v>21</v>
      </c>
      <c r="W16" s="139">
        <v>7</v>
      </c>
      <c r="X16" s="145">
        <v>34</v>
      </c>
      <c r="Y16" s="139">
        <v>19</v>
      </c>
      <c r="Z16" s="185">
        <v>32</v>
      </c>
      <c r="AA16" s="186">
        <v>13</v>
      </c>
      <c r="AB16" s="145">
        <v>37</v>
      </c>
      <c r="AC16" s="139">
        <v>10</v>
      </c>
      <c r="AD16" s="161">
        <f>F16+H16+J16+L16+N16+P16+R16+T16+V16+X16+Z16+AB16</f>
        <v>234</v>
      </c>
      <c r="AE16" s="162">
        <f>G16+I16+K16+M16+O16+Q16+S16+U16+W16+Y16+AA16+AC16</f>
        <v>85</v>
      </c>
    </row>
    <row r="17" spans="1:31" ht="15.75">
      <c r="A17" s="217"/>
      <c r="B17" s="290"/>
      <c r="C17" s="148" t="s">
        <v>47</v>
      </c>
      <c r="D17" s="149">
        <v>5</v>
      </c>
      <c r="E17" s="150">
        <v>2</v>
      </c>
      <c r="F17" s="151">
        <f aca="true" t="shared" si="6" ref="F17:AC17">F16-D16</f>
        <v>-38</v>
      </c>
      <c r="G17" s="152">
        <f t="shared" si="6"/>
        <v>-16</v>
      </c>
      <c r="H17" s="149">
        <f t="shared" si="6"/>
        <v>0</v>
      </c>
      <c r="I17" s="150">
        <f t="shared" si="6"/>
        <v>0</v>
      </c>
      <c r="J17" s="152">
        <f t="shared" si="6"/>
        <v>0</v>
      </c>
      <c r="K17" s="150">
        <f t="shared" si="6"/>
        <v>0</v>
      </c>
      <c r="L17" s="152">
        <f t="shared" si="6"/>
        <v>23</v>
      </c>
      <c r="M17" s="150">
        <f t="shared" si="6"/>
        <v>4</v>
      </c>
      <c r="N17" s="152">
        <f t="shared" si="6"/>
        <v>-14</v>
      </c>
      <c r="O17" s="150">
        <f t="shared" si="6"/>
        <v>2</v>
      </c>
      <c r="P17" s="152">
        <f t="shared" si="6"/>
        <v>23</v>
      </c>
      <c r="Q17" s="150">
        <f t="shared" si="6"/>
        <v>8</v>
      </c>
      <c r="R17" s="152">
        <f t="shared" si="6"/>
        <v>-17</v>
      </c>
      <c r="S17" s="150">
        <f t="shared" si="6"/>
        <v>-9</v>
      </c>
      <c r="T17" s="152">
        <f t="shared" si="6"/>
        <v>16</v>
      </c>
      <c r="U17" s="150">
        <f t="shared" si="6"/>
        <v>2</v>
      </c>
      <c r="V17" s="152">
        <f t="shared" si="6"/>
        <v>-10</v>
      </c>
      <c r="W17" s="150">
        <f t="shared" si="6"/>
        <v>0</v>
      </c>
      <c r="X17" s="150">
        <f t="shared" si="6"/>
        <v>13</v>
      </c>
      <c r="Y17" s="150">
        <f t="shared" si="6"/>
        <v>12</v>
      </c>
      <c r="Z17" s="184">
        <f t="shared" si="6"/>
        <v>-2</v>
      </c>
      <c r="AA17" s="184">
        <f t="shared" si="6"/>
        <v>-6</v>
      </c>
      <c r="AB17" s="152">
        <f t="shared" si="6"/>
        <v>5</v>
      </c>
      <c r="AC17" s="150">
        <f t="shared" si="6"/>
        <v>-3</v>
      </c>
      <c r="AD17" s="153"/>
      <c r="AE17" s="154"/>
    </row>
    <row r="18" spans="1:31" ht="24" customHeight="1">
      <c r="A18" s="217"/>
      <c r="B18" s="290"/>
      <c r="C18" s="155" t="s">
        <v>55</v>
      </c>
      <c r="D18" s="156">
        <v>33</v>
      </c>
      <c r="E18" s="157">
        <v>13</v>
      </c>
      <c r="F18" s="158">
        <v>1</v>
      </c>
      <c r="G18" s="141">
        <v>0</v>
      </c>
      <c r="H18" s="156">
        <v>0</v>
      </c>
      <c r="I18" s="157">
        <v>0</v>
      </c>
      <c r="J18" s="160">
        <v>5</v>
      </c>
      <c r="K18" s="159">
        <v>3</v>
      </c>
      <c r="L18" s="160">
        <v>6</v>
      </c>
      <c r="M18" s="157">
        <v>3</v>
      </c>
      <c r="N18" s="160">
        <v>20</v>
      </c>
      <c r="O18" s="141">
        <v>9</v>
      </c>
      <c r="P18" s="145">
        <v>14</v>
      </c>
      <c r="Q18" s="139">
        <v>4</v>
      </c>
      <c r="R18" s="43">
        <v>9</v>
      </c>
      <c r="S18" s="139">
        <v>1</v>
      </c>
      <c r="T18" s="160">
        <v>17</v>
      </c>
      <c r="U18" s="139">
        <v>4</v>
      </c>
      <c r="V18" s="43">
        <v>10</v>
      </c>
      <c r="W18" s="139">
        <v>6</v>
      </c>
      <c r="X18" s="145">
        <v>9</v>
      </c>
      <c r="Y18" s="139">
        <v>2</v>
      </c>
      <c r="Z18" s="185">
        <v>7</v>
      </c>
      <c r="AA18" s="186">
        <v>5</v>
      </c>
      <c r="AB18" s="145">
        <v>42</v>
      </c>
      <c r="AC18" s="139">
        <v>17</v>
      </c>
      <c r="AD18" s="161">
        <f>F18+H18+J18+L18+N18+P18+R18+T18+V18+X18+Z18+AB18</f>
        <v>140</v>
      </c>
      <c r="AE18" s="162">
        <f>G18+I18+K18+M18+O18+Q18+S18+U18+W18+Y18+AA18+AC18</f>
        <v>54</v>
      </c>
    </row>
    <row r="19" spans="1:31" ht="15.75">
      <c r="A19" s="217"/>
      <c r="B19" s="290"/>
      <c r="C19" s="148" t="s">
        <v>47</v>
      </c>
      <c r="D19" s="149">
        <v>20</v>
      </c>
      <c r="E19" s="150">
        <v>8</v>
      </c>
      <c r="F19" s="151">
        <f>F18-D18</f>
        <v>-32</v>
      </c>
      <c r="G19" s="152">
        <f>G18-E18</f>
        <v>-13</v>
      </c>
      <c r="H19" s="149">
        <f>H18-F18</f>
        <v>-1</v>
      </c>
      <c r="I19" s="150">
        <f>I18-G18</f>
        <v>0</v>
      </c>
      <c r="J19" s="152">
        <f aca="true" t="shared" si="7" ref="J19:AC19">J18-H18</f>
        <v>5</v>
      </c>
      <c r="K19" s="150">
        <f t="shared" si="7"/>
        <v>3</v>
      </c>
      <c r="L19" s="152">
        <f t="shared" si="7"/>
        <v>1</v>
      </c>
      <c r="M19" s="150">
        <f t="shared" si="7"/>
        <v>0</v>
      </c>
      <c r="N19" s="152">
        <f t="shared" si="7"/>
        <v>14</v>
      </c>
      <c r="O19" s="150">
        <f t="shared" si="7"/>
        <v>6</v>
      </c>
      <c r="P19" s="152">
        <f t="shared" si="7"/>
        <v>-6</v>
      </c>
      <c r="Q19" s="150">
        <f t="shared" si="7"/>
        <v>-5</v>
      </c>
      <c r="R19" s="152">
        <f t="shared" si="7"/>
        <v>-5</v>
      </c>
      <c r="S19" s="150">
        <f t="shared" si="7"/>
        <v>-3</v>
      </c>
      <c r="T19" s="152">
        <f t="shared" si="7"/>
        <v>8</v>
      </c>
      <c r="U19" s="150">
        <f t="shared" si="7"/>
        <v>3</v>
      </c>
      <c r="V19" s="152">
        <f t="shared" si="7"/>
        <v>-7</v>
      </c>
      <c r="W19" s="150">
        <f t="shared" si="7"/>
        <v>2</v>
      </c>
      <c r="X19" s="150">
        <f t="shared" si="7"/>
        <v>-1</v>
      </c>
      <c r="Y19" s="150">
        <f t="shared" si="7"/>
        <v>-4</v>
      </c>
      <c r="Z19" s="184">
        <f t="shared" si="7"/>
        <v>-2</v>
      </c>
      <c r="AA19" s="184">
        <f t="shared" si="7"/>
        <v>3</v>
      </c>
      <c r="AB19" s="152">
        <f t="shared" si="7"/>
        <v>35</v>
      </c>
      <c r="AC19" s="150">
        <f t="shared" si="7"/>
        <v>12</v>
      </c>
      <c r="AD19" s="153"/>
      <c r="AE19" s="154"/>
    </row>
    <row r="20" spans="1:31" ht="24" customHeight="1">
      <c r="A20" s="217"/>
      <c r="B20" s="290"/>
      <c r="C20" s="155" t="s">
        <v>56</v>
      </c>
      <c r="D20" s="156">
        <v>0</v>
      </c>
      <c r="E20" s="157">
        <v>0</v>
      </c>
      <c r="F20" s="158">
        <v>0</v>
      </c>
      <c r="G20" s="141">
        <v>0</v>
      </c>
      <c r="H20" s="156">
        <v>0</v>
      </c>
      <c r="I20" s="157">
        <v>0</v>
      </c>
      <c r="J20" s="160">
        <v>0</v>
      </c>
      <c r="K20" s="159">
        <v>0</v>
      </c>
      <c r="L20" s="160">
        <v>0</v>
      </c>
      <c r="M20" s="157">
        <v>0</v>
      </c>
      <c r="N20" s="160">
        <v>0</v>
      </c>
      <c r="O20" s="141">
        <v>0</v>
      </c>
      <c r="P20" s="145">
        <v>0</v>
      </c>
      <c r="Q20" s="139">
        <v>0</v>
      </c>
      <c r="R20" s="43">
        <v>0</v>
      </c>
      <c r="S20" s="139">
        <v>0</v>
      </c>
      <c r="T20" s="160">
        <v>0</v>
      </c>
      <c r="U20" s="139">
        <v>0</v>
      </c>
      <c r="V20" s="43">
        <v>0</v>
      </c>
      <c r="W20" s="139">
        <v>0</v>
      </c>
      <c r="X20" s="145">
        <v>0</v>
      </c>
      <c r="Y20" s="139">
        <v>0</v>
      </c>
      <c r="Z20" s="185">
        <v>0</v>
      </c>
      <c r="AA20" s="186">
        <v>0</v>
      </c>
      <c r="AB20" s="145">
        <v>0</v>
      </c>
      <c r="AC20" s="139">
        <v>0</v>
      </c>
      <c r="AD20" s="161">
        <f>F20+H20+J20+L20+N20+P20+R20+T20+V20+X20+Z20+AB20</f>
        <v>0</v>
      </c>
      <c r="AE20" s="162">
        <f>G20+I20+K20+M20+O20+Q20+S20+U20+W20+Y20+AA20+AC20</f>
        <v>0</v>
      </c>
    </row>
    <row r="21" spans="1:31" ht="15.75">
      <c r="A21" s="217"/>
      <c r="B21" s="290"/>
      <c r="C21" s="148" t="s">
        <v>47</v>
      </c>
      <c r="D21" s="149">
        <v>0</v>
      </c>
      <c r="E21" s="150">
        <v>0</v>
      </c>
      <c r="F21" s="151">
        <f>F20-D20</f>
        <v>0</v>
      </c>
      <c r="G21" s="152">
        <f>G20-E20</f>
        <v>0</v>
      </c>
      <c r="H21" s="149">
        <f>H20-F20</f>
        <v>0</v>
      </c>
      <c r="I21" s="150">
        <f>I20-G20</f>
        <v>0</v>
      </c>
      <c r="J21" s="152">
        <f aca="true" t="shared" si="8" ref="J21:AC21">J20-H20</f>
        <v>0</v>
      </c>
      <c r="K21" s="150">
        <f t="shared" si="8"/>
        <v>0</v>
      </c>
      <c r="L21" s="152">
        <f t="shared" si="8"/>
        <v>0</v>
      </c>
      <c r="M21" s="150">
        <f t="shared" si="8"/>
        <v>0</v>
      </c>
      <c r="N21" s="152">
        <f t="shared" si="8"/>
        <v>0</v>
      </c>
      <c r="O21" s="150">
        <f t="shared" si="8"/>
        <v>0</v>
      </c>
      <c r="P21" s="152">
        <f t="shared" si="8"/>
        <v>0</v>
      </c>
      <c r="Q21" s="150">
        <f t="shared" si="8"/>
        <v>0</v>
      </c>
      <c r="R21" s="152">
        <f t="shared" si="8"/>
        <v>0</v>
      </c>
      <c r="S21" s="150">
        <f t="shared" si="8"/>
        <v>0</v>
      </c>
      <c r="T21" s="152">
        <f t="shared" si="8"/>
        <v>0</v>
      </c>
      <c r="U21" s="150">
        <f t="shared" si="8"/>
        <v>0</v>
      </c>
      <c r="V21" s="152">
        <f t="shared" si="8"/>
        <v>0</v>
      </c>
      <c r="W21" s="150">
        <f t="shared" si="8"/>
        <v>0</v>
      </c>
      <c r="X21" s="150">
        <f t="shared" si="8"/>
        <v>0</v>
      </c>
      <c r="Y21" s="150">
        <f t="shared" si="8"/>
        <v>0</v>
      </c>
      <c r="Z21" s="184">
        <f t="shared" si="8"/>
        <v>0</v>
      </c>
      <c r="AA21" s="184">
        <f t="shared" si="8"/>
        <v>0</v>
      </c>
      <c r="AB21" s="152">
        <f t="shared" si="8"/>
        <v>0</v>
      </c>
      <c r="AC21" s="150">
        <f t="shared" si="8"/>
        <v>0</v>
      </c>
      <c r="AD21" s="153"/>
      <c r="AE21" s="154"/>
    </row>
    <row r="22" spans="1:33" ht="24" customHeight="1">
      <c r="A22" s="231">
        <v>2</v>
      </c>
      <c r="B22" s="279" t="s">
        <v>57</v>
      </c>
      <c r="C22" s="279"/>
      <c r="D22" s="156">
        <v>3</v>
      </c>
      <c r="E22" s="157">
        <v>3</v>
      </c>
      <c r="F22" s="158">
        <v>5</v>
      </c>
      <c r="G22" s="141">
        <v>1</v>
      </c>
      <c r="H22" s="138">
        <v>4</v>
      </c>
      <c r="I22" s="139">
        <v>0</v>
      </c>
      <c r="J22" s="160">
        <v>6</v>
      </c>
      <c r="K22" s="157">
        <v>3</v>
      </c>
      <c r="L22" s="160">
        <v>13</v>
      </c>
      <c r="M22" s="157">
        <v>2</v>
      </c>
      <c r="N22" s="160">
        <v>55</v>
      </c>
      <c r="O22" s="159">
        <v>18</v>
      </c>
      <c r="P22" s="160">
        <v>49</v>
      </c>
      <c r="Q22" s="157">
        <v>5</v>
      </c>
      <c r="R22" s="155">
        <v>66</v>
      </c>
      <c r="S22" s="157">
        <v>9</v>
      </c>
      <c r="T22" s="160">
        <v>35</v>
      </c>
      <c r="U22" s="157">
        <v>28</v>
      </c>
      <c r="V22" s="155">
        <v>29</v>
      </c>
      <c r="W22" s="157">
        <v>17</v>
      </c>
      <c r="X22" s="160">
        <v>26</v>
      </c>
      <c r="Y22" s="157">
        <v>16</v>
      </c>
      <c r="Z22" s="182">
        <v>23</v>
      </c>
      <c r="AA22" s="183">
        <v>16</v>
      </c>
      <c r="AB22" s="160">
        <v>5</v>
      </c>
      <c r="AC22" s="157">
        <v>1</v>
      </c>
      <c r="AD22" s="161">
        <f>F22+H22+J22+L22+N22+P22+R22+T22+V22+X22+Z22+AB22</f>
        <v>316</v>
      </c>
      <c r="AE22" s="162">
        <f>G22+I22+K22+M22+O22+Q22+S22+U22+W22+Y22+AA22+AC22</f>
        <v>116</v>
      </c>
      <c r="AF22" s="187"/>
      <c r="AG22" s="187"/>
    </row>
    <row r="23" spans="1:31" ht="12.75" customHeight="1">
      <c r="A23" s="232"/>
      <c r="B23" s="280" t="s">
        <v>47</v>
      </c>
      <c r="C23" s="280"/>
      <c r="D23" s="149">
        <v>-33</v>
      </c>
      <c r="E23" s="150">
        <v>-13</v>
      </c>
      <c r="F23" s="151">
        <f>F22-D22</f>
        <v>2</v>
      </c>
      <c r="G23" s="152">
        <f>G22-E22</f>
        <v>-2</v>
      </c>
      <c r="H23" s="149">
        <f>H22-F22</f>
        <v>-1</v>
      </c>
      <c r="I23" s="150">
        <f>I22-G22</f>
        <v>-1</v>
      </c>
      <c r="J23" s="152">
        <f aca="true" t="shared" si="9" ref="J23:AC23">J22-H22</f>
        <v>2</v>
      </c>
      <c r="K23" s="150">
        <f t="shared" si="9"/>
        <v>3</v>
      </c>
      <c r="L23" s="152">
        <f t="shared" si="9"/>
        <v>7</v>
      </c>
      <c r="M23" s="150">
        <f t="shared" si="9"/>
        <v>-1</v>
      </c>
      <c r="N23" s="152">
        <f t="shared" si="9"/>
        <v>42</v>
      </c>
      <c r="O23" s="150">
        <f t="shared" si="9"/>
        <v>16</v>
      </c>
      <c r="P23" s="152">
        <f t="shared" si="9"/>
        <v>-6</v>
      </c>
      <c r="Q23" s="150">
        <f t="shared" si="9"/>
        <v>-13</v>
      </c>
      <c r="R23" s="152">
        <f t="shared" si="9"/>
        <v>17</v>
      </c>
      <c r="S23" s="150">
        <f t="shared" si="9"/>
        <v>4</v>
      </c>
      <c r="T23" s="152">
        <f t="shared" si="9"/>
        <v>-31</v>
      </c>
      <c r="U23" s="150">
        <f t="shared" si="9"/>
        <v>19</v>
      </c>
      <c r="V23" s="152">
        <f t="shared" si="9"/>
        <v>-6</v>
      </c>
      <c r="W23" s="150">
        <f t="shared" si="9"/>
        <v>-11</v>
      </c>
      <c r="X23" s="150">
        <f t="shared" si="9"/>
        <v>-3</v>
      </c>
      <c r="Y23" s="150">
        <f t="shared" si="9"/>
        <v>-1</v>
      </c>
      <c r="Z23" s="184">
        <f t="shared" si="9"/>
        <v>-3</v>
      </c>
      <c r="AA23" s="184">
        <f t="shared" si="9"/>
        <v>0</v>
      </c>
      <c r="AB23" s="152">
        <f t="shared" si="9"/>
        <v>-18</v>
      </c>
      <c r="AC23" s="150">
        <f t="shared" si="9"/>
        <v>-15</v>
      </c>
      <c r="AD23" s="153"/>
      <c r="AE23" s="154"/>
    </row>
    <row r="24" spans="1:31" ht="27.75" customHeight="1">
      <c r="A24" s="284">
        <v>3</v>
      </c>
      <c r="B24" s="279" t="s">
        <v>58</v>
      </c>
      <c r="C24" s="279"/>
      <c r="D24" s="156">
        <v>14</v>
      </c>
      <c r="E24" s="157">
        <v>9</v>
      </c>
      <c r="F24" s="158">
        <v>0</v>
      </c>
      <c r="G24" s="159">
        <v>0</v>
      </c>
      <c r="H24" s="156">
        <v>19</v>
      </c>
      <c r="I24" s="157">
        <v>15</v>
      </c>
      <c r="J24" s="160">
        <v>49</v>
      </c>
      <c r="K24" s="157">
        <v>38</v>
      </c>
      <c r="L24" s="160">
        <v>111</v>
      </c>
      <c r="M24" s="159">
        <v>89</v>
      </c>
      <c r="N24" s="160">
        <v>61</v>
      </c>
      <c r="O24" s="159">
        <v>42</v>
      </c>
      <c r="P24" s="160">
        <v>53</v>
      </c>
      <c r="Q24" s="157">
        <v>30</v>
      </c>
      <c r="R24" s="155">
        <v>87</v>
      </c>
      <c r="S24" s="157">
        <v>58</v>
      </c>
      <c r="T24" s="160">
        <v>56</v>
      </c>
      <c r="U24" s="157">
        <v>46</v>
      </c>
      <c r="V24" s="155">
        <v>71</v>
      </c>
      <c r="W24" s="157">
        <v>47</v>
      </c>
      <c r="X24" s="160">
        <v>42</v>
      </c>
      <c r="Y24" s="157">
        <v>26</v>
      </c>
      <c r="Z24" s="182">
        <v>102</v>
      </c>
      <c r="AA24" s="183">
        <v>68</v>
      </c>
      <c r="AB24" s="160">
        <v>1</v>
      </c>
      <c r="AC24" s="157">
        <v>1</v>
      </c>
      <c r="AD24" s="161">
        <f>F24+H24+J24+L24+N24+P24+R24+T24+V24+X24+Z24+AB24</f>
        <v>652</v>
      </c>
      <c r="AE24" s="162">
        <f>G24+I24+K24+M24+O24+Q24+S24+U24+W24+Y24+AA24+AC24</f>
        <v>460</v>
      </c>
    </row>
    <row r="25" spans="1:31" ht="12.75" customHeight="1">
      <c r="A25" s="232"/>
      <c r="B25" s="280" t="s">
        <v>47</v>
      </c>
      <c r="C25" s="280"/>
      <c r="D25" s="149">
        <v>-81</v>
      </c>
      <c r="E25" s="150">
        <v>-69</v>
      </c>
      <c r="F25" s="151">
        <f>F24-D24</f>
        <v>-14</v>
      </c>
      <c r="G25" s="152">
        <f>G24-E24</f>
        <v>-9</v>
      </c>
      <c r="H25" s="149">
        <f>H24-F24</f>
        <v>19</v>
      </c>
      <c r="I25" s="150">
        <f>I24-G24</f>
        <v>15</v>
      </c>
      <c r="J25" s="152">
        <f aca="true" t="shared" si="10" ref="J25:AC25">J24-H24</f>
        <v>30</v>
      </c>
      <c r="K25" s="150">
        <f t="shared" si="10"/>
        <v>23</v>
      </c>
      <c r="L25" s="152">
        <f t="shared" si="10"/>
        <v>62</v>
      </c>
      <c r="M25" s="150">
        <f t="shared" si="10"/>
        <v>51</v>
      </c>
      <c r="N25" s="152">
        <f t="shared" si="10"/>
        <v>-50</v>
      </c>
      <c r="O25" s="150">
        <f t="shared" si="10"/>
        <v>-47</v>
      </c>
      <c r="P25" s="152">
        <f t="shared" si="10"/>
        <v>-8</v>
      </c>
      <c r="Q25" s="150">
        <f t="shared" si="10"/>
        <v>-12</v>
      </c>
      <c r="R25" s="152">
        <f t="shared" si="10"/>
        <v>34</v>
      </c>
      <c r="S25" s="150">
        <f t="shared" si="10"/>
        <v>28</v>
      </c>
      <c r="T25" s="152">
        <f t="shared" si="10"/>
        <v>-31</v>
      </c>
      <c r="U25" s="150">
        <f t="shared" si="10"/>
        <v>-12</v>
      </c>
      <c r="V25" s="152">
        <f t="shared" si="10"/>
        <v>15</v>
      </c>
      <c r="W25" s="150">
        <f t="shared" si="10"/>
        <v>1</v>
      </c>
      <c r="X25" s="150">
        <f t="shared" si="10"/>
        <v>-29</v>
      </c>
      <c r="Y25" s="150">
        <f t="shared" si="10"/>
        <v>-21</v>
      </c>
      <c r="Z25" s="150">
        <f t="shared" si="10"/>
        <v>60</v>
      </c>
      <c r="AA25" s="150">
        <f t="shared" si="10"/>
        <v>42</v>
      </c>
      <c r="AB25" s="152">
        <f t="shared" si="10"/>
        <v>-101</v>
      </c>
      <c r="AC25" s="150">
        <f t="shared" si="10"/>
        <v>-67</v>
      </c>
      <c r="AD25" s="180"/>
      <c r="AE25" s="181"/>
    </row>
    <row r="26" spans="1:31" ht="27.75" customHeight="1">
      <c r="A26" s="247">
        <v>4</v>
      </c>
      <c r="B26" s="283" t="s">
        <v>59</v>
      </c>
      <c r="C26" s="283"/>
      <c r="D26" s="156">
        <v>0</v>
      </c>
      <c r="E26" s="157">
        <v>0</v>
      </c>
      <c r="F26" s="158">
        <v>0</v>
      </c>
      <c r="G26" s="159">
        <v>0</v>
      </c>
      <c r="H26" s="156">
        <v>0</v>
      </c>
      <c r="I26" s="157">
        <v>0</v>
      </c>
      <c r="J26" s="155">
        <v>0</v>
      </c>
      <c r="K26" s="159">
        <v>0</v>
      </c>
      <c r="L26" s="160">
        <v>1</v>
      </c>
      <c r="M26" s="157">
        <v>1</v>
      </c>
      <c r="N26" s="160">
        <v>1</v>
      </c>
      <c r="O26" s="159">
        <v>1</v>
      </c>
      <c r="P26" s="160">
        <v>1</v>
      </c>
      <c r="Q26" s="157">
        <v>1</v>
      </c>
      <c r="R26" s="155">
        <v>0</v>
      </c>
      <c r="S26" s="157">
        <v>0</v>
      </c>
      <c r="T26" s="160">
        <v>1</v>
      </c>
      <c r="U26" s="157">
        <v>1</v>
      </c>
      <c r="V26" s="155">
        <v>0</v>
      </c>
      <c r="W26" s="157">
        <v>0</v>
      </c>
      <c r="X26" s="160">
        <v>1</v>
      </c>
      <c r="Y26" s="157">
        <v>1</v>
      </c>
      <c r="Z26" s="155">
        <v>0</v>
      </c>
      <c r="AA26" s="157">
        <v>0</v>
      </c>
      <c r="AB26" s="160">
        <v>0</v>
      </c>
      <c r="AC26" s="157">
        <v>0</v>
      </c>
      <c r="AD26" s="161">
        <f>F26+H26+J26+L26+N26+P26+R26+T26+V26+X26+Z26+AB26</f>
        <v>5</v>
      </c>
      <c r="AE26" s="162">
        <f>G26+I26+K26+M26+O26+Q26+S26+U26+W26+Y26+AA26+AC26</f>
        <v>5</v>
      </c>
    </row>
    <row r="27" spans="1:31" ht="15.75" customHeight="1">
      <c r="A27" s="232"/>
      <c r="B27" s="276" t="s">
        <v>47</v>
      </c>
      <c r="C27" s="276"/>
      <c r="D27" s="149">
        <v>-2</v>
      </c>
      <c r="E27" s="150">
        <v>-2</v>
      </c>
      <c r="F27" s="177">
        <f>F26-D26</f>
        <v>0</v>
      </c>
      <c r="G27" s="188">
        <f>G26-E26</f>
        <v>0</v>
      </c>
      <c r="H27" s="149">
        <f>H26-F26</f>
        <v>0</v>
      </c>
      <c r="I27" s="150">
        <f>I26-G26</f>
        <v>0</v>
      </c>
      <c r="J27" s="152">
        <f aca="true" t="shared" si="11" ref="J27:AC27">J26-H26</f>
        <v>0</v>
      </c>
      <c r="K27" s="150">
        <f t="shared" si="11"/>
        <v>0</v>
      </c>
      <c r="L27" s="152">
        <f t="shared" si="11"/>
        <v>1</v>
      </c>
      <c r="M27" s="150">
        <f t="shared" si="11"/>
        <v>1</v>
      </c>
      <c r="N27" s="152">
        <f t="shared" si="11"/>
        <v>0</v>
      </c>
      <c r="O27" s="150">
        <f t="shared" si="11"/>
        <v>0</v>
      </c>
      <c r="P27" s="152">
        <f t="shared" si="11"/>
        <v>0</v>
      </c>
      <c r="Q27" s="150">
        <f t="shared" si="11"/>
        <v>0</v>
      </c>
      <c r="R27" s="152">
        <f t="shared" si="11"/>
        <v>-1</v>
      </c>
      <c r="S27" s="150">
        <f t="shared" si="11"/>
        <v>-1</v>
      </c>
      <c r="T27" s="152">
        <f t="shared" si="11"/>
        <v>1</v>
      </c>
      <c r="U27" s="150">
        <f t="shared" si="11"/>
        <v>1</v>
      </c>
      <c r="V27" s="152">
        <f t="shared" si="11"/>
        <v>-1</v>
      </c>
      <c r="W27" s="150">
        <f t="shared" si="11"/>
        <v>-1</v>
      </c>
      <c r="X27" s="150">
        <f t="shared" si="11"/>
        <v>1</v>
      </c>
      <c r="Y27" s="150">
        <f t="shared" si="11"/>
        <v>1</v>
      </c>
      <c r="Z27" s="150">
        <f t="shared" si="11"/>
        <v>-1</v>
      </c>
      <c r="AA27" s="150">
        <f t="shared" si="11"/>
        <v>-1</v>
      </c>
      <c r="AB27" s="152">
        <f t="shared" si="11"/>
        <v>0</v>
      </c>
      <c r="AC27" s="150">
        <f t="shared" si="11"/>
        <v>0</v>
      </c>
      <c r="AD27" s="180"/>
      <c r="AE27" s="181"/>
    </row>
    <row r="28" spans="1:31" ht="29.25" customHeight="1">
      <c r="A28" s="247">
        <v>5</v>
      </c>
      <c r="B28" s="283" t="s">
        <v>60</v>
      </c>
      <c r="C28" s="283"/>
      <c r="D28" s="156">
        <v>0</v>
      </c>
      <c r="E28" s="157">
        <v>0</v>
      </c>
      <c r="F28" s="158">
        <v>0</v>
      </c>
      <c r="G28" s="159">
        <v>0</v>
      </c>
      <c r="H28" s="156">
        <v>0</v>
      </c>
      <c r="I28" s="157">
        <v>0</v>
      </c>
      <c r="J28" s="155">
        <v>23</v>
      </c>
      <c r="K28" s="159">
        <v>13</v>
      </c>
      <c r="L28" s="160">
        <v>23</v>
      </c>
      <c r="M28" s="157">
        <v>12</v>
      </c>
      <c r="N28" s="171">
        <v>2</v>
      </c>
      <c r="O28" s="159">
        <v>1</v>
      </c>
      <c r="P28" s="160">
        <v>2</v>
      </c>
      <c r="Q28" s="157">
        <v>1</v>
      </c>
      <c r="R28" s="155">
        <v>10</v>
      </c>
      <c r="S28" s="157">
        <v>5</v>
      </c>
      <c r="T28" s="160">
        <v>3</v>
      </c>
      <c r="U28" s="157">
        <v>1</v>
      </c>
      <c r="V28" s="155">
        <v>5</v>
      </c>
      <c r="W28" s="157">
        <v>1</v>
      </c>
      <c r="X28" s="160">
        <v>3</v>
      </c>
      <c r="Y28" s="157">
        <v>1</v>
      </c>
      <c r="Z28" s="155">
        <v>13</v>
      </c>
      <c r="AA28" s="157">
        <v>8</v>
      </c>
      <c r="AB28" s="160">
        <v>0</v>
      </c>
      <c r="AC28" s="157">
        <v>0</v>
      </c>
      <c r="AD28" s="161">
        <f>F28+H28+J28+L28+N28+P28+R28+T28+V28+X28+Z28+AB28</f>
        <v>84</v>
      </c>
      <c r="AE28" s="162">
        <f>G28+I28+K28+M28+O28+Q28+S28+U28+W28+Y28+AA28+AC28</f>
        <v>43</v>
      </c>
    </row>
    <row r="29" spans="1:31" ht="15.75" customHeight="1">
      <c r="A29" s="232"/>
      <c r="B29" s="276" t="s">
        <v>47</v>
      </c>
      <c r="C29" s="276"/>
      <c r="D29" s="149">
        <v>0</v>
      </c>
      <c r="E29" s="150">
        <v>0</v>
      </c>
      <c r="F29" s="177">
        <f>F28-D28</f>
        <v>0</v>
      </c>
      <c r="G29" s="188">
        <f>G28-E28</f>
        <v>0</v>
      </c>
      <c r="H29" s="149">
        <f>H28-F28</f>
        <v>0</v>
      </c>
      <c r="I29" s="150">
        <f>I28-G28</f>
        <v>0</v>
      </c>
      <c r="J29" s="189">
        <f aca="true" t="shared" si="12" ref="J29:AC29">J28-H28</f>
        <v>23</v>
      </c>
      <c r="K29" s="150">
        <f t="shared" si="12"/>
        <v>13</v>
      </c>
      <c r="L29" s="189">
        <f t="shared" si="12"/>
        <v>0</v>
      </c>
      <c r="M29" s="150">
        <f t="shared" si="12"/>
        <v>-1</v>
      </c>
      <c r="N29" s="189">
        <f t="shared" si="12"/>
        <v>-21</v>
      </c>
      <c r="O29" s="150">
        <f t="shared" si="12"/>
        <v>-11</v>
      </c>
      <c r="P29" s="152">
        <f t="shared" si="12"/>
        <v>0</v>
      </c>
      <c r="Q29" s="150">
        <f t="shared" si="12"/>
        <v>0</v>
      </c>
      <c r="R29" s="152">
        <f t="shared" si="12"/>
        <v>8</v>
      </c>
      <c r="S29" s="150">
        <f t="shared" si="12"/>
        <v>4</v>
      </c>
      <c r="T29" s="152">
        <f t="shared" si="12"/>
        <v>-7</v>
      </c>
      <c r="U29" s="150">
        <f t="shared" si="12"/>
        <v>-4</v>
      </c>
      <c r="V29" s="152">
        <f t="shared" si="12"/>
        <v>2</v>
      </c>
      <c r="W29" s="150">
        <f t="shared" si="12"/>
        <v>0</v>
      </c>
      <c r="X29" s="150">
        <f t="shared" si="12"/>
        <v>-2</v>
      </c>
      <c r="Y29" s="150">
        <f t="shared" si="12"/>
        <v>0</v>
      </c>
      <c r="Z29" s="150">
        <f t="shared" si="12"/>
        <v>10</v>
      </c>
      <c r="AA29" s="150">
        <f t="shared" si="12"/>
        <v>7</v>
      </c>
      <c r="AB29" s="152">
        <f t="shared" si="12"/>
        <v>-13</v>
      </c>
      <c r="AC29" s="150">
        <f t="shared" si="12"/>
        <v>-8</v>
      </c>
      <c r="AD29" s="180"/>
      <c r="AE29" s="181"/>
    </row>
    <row r="30" spans="1:31" ht="33" customHeight="1">
      <c r="A30" s="231">
        <v>6</v>
      </c>
      <c r="B30" s="281" t="s">
        <v>61</v>
      </c>
      <c r="C30" s="282"/>
      <c r="D30" s="138">
        <v>0</v>
      </c>
      <c r="E30" s="139">
        <v>0</v>
      </c>
      <c r="F30" s="140">
        <v>0</v>
      </c>
      <c r="G30" s="141">
        <v>0</v>
      </c>
      <c r="H30" s="156">
        <v>0</v>
      </c>
      <c r="I30" s="139">
        <v>0</v>
      </c>
      <c r="J30" s="145">
        <v>0</v>
      </c>
      <c r="K30" s="141">
        <v>0</v>
      </c>
      <c r="L30" s="145">
        <v>0</v>
      </c>
      <c r="M30" s="139">
        <v>0</v>
      </c>
      <c r="N30" s="145">
        <v>0</v>
      </c>
      <c r="O30" s="141">
        <v>0</v>
      </c>
      <c r="P30" s="145">
        <v>15</v>
      </c>
      <c r="Q30" s="139">
        <v>12</v>
      </c>
      <c r="R30" s="43">
        <v>3</v>
      </c>
      <c r="S30" s="139">
        <v>3</v>
      </c>
      <c r="T30" s="145">
        <v>0</v>
      </c>
      <c r="U30" s="139">
        <v>0</v>
      </c>
      <c r="V30" s="43">
        <v>0</v>
      </c>
      <c r="W30" s="139">
        <v>0</v>
      </c>
      <c r="X30" s="145">
        <v>0</v>
      </c>
      <c r="Y30" s="139">
        <v>0</v>
      </c>
      <c r="Z30" s="43">
        <v>0</v>
      </c>
      <c r="AA30" s="139">
        <v>0</v>
      </c>
      <c r="AB30" s="145">
        <v>23</v>
      </c>
      <c r="AC30" s="139">
        <v>14</v>
      </c>
      <c r="AD30" s="161">
        <f>F30+H30+J30+L30+N30+P30+R30+T30+V30+X30+Z30+AB30</f>
        <v>41</v>
      </c>
      <c r="AE30" s="162">
        <f>G30+I30+K30+M30+O30+Q30+S30+U30+W30+Y30+AA30+AC30</f>
        <v>29</v>
      </c>
    </row>
    <row r="31" spans="1:31" ht="15" customHeight="1">
      <c r="A31" s="232"/>
      <c r="B31" s="280" t="s">
        <v>47</v>
      </c>
      <c r="C31" s="280"/>
      <c r="D31" s="149">
        <v>0</v>
      </c>
      <c r="E31" s="150">
        <v>0</v>
      </c>
      <c r="F31" s="151">
        <f>F30-D30</f>
        <v>0</v>
      </c>
      <c r="G31" s="152">
        <f>G30-E30</f>
        <v>0</v>
      </c>
      <c r="H31" s="149">
        <f>H30-F30</f>
        <v>0</v>
      </c>
      <c r="I31" s="150">
        <f>I30-G30</f>
        <v>0</v>
      </c>
      <c r="J31" s="189">
        <f aca="true" t="shared" si="13" ref="J31:AC31">J30-H30</f>
        <v>0</v>
      </c>
      <c r="K31" s="150">
        <f t="shared" si="13"/>
        <v>0</v>
      </c>
      <c r="L31" s="189">
        <f t="shared" si="13"/>
        <v>0</v>
      </c>
      <c r="M31" s="150">
        <f t="shared" si="13"/>
        <v>0</v>
      </c>
      <c r="N31" s="189">
        <f t="shared" si="13"/>
        <v>0</v>
      </c>
      <c r="O31" s="150">
        <f t="shared" si="13"/>
        <v>0</v>
      </c>
      <c r="P31" s="152">
        <f t="shared" si="13"/>
        <v>15</v>
      </c>
      <c r="Q31" s="150">
        <f t="shared" si="13"/>
        <v>12</v>
      </c>
      <c r="R31" s="152">
        <f t="shared" si="13"/>
        <v>-12</v>
      </c>
      <c r="S31" s="150">
        <f t="shared" si="13"/>
        <v>-9</v>
      </c>
      <c r="T31" s="152">
        <f t="shared" si="13"/>
        <v>-3</v>
      </c>
      <c r="U31" s="150">
        <f t="shared" si="13"/>
        <v>-3</v>
      </c>
      <c r="V31" s="152">
        <f t="shared" si="13"/>
        <v>0</v>
      </c>
      <c r="W31" s="150">
        <f t="shared" si="13"/>
        <v>0</v>
      </c>
      <c r="X31" s="150">
        <f t="shared" si="13"/>
        <v>0</v>
      </c>
      <c r="Y31" s="150">
        <f t="shared" si="13"/>
        <v>0</v>
      </c>
      <c r="Z31" s="150">
        <f t="shared" si="13"/>
        <v>0</v>
      </c>
      <c r="AA31" s="150">
        <f t="shared" si="13"/>
        <v>0</v>
      </c>
      <c r="AB31" s="152">
        <f t="shared" si="13"/>
        <v>23</v>
      </c>
      <c r="AC31" s="150">
        <f t="shared" si="13"/>
        <v>14</v>
      </c>
      <c r="AD31" s="180"/>
      <c r="AE31" s="181"/>
    </row>
    <row r="32" spans="1:31" ht="36.75" customHeight="1">
      <c r="A32" s="231">
        <v>7</v>
      </c>
      <c r="B32" s="281" t="s">
        <v>62</v>
      </c>
      <c r="C32" s="282"/>
      <c r="D32" s="138">
        <v>6</v>
      </c>
      <c r="E32" s="139">
        <v>4</v>
      </c>
      <c r="F32" s="140">
        <v>0</v>
      </c>
      <c r="G32" s="141">
        <v>0</v>
      </c>
      <c r="H32" s="156">
        <v>3</v>
      </c>
      <c r="I32" s="139">
        <v>3</v>
      </c>
      <c r="J32" s="145">
        <v>27</v>
      </c>
      <c r="K32" s="141">
        <v>18</v>
      </c>
      <c r="L32" s="145">
        <v>33</v>
      </c>
      <c r="M32" s="139">
        <v>18</v>
      </c>
      <c r="N32" s="145">
        <v>44</v>
      </c>
      <c r="O32" s="141">
        <v>16</v>
      </c>
      <c r="P32" s="145">
        <v>92</v>
      </c>
      <c r="Q32" s="139">
        <v>49</v>
      </c>
      <c r="R32" s="43">
        <v>50</v>
      </c>
      <c r="S32" s="139">
        <v>23</v>
      </c>
      <c r="T32" s="145">
        <v>108</v>
      </c>
      <c r="U32" s="139">
        <v>45</v>
      </c>
      <c r="V32" s="43">
        <v>71</v>
      </c>
      <c r="W32" s="139">
        <v>24</v>
      </c>
      <c r="X32" s="145">
        <v>65</v>
      </c>
      <c r="Y32" s="139">
        <v>34</v>
      </c>
      <c r="Z32" s="43">
        <v>35</v>
      </c>
      <c r="AA32" s="139">
        <v>21</v>
      </c>
      <c r="AB32" s="145">
        <v>47</v>
      </c>
      <c r="AC32" s="139">
        <v>23</v>
      </c>
      <c r="AD32" s="161">
        <f>F32+H32+J32+L32+N32+P32+R32+T32+V32+X32+Z32+AB32</f>
        <v>575</v>
      </c>
      <c r="AE32" s="162">
        <f>G32+I32+K32+M32+O32+Q32+S32+U32+W32+Y32+AA32+AC32</f>
        <v>274</v>
      </c>
    </row>
    <row r="33" spans="1:31" ht="15" customHeight="1">
      <c r="A33" s="232"/>
      <c r="B33" s="280" t="s">
        <v>47</v>
      </c>
      <c r="C33" s="280"/>
      <c r="D33" s="149">
        <v>0</v>
      </c>
      <c r="E33" s="150">
        <v>1</v>
      </c>
      <c r="F33" s="151">
        <f>F32-D32</f>
        <v>-6</v>
      </c>
      <c r="G33" s="152">
        <f>G32-E32</f>
        <v>-4</v>
      </c>
      <c r="H33" s="149">
        <f>H32-F32</f>
        <v>3</v>
      </c>
      <c r="I33" s="150">
        <f>I32-G32</f>
        <v>3</v>
      </c>
      <c r="J33" s="189">
        <f aca="true" t="shared" si="14" ref="J33:AC33">J32-H32</f>
        <v>24</v>
      </c>
      <c r="K33" s="150">
        <f t="shared" si="14"/>
        <v>15</v>
      </c>
      <c r="L33" s="189">
        <f t="shared" si="14"/>
        <v>6</v>
      </c>
      <c r="M33" s="150">
        <f t="shared" si="14"/>
        <v>0</v>
      </c>
      <c r="N33" s="189">
        <f t="shared" si="14"/>
        <v>11</v>
      </c>
      <c r="O33" s="150">
        <f t="shared" si="14"/>
        <v>-2</v>
      </c>
      <c r="P33" s="152">
        <f t="shared" si="14"/>
        <v>48</v>
      </c>
      <c r="Q33" s="150">
        <f t="shared" si="14"/>
        <v>33</v>
      </c>
      <c r="R33" s="152">
        <f t="shared" si="14"/>
        <v>-42</v>
      </c>
      <c r="S33" s="150">
        <f t="shared" si="14"/>
        <v>-26</v>
      </c>
      <c r="T33" s="152">
        <f t="shared" si="14"/>
        <v>58</v>
      </c>
      <c r="U33" s="150">
        <f t="shared" si="14"/>
        <v>22</v>
      </c>
      <c r="V33" s="152">
        <f t="shared" si="14"/>
        <v>-37</v>
      </c>
      <c r="W33" s="150">
        <f t="shared" si="14"/>
        <v>-21</v>
      </c>
      <c r="X33" s="150">
        <f t="shared" si="14"/>
        <v>-6</v>
      </c>
      <c r="Y33" s="150">
        <f t="shared" si="14"/>
        <v>10</v>
      </c>
      <c r="Z33" s="150">
        <f t="shared" si="14"/>
        <v>-30</v>
      </c>
      <c r="AA33" s="150">
        <f t="shared" si="14"/>
        <v>-13</v>
      </c>
      <c r="AB33" s="152">
        <f t="shared" si="14"/>
        <v>12</v>
      </c>
      <c r="AC33" s="150">
        <f t="shared" si="14"/>
        <v>2</v>
      </c>
      <c r="AD33" s="180"/>
      <c r="AE33" s="181"/>
    </row>
    <row r="34" spans="1:31" ht="24" customHeight="1">
      <c r="A34" s="231">
        <v>8</v>
      </c>
      <c r="B34" s="279" t="s">
        <v>63</v>
      </c>
      <c r="C34" s="279"/>
      <c r="D34" s="138">
        <v>133</v>
      </c>
      <c r="E34" s="139">
        <v>45</v>
      </c>
      <c r="F34" s="140">
        <v>133</v>
      </c>
      <c r="G34" s="141">
        <v>51</v>
      </c>
      <c r="H34" s="156">
        <v>130</v>
      </c>
      <c r="I34" s="139">
        <v>46</v>
      </c>
      <c r="J34" s="145">
        <v>166</v>
      </c>
      <c r="K34" s="141">
        <v>54</v>
      </c>
      <c r="L34" s="145">
        <v>110</v>
      </c>
      <c r="M34" s="139">
        <v>32</v>
      </c>
      <c r="N34" s="145">
        <v>169</v>
      </c>
      <c r="O34" s="141">
        <v>62</v>
      </c>
      <c r="P34" s="145">
        <v>217</v>
      </c>
      <c r="Q34" s="139">
        <v>62</v>
      </c>
      <c r="R34" s="43">
        <v>111</v>
      </c>
      <c r="S34" s="139">
        <v>23</v>
      </c>
      <c r="T34" s="145">
        <v>179</v>
      </c>
      <c r="U34" s="139">
        <v>58</v>
      </c>
      <c r="V34" s="43">
        <v>135</v>
      </c>
      <c r="W34" s="139">
        <v>41</v>
      </c>
      <c r="X34" s="145">
        <v>160</v>
      </c>
      <c r="Y34" s="139">
        <v>65</v>
      </c>
      <c r="Z34" s="43">
        <v>109</v>
      </c>
      <c r="AA34" s="139">
        <v>35</v>
      </c>
      <c r="AB34" s="145">
        <v>119</v>
      </c>
      <c r="AC34" s="139">
        <v>52</v>
      </c>
      <c r="AD34" s="161">
        <f>F34+H34+J34+L34+N34+P34+R34+T34+V34+X34+Z34+AB34</f>
        <v>1738</v>
      </c>
      <c r="AE34" s="162">
        <f>G34+I34+K34+M34+O34+Q34+S34+U34+W34+Y34+AA34+AC34</f>
        <v>581</v>
      </c>
    </row>
    <row r="35" spans="1:31" ht="15" customHeight="1">
      <c r="A35" s="232"/>
      <c r="B35" s="280" t="s">
        <v>47</v>
      </c>
      <c r="C35" s="280"/>
      <c r="D35" s="149">
        <v>-37</v>
      </c>
      <c r="E35" s="150">
        <v>-16</v>
      </c>
      <c r="F35" s="151">
        <f>F34-D34</f>
        <v>0</v>
      </c>
      <c r="G35" s="152">
        <f>G34-E34</f>
        <v>6</v>
      </c>
      <c r="H35" s="149">
        <f>H34-F34</f>
        <v>-3</v>
      </c>
      <c r="I35" s="150">
        <f>I34-G34</f>
        <v>-5</v>
      </c>
      <c r="J35" s="189">
        <f aca="true" t="shared" si="15" ref="J35:AC35">J34-H34</f>
        <v>36</v>
      </c>
      <c r="K35" s="150">
        <f t="shared" si="15"/>
        <v>8</v>
      </c>
      <c r="L35" s="189">
        <f t="shared" si="15"/>
        <v>-56</v>
      </c>
      <c r="M35" s="150">
        <f t="shared" si="15"/>
        <v>-22</v>
      </c>
      <c r="N35" s="189">
        <f t="shared" si="15"/>
        <v>59</v>
      </c>
      <c r="O35" s="150">
        <f t="shared" si="15"/>
        <v>30</v>
      </c>
      <c r="P35" s="152">
        <f t="shared" si="15"/>
        <v>48</v>
      </c>
      <c r="Q35" s="150">
        <f t="shared" si="15"/>
        <v>0</v>
      </c>
      <c r="R35" s="152">
        <f t="shared" si="15"/>
        <v>-106</v>
      </c>
      <c r="S35" s="150">
        <f t="shared" si="15"/>
        <v>-39</v>
      </c>
      <c r="T35" s="152">
        <f t="shared" si="15"/>
        <v>68</v>
      </c>
      <c r="U35" s="150">
        <f t="shared" si="15"/>
        <v>35</v>
      </c>
      <c r="V35" s="152">
        <f t="shared" si="15"/>
        <v>-44</v>
      </c>
      <c r="W35" s="150">
        <f t="shared" si="15"/>
        <v>-17</v>
      </c>
      <c r="X35" s="150">
        <f t="shared" si="15"/>
        <v>25</v>
      </c>
      <c r="Y35" s="150">
        <f t="shared" si="15"/>
        <v>24</v>
      </c>
      <c r="Z35" s="150">
        <f t="shared" si="15"/>
        <v>-51</v>
      </c>
      <c r="AA35" s="150">
        <f t="shared" si="15"/>
        <v>-30</v>
      </c>
      <c r="AB35" s="152">
        <f t="shared" si="15"/>
        <v>10</v>
      </c>
      <c r="AC35" s="150">
        <f t="shared" si="15"/>
        <v>17</v>
      </c>
      <c r="AD35" s="180"/>
      <c r="AE35" s="181"/>
    </row>
    <row r="36" spans="1:31" ht="24" customHeight="1">
      <c r="A36" s="231">
        <v>9</v>
      </c>
      <c r="B36" s="279" t="s">
        <v>64</v>
      </c>
      <c r="C36" s="279"/>
      <c r="D36" s="156">
        <v>18</v>
      </c>
      <c r="E36" s="139">
        <v>12</v>
      </c>
      <c r="F36" s="140">
        <v>17</v>
      </c>
      <c r="G36" s="141">
        <v>7</v>
      </c>
      <c r="H36" s="156">
        <v>26</v>
      </c>
      <c r="I36" s="139">
        <v>12</v>
      </c>
      <c r="J36" s="145">
        <v>50</v>
      </c>
      <c r="K36" s="141">
        <v>32</v>
      </c>
      <c r="L36" s="145">
        <v>53</v>
      </c>
      <c r="M36" s="139">
        <v>29</v>
      </c>
      <c r="N36" s="145">
        <v>60</v>
      </c>
      <c r="O36" s="141">
        <v>33</v>
      </c>
      <c r="P36" s="145">
        <v>51</v>
      </c>
      <c r="Q36" s="139">
        <v>33</v>
      </c>
      <c r="R36" s="43">
        <v>26</v>
      </c>
      <c r="S36" s="139">
        <v>13</v>
      </c>
      <c r="T36" s="145">
        <v>48</v>
      </c>
      <c r="U36" s="139">
        <v>30</v>
      </c>
      <c r="V36" s="43">
        <v>45</v>
      </c>
      <c r="W36" s="139">
        <v>22</v>
      </c>
      <c r="X36" s="145">
        <v>26</v>
      </c>
      <c r="Y36" s="139">
        <v>16</v>
      </c>
      <c r="Z36" s="155">
        <v>20</v>
      </c>
      <c r="AA36" s="157">
        <v>12</v>
      </c>
      <c r="AB36" s="160">
        <v>28</v>
      </c>
      <c r="AC36" s="139">
        <v>24</v>
      </c>
      <c r="AD36" s="146">
        <f>F36+H36+J36+L36+N36+P36+R36+T36+V36+X36+Z36+AB36</f>
        <v>450</v>
      </c>
      <c r="AE36" s="147">
        <f>G36+I36+K36+M36+O36+Q36+S36+U36+W36+Y36+AA36+AC36</f>
        <v>263</v>
      </c>
    </row>
    <row r="37" spans="1:31" ht="14.25" customHeight="1">
      <c r="A37" s="232"/>
      <c r="B37" s="280" t="s">
        <v>47</v>
      </c>
      <c r="C37" s="280"/>
      <c r="D37" s="149">
        <v>-7</v>
      </c>
      <c r="E37" s="150">
        <v>-1</v>
      </c>
      <c r="F37" s="151">
        <f>F36-D36</f>
        <v>-1</v>
      </c>
      <c r="G37" s="152">
        <f>G36-E36</f>
        <v>-5</v>
      </c>
      <c r="H37" s="149">
        <f>H36-F36</f>
        <v>9</v>
      </c>
      <c r="I37" s="150">
        <f>I36-G36</f>
        <v>5</v>
      </c>
      <c r="J37" s="189">
        <f aca="true" t="shared" si="16" ref="J37:AC37">J36-H36</f>
        <v>24</v>
      </c>
      <c r="K37" s="150">
        <f t="shared" si="16"/>
        <v>20</v>
      </c>
      <c r="L37" s="189">
        <f t="shared" si="16"/>
        <v>3</v>
      </c>
      <c r="M37" s="150">
        <f t="shared" si="16"/>
        <v>-3</v>
      </c>
      <c r="N37" s="189">
        <f t="shared" si="16"/>
        <v>7</v>
      </c>
      <c r="O37" s="150">
        <f t="shared" si="16"/>
        <v>4</v>
      </c>
      <c r="P37" s="152">
        <f t="shared" si="16"/>
        <v>-9</v>
      </c>
      <c r="Q37" s="150">
        <f t="shared" si="16"/>
        <v>0</v>
      </c>
      <c r="R37" s="152">
        <f t="shared" si="16"/>
        <v>-25</v>
      </c>
      <c r="S37" s="150">
        <f t="shared" si="16"/>
        <v>-20</v>
      </c>
      <c r="T37" s="152">
        <f t="shared" si="16"/>
        <v>22</v>
      </c>
      <c r="U37" s="150">
        <f t="shared" si="16"/>
        <v>17</v>
      </c>
      <c r="V37" s="152">
        <f t="shared" si="16"/>
        <v>-3</v>
      </c>
      <c r="W37" s="150">
        <f t="shared" si="16"/>
        <v>-8</v>
      </c>
      <c r="X37" s="150">
        <f t="shared" si="16"/>
        <v>-19</v>
      </c>
      <c r="Y37" s="150">
        <f t="shared" si="16"/>
        <v>-6</v>
      </c>
      <c r="Z37" s="150">
        <f t="shared" si="16"/>
        <v>-6</v>
      </c>
      <c r="AA37" s="150">
        <f t="shared" si="16"/>
        <v>-4</v>
      </c>
      <c r="AB37" s="152">
        <f t="shared" si="16"/>
        <v>8</v>
      </c>
      <c r="AC37" s="150">
        <f t="shared" si="16"/>
        <v>12</v>
      </c>
      <c r="AD37" s="153"/>
      <c r="AE37" s="154"/>
    </row>
    <row r="38" spans="1:31" ht="24" customHeight="1">
      <c r="A38" s="231">
        <v>10</v>
      </c>
      <c r="B38" s="279" t="s">
        <v>65</v>
      </c>
      <c r="C38" s="279"/>
      <c r="D38" s="156">
        <v>0</v>
      </c>
      <c r="E38" s="157">
        <v>0</v>
      </c>
      <c r="F38" s="158">
        <v>0</v>
      </c>
      <c r="G38" s="141">
        <v>0</v>
      </c>
      <c r="H38" s="138">
        <v>0</v>
      </c>
      <c r="I38" s="139">
        <v>0</v>
      </c>
      <c r="J38" s="160">
        <v>0</v>
      </c>
      <c r="K38" s="159">
        <v>0</v>
      </c>
      <c r="L38" s="160">
        <v>0</v>
      </c>
      <c r="M38" s="157">
        <v>0</v>
      </c>
      <c r="N38" s="160">
        <v>0</v>
      </c>
      <c r="O38" s="159">
        <v>0</v>
      </c>
      <c r="P38" s="160">
        <v>0</v>
      </c>
      <c r="Q38" s="157">
        <v>0</v>
      </c>
      <c r="R38" s="155">
        <v>0</v>
      </c>
      <c r="S38" s="157">
        <v>0</v>
      </c>
      <c r="T38" s="160">
        <v>0</v>
      </c>
      <c r="U38" s="157">
        <v>0</v>
      </c>
      <c r="V38" s="155">
        <v>0</v>
      </c>
      <c r="W38" s="157">
        <v>0</v>
      </c>
      <c r="X38" s="160">
        <v>8</v>
      </c>
      <c r="Y38" s="157">
        <v>5</v>
      </c>
      <c r="Z38" s="155">
        <v>2</v>
      </c>
      <c r="AA38" s="157">
        <v>2</v>
      </c>
      <c r="AB38" s="160">
        <v>0</v>
      </c>
      <c r="AC38" s="157">
        <v>0</v>
      </c>
      <c r="AD38" s="161">
        <f>F38+H38+J38+L38+N38+P38+R38+T38+V38+X38+Z38+AB38</f>
        <v>10</v>
      </c>
      <c r="AE38" s="162">
        <f>G38+I38+K38+M38+O38+Q38+S38+U38+W38+Y38+AA38+AC38</f>
        <v>7</v>
      </c>
    </row>
    <row r="39" spans="1:31" ht="12.75" customHeight="1">
      <c r="A39" s="232"/>
      <c r="B39" s="280" t="s">
        <v>47</v>
      </c>
      <c r="C39" s="280"/>
      <c r="D39" s="149">
        <v>0</v>
      </c>
      <c r="E39" s="150">
        <v>0</v>
      </c>
      <c r="F39" s="151">
        <f>F38-D38</f>
        <v>0</v>
      </c>
      <c r="G39" s="152">
        <f>G38-E38</f>
        <v>0</v>
      </c>
      <c r="H39" s="149">
        <f>H38-F38</f>
        <v>0</v>
      </c>
      <c r="I39" s="150">
        <f>I38-G38</f>
        <v>0</v>
      </c>
      <c r="J39" s="189">
        <f aca="true" t="shared" si="17" ref="J39:AC39">J38-H38</f>
        <v>0</v>
      </c>
      <c r="K39" s="150">
        <f t="shared" si="17"/>
        <v>0</v>
      </c>
      <c r="L39" s="189">
        <f t="shared" si="17"/>
        <v>0</v>
      </c>
      <c r="M39" s="150">
        <f t="shared" si="17"/>
        <v>0</v>
      </c>
      <c r="N39" s="189">
        <f t="shared" si="17"/>
        <v>0</v>
      </c>
      <c r="O39" s="150">
        <f t="shared" si="17"/>
        <v>0</v>
      </c>
      <c r="P39" s="152">
        <f t="shared" si="17"/>
        <v>0</v>
      </c>
      <c r="Q39" s="150">
        <f t="shared" si="17"/>
        <v>0</v>
      </c>
      <c r="R39" s="152">
        <f t="shared" si="17"/>
        <v>0</v>
      </c>
      <c r="S39" s="150">
        <f t="shared" si="17"/>
        <v>0</v>
      </c>
      <c r="T39" s="152">
        <f t="shared" si="17"/>
        <v>0</v>
      </c>
      <c r="U39" s="150">
        <f t="shared" si="17"/>
        <v>0</v>
      </c>
      <c r="V39" s="152">
        <f t="shared" si="17"/>
        <v>0</v>
      </c>
      <c r="W39" s="150">
        <f t="shared" si="17"/>
        <v>0</v>
      </c>
      <c r="X39" s="150">
        <f t="shared" si="17"/>
        <v>8</v>
      </c>
      <c r="Y39" s="150">
        <f t="shared" si="17"/>
        <v>5</v>
      </c>
      <c r="Z39" s="150">
        <f t="shared" si="17"/>
        <v>-6</v>
      </c>
      <c r="AA39" s="150">
        <f t="shared" si="17"/>
        <v>-3</v>
      </c>
      <c r="AB39" s="152">
        <f t="shared" si="17"/>
        <v>-2</v>
      </c>
      <c r="AC39" s="150">
        <f t="shared" si="17"/>
        <v>-2</v>
      </c>
      <c r="AD39" s="180"/>
      <c r="AE39" s="181"/>
    </row>
    <row r="40" spans="1:31" ht="24" customHeight="1">
      <c r="A40" s="231">
        <v>11</v>
      </c>
      <c r="B40" s="279" t="s">
        <v>66</v>
      </c>
      <c r="C40" s="279"/>
      <c r="D40" s="138">
        <v>0</v>
      </c>
      <c r="E40" s="139">
        <v>0</v>
      </c>
      <c r="F40" s="140">
        <v>0</v>
      </c>
      <c r="G40" s="141">
        <v>0</v>
      </c>
      <c r="H40" s="156">
        <v>1</v>
      </c>
      <c r="I40" s="139">
        <v>0</v>
      </c>
      <c r="J40" s="145">
        <v>0</v>
      </c>
      <c r="K40" s="141">
        <v>0</v>
      </c>
      <c r="L40" s="145">
        <v>0</v>
      </c>
      <c r="M40" s="139">
        <v>0</v>
      </c>
      <c r="N40" s="145">
        <v>1</v>
      </c>
      <c r="O40" s="141">
        <v>1</v>
      </c>
      <c r="P40" s="145">
        <v>0</v>
      </c>
      <c r="Q40" s="139">
        <v>0</v>
      </c>
      <c r="R40" s="43">
        <v>0</v>
      </c>
      <c r="S40" s="139">
        <v>0</v>
      </c>
      <c r="T40" s="145">
        <v>0</v>
      </c>
      <c r="U40" s="139">
        <v>0</v>
      </c>
      <c r="V40" s="43">
        <v>0</v>
      </c>
      <c r="W40" s="139">
        <v>0</v>
      </c>
      <c r="X40" s="145">
        <v>0</v>
      </c>
      <c r="Y40" s="139">
        <v>0</v>
      </c>
      <c r="Z40" s="43">
        <v>0</v>
      </c>
      <c r="AA40" s="139">
        <v>0</v>
      </c>
      <c r="AB40" s="145">
        <v>0</v>
      </c>
      <c r="AC40" s="139">
        <v>0</v>
      </c>
      <c r="AD40" s="161">
        <f>F40+H40+J40+L40+N40+P40+R40+T40+V40+X40+Z40+AB40</f>
        <v>2</v>
      </c>
      <c r="AE40" s="162">
        <f>G40+I40+K40+M40+O40+Q40+S40+U40+W40+Y40+AA40+AC40</f>
        <v>1</v>
      </c>
    </row>
    <row r="41" spans="1:31" ht="12.75" customHeight="1">
      <c r="A41" s="232"/>
      <c r="B41" s="280" t="s">
        <v>47</v>
      </c>
      <c r="C41" s="280"/>
      <c r="D41" s="149">
        <v>0</v>
      </c>
      <c r="E41" s="150">
        <v>0</v>
      </c>
      <c r="F41" s="151">
        <f>F40-D40</f>
        <v>0</v>
      </c>
      <c r="G41" s="152">
        <f>G40-E40</f>
        <v>0</v>
      </c>
      <c r="H41" s="149">
        <f>H40-F40</f>
        <v>1</v>
      </c>
      <c r="I41" s="150">
        <f>I40-G40</f>
        <v>0</v>
      </c>
      <c r="J41" s="189">
        <f aca="true" t="shared" si="18" ref="J41:AC41">J40-H40</f>
        <v>-1</v>
      </c>
      <c r="K41" s="150">
        <f t="shared" si="18"/>
        <v>0</v>
      </c>
      <c r="L41" s="189">
        <f t="shared" si="18"/>
        <v>0</v>
      </c>
      <c r="M41" s="150">
        <f t="shared" si="18"/>
        <v>0</v>
      </c>
      <c r="N41" s="189">
        <f t="shared" si="18"/>
        <v>1</v>
      </c>
      <c r="O41" s="150">
        <f t="shared" si="18"/>
        <v>1</v>
      </c>
      <c r="P41" s="152">
        <f t="shared" si="18"/>
        <v>-1</v>
      </c>
      <c r="Q41" s="150">
        <f t="shared" si="18"/>
        <v>-1</v>
      </c>
      <c r="R41" s="152">
        <f t="shared" si="18"/>
        <v>0</v>
      </c>
      <c r="S41" s="150">
        <f t="shared" si="18"/>
        <v>0</v>
      </c>
      <c r="T41" s="152">
        <f t="shared" si="18"/>
        <v>0</v>
      </c>
      <c r="U41" s="150">
        <f t="shared" si="18"/>
        <v>0</v>
      </c>
      <c r="V41" s="152">
        <f t="shared" si="18"/>
        <v>0</v>
      </c>
      <c r="W41" s="150">
        <f t="shared" si="18"/>
        <v>0</v>
      </c>
      <c r="X41" s="150">
        <f t="shared" si="18"/>
        <v>0</v>
      </c>
      <c r="Y41" s="150">
        <f t="shared" si="18"/>
        <v>0</v>
      </c>
      <c r="Z41" s="150">
        <f t="shared" si="18"/>
        <v>0</v>
      </c>
      <c r="AA41" s="150">
        <f t="shared" si="18"/>
        <v>0</v>
      </c>
      <c r="AB41" s="152">
        <f t="shared" si="18"/>
        <v>0</v>
      </c>
      <c r="AC41" s="150">
        <f t="shared" si="18"/>
        <v>0</v>
      </c>
      <c r="AD41" s="153"/>
      <c r="AE41" s="154"/>
    </row>
    <row r="42" spans="1:31" ht="24" customHeight="1">
      <c r="A42" s="231">
        <v>12</v>
      </c>
      <c r="B42" s="279" t="s">
        <v>67</v>
      </c>
      <c r="C42" s="279"/>
      <c r="D42" s="138">
        <v>4</v>
      </c>
      <c r="E42" s="139">
        <v>3</v>
      </c>
      <c r="F42" s="140">
        <v>2</v>
      </c>
      <c r="G42" s="141">
        <v>1</v>
      </c>
      <c r="H42" s="156">
        <v>2</v>
      </c>
      <c r="I42" s="139">
        <v>0</v>
      </c>
      <c r="J42" s="145">
        <v>5</v>
      </c>
      <c r="K42" s="141">
        <v>2</v>
      </c>
      <c r="L42" s="145">
        <v>3</v>
      </c>
      <c r="M42" s="139">
        <v>2</v>
      </c>
      <c r="N42" s="145">
        <v>3</v>
      </c>
      <c r="O42" s="141">
        <v>1</v>
      </c>
      <c r="P42" s="145">
        <v>4</v>
      </c>
      <c r="Q42" s="139">
        <v>2</v>
      </c>
      <c r="R42" s="43">
        <v>2</v>
      </c>
      <c r="S42" s="139">
        <v>0</v>
      </c>
      <c r="T42" s="145">
        <v>1</v>
      </c>
      <c r="U42" s="139">
        <v>1</v>
      </c>
      <c r="V42" s="43">
        <v>2</v>
      </c>
      <c r="W42" s="139">
        <v>1</v>
      </c>
      <c r="X42" s="145">
        <v>3</v>
      </c>
      <c r="Y42" s="139">
        <v>2</v>
      </c>
      <c r="Z42" s="43">
        <v>3</v>
      </c>
      <c r="AA42" s="139">
        <v>1</v>
      </c>
      <c r="AB42" s="145">
        <v>3</v>
      </c>
      <c r="AC42" s="139">
        <v>1</v>
      </c>
      <c r="AD42" s="161">
        <f>F42+H42+J42+L42+N42+P42+R42+T42+V42+X42+Z42+AB42</f>
        <v>33</v>
      </c>
      <c r="AE42" s="162">
        <f>G42+I42+K42+M42+O42+Q42+S42+U42+W42+Y42+AA42+AC42</f>
        <v>14</v>
      </c>
    </row>
    <row r="43" spans="1:31" ht="12.75" customHeight="1">
      <c r="A43" s="232"/>
      <c r="B43" s="280" t="s">
        <v>47</v>
      </c>
      <c r="C43" s="280"/>
      <c r="D43" s="149">
        <v>2</v>
      </c>
      <c r="E43" s="150">
        <v>3</v>
      </c>
      <c r="F43" s="151">
        <f>F42-D42</f>
        <v>-2</v>
      </c>
      <c r="G43" s="152">
        <f>G42-E42</f>
        <v>-2</v>
      </c>
      <c r="H43" s="149">
        <f>H42-F42</f>
        <v>0</v>
      </c>
      <c r="I43" s="150">
        <f>I42-G42</f>
        <v>-1</v>
      </c>
      <c r="J43" s="189">
        <f aca="true" t="shared" si="19" ref="J43:AC43">J42-H42</f>
        <v>3</v>
      </c>
      <c r="K43" s="150">
        <f t="shared" si="19"/>
        <v>2</v>
      </c>
      <c r="L43" s="189">
        <f t="shared" si="19"/>
        <v>-2</v>
      </c>
      <c r="M43" s="150">
        <f t="shared" si="19"/>
        <v>0</v>
      </c>
      <c r="N43" s="189">
        <f t="shared" si="19"/>
        <v>0</v>
      </c>
      <c r="O43" s="150">
        <f t="shared" si="19"/>
        <v>-1</v>
      </c>
      <c r="P43" s="152">
        <f t="shared" si="19"/>
        <v>1</v>
      </c>
      <c r="Q43" s="150">
        <f t="shared" si="19"/>
        <v>1</v>
      </c>
      <c r="R43" s="152">
        <f t="shared" si="19"/>
        <v>-2</v>
      </c>
      <c r="S43" s="150">
        <f t="shared" si="19"/>
        <v>-2</v>
      </c>
      <c r="T43" s="152">
        <f t="shared" si="19"/>
        <v>-1</v>
      </c>
      <c r="U43" s="150">
        <f t="shared" si="19"/>
        <v>1</v>
      </c>
      <c r="V43" s="152">
        <f t="shared" si="19"/>
        <v>1</v>
      </c>
      <c r="W43" s="150">
        <f t="shared" si="19"/>
        <v>0</v>
      </c>
      <c r="X43" s="150">
        <f t="shared" si="19"/>
        <v>1</v>
      </c>
      <c r="Y43" s="150">
        <f t="shared" si="19"/>
        <v>1</v>
      </c>
      <c r="Z43" s="150">
        <f t="shared" si="19"/>
        <v>0</v>
      </c>
      <c r="AA43" s="150">
        <f t="shared" si="19"/>
        <v>-1</v>
      </c>
      <c r="AB43" s="152">
        <f t="shared" si="19"/>
        <v>0</v>
      </c>
      <c r="AC43" s="150">
        <f t="shared" si="19"/>
        <v>0</v>
      </c>
      <c r="AD43" s="153"/>
      <c r="AE43" s="154"/>
    </row>
    <row r="44" spans="1:31" ht="30.75" customHeight="1">
      <c r="A44" s="247">
        <v>13</v>
      </c>
      <c r="B44" s="274" t="s">
        <v>68</v>
      </c>
      <c r="C44" s="275"/>
      <c r="D44" s="156">
        <v>2</v>
      </c>
      <c r="E44" s="157">
        <v>1</v>
      </c>
      <c r="F44" s="158">
        <v>3</v>
      </c>
      <c r="G44" s="159">
        <v>2</v>
      </c>
      <c r="H44" s="156">
        <v>3</v>
      </c>
      <c r="I44" s="157">
        <v>3</v>
      </c>
      <c r="J44" s="155">
        <v>5</v>
      </c>
      <c r="K44" s="159">
        <v>4</v>
      </c>
      <c r="L44" s="160">
        <v>9</v>
      </c>
      <c r="M44" s="157">
        <v>6</v>
      </c>
      <c r="N44" s="160">
        <v>4</v>
      </c>
      <c r="O44" s="159">
        <v>3</v>
      </c>
      <c r="P44" s="160">
        <v>7</v>
      </c>
      <c r="Q44" s="157">
        <v>3</v>
      </c>
      <c r="R44" s="155">
        <v>3</v>
      </c>
      <c r="S44" s="157">
        <v>1</v>
      </c>
      <c r="T44" s="160">
        <v>1</v>
      </c>
      <c r="U44" s="157">
        <v>1</v>
      </c>
      <c r="V44" s="155">
        <v>4</v>
      </c>
      <c r="W44" s="157">
        <v>3</v>
      </c>
      <c r="X44" s="160">
        <v>1</v>
      </c>
      <c r="Y44" s="157">
        <v>0</v>
      </c>
      <c r="Z44" s="155">
        <v>1</v>
      </c>
      <c r="AA44" s="157">
        <v>1</v>
      </c>
      <c r="AB44" s="160">
        <v>9</v>
      </c>
      <c r="AC44" s="157">
        <v>4</v>
      </c>
      <c r="AD44" s="161">
        <f>F44+H44+J44+L44+N44+P44+R44+T44+V44+X44+Z44+AB44</f>
        <v>50</v>
      </c>
      <c r="AE44" s="162">
        <f>G44+I44+K44+M44+O44+Q44+S44+U44+W44+Y44+AA44+AC44</f>
        <v>31</v>
      </c>
    </row>
    <row r="45" spans="1:31" ht="15.75" customHeight="1">
      <c r="A45" s="232"/>
      <c r="B45" s="276" t="s">
        <v>47</v>
      </c>
      <c r="C45" s="276"/>
      <c r="D45" s="149">
        <v>0</v>
      </c>
      <c r="E45" s="150">
        <v>0</v>
      </c>
      <c r="F45" s="177">
        <f>F44-D44</f>
        <v>1</v>
      </c>
      <c r="G45" s="188">
        <f>G44-E44</f>
        <v>1</v>
      </c>
      <c r="H45" s="149">
        <f>H44-F44</f>
        <v>0</v>
      </c>
      <c r="I45" s="150">
        <f>I44-G44</f>
        <v>1</v>
      </c>
      <c r="J45" s="189">
        <f aca="true" t="shared" si="20" ref="J45:AC45">J44-H44</f>
        <v>2</v>
      </c>
      <c r="K45" s="150">
        <f t="shared" si="20"/>
        <v>1</v>
      </c>
      <c r="L45" s="189">
        <f t="shared" si="20"/>
        <v>4</v>
      </c>
      <c r="M45" s="150">
        <f t="shared" si="20"/>
        <v>2</v>
      </c>
      <c r="N45" s="189">
        <f t="shared" si="20"/>
        <v>-5</v>
      </c>
      <c r="O45" s="150">
        <f t="shared" si="20"/>
        <v>-3</v>
      </c>
      <c r="P45" s="152">
        <f t="shared" si="20"/>
        <v>3</v>
      </c>
      <c r="Q45" s="150">
        <f t="shared" si="20"/>
        <v>0</v>
      </c>
      <c r="R45" s="152">
        <f t="shared" si="20"/>
        <v>-4</v>
      </c>
      <c r="S45" s="150">
        <f t="shared" si="20"/>
        <v>-2</v>
      </c>
      <c r="T45" s="152">
        <f t="shared" si="20"/>
        <v>-2</v>
      </c>
      <c r="U45" s="150">
        <f t="shared" si="20"/>
        <v>0</v>
      </c>
      <c r="V45" s="152">
        <f t="shared" si="20"/>
        <v>3</v>
      </c>
      <c r="W45" s="150">
        <f t="shared" si="20"/>
        <v>2</v>
      </c>
      <c r="X45" s="150">
        <f t="shared" si="20"/>
        <v>-3</v>
      </c>
      <c r="Y45" s="150">
        <f t="shared" si="20"/>
        <v>-3</v>
      </c>
      <c r="Z45" s="150">
        <f t="shared" si="20"/>
        <v>0</v>
      </c>
      <c r="AA45" s="150">
        <f t="shared" si="20"/>
        <v>1</v>
      </c>
      <c r="AB45" s="152">
        <f t="shared" si="20"/>
        <v>8</v>
      </c>
      <c r="AC45" s="150">
        <f t="shared" si="20"/>
        <v>3</v>
      </c>
      <c r="AD45" s="180"/>
      <c r="AE45" s="181"/>
    </row>
    <row r="46" spans="1:31" ht="24" customHeight="1">
      <c r="A46" s="231">
        <v>14</v>
      </c>
      <c r="B46" s="244" t="s">
        <v>69</v>
      </c>
      <c r="C46" s="244"/>
      <c r="D46" s="138">
        <v>14</v>
      </c>
      <c r="E46" s="139">
        <v>6</v>
      </c>
      <c r="F46" s="140">
        <v>12</v>
      </c>
      <c r="G46" s="141">
        <v>8</v>
      </c>
      <c r="H46" s="138">
        <v>9</v>
      </c>
      <c r="I46" s="139">
        <v>7</v>
      </c>
      <c r="J46" s="43">
        <v>17</v>
      </c>
      <c r="K46" s="141">
        <v>5</v>
      </c>
      <c r="L46" s="145">
        <v>7</v>
      </c>
      <c r="M46" s="139">
        <v>2</v>
      </c>
      <c r="N46" s="145">
        <v>13</v>
      </c>
      <c r="O46" s="141">
        <v>8</v>
      </c>
      <c r="P46" s="145">
        <v>17</v>
      </c>
      <c r="Q46" s="139">
        <v>6</v>
      </c>
      <c r="R46" s="43">
        <v>10</v>
      </c>
      <c r="S46" s="139">
        <v>6</v>
      </c>
      <c r="T46" s="145">
        <v>20</v>
      </c>
      <c r="U46" s="139">
        <v>7</v>
      </c>
      <c r="V46" s="43">
        <v>9</v>
      </c>
      <c r="W46" s="139">
        <v>4</v>
      </c>
      <c r="X46" s="145">
        <v>8</v>
      </c>
      <c r="Y46" s="139">
        <v>7</v>
      </c>
      <c r="Z46" s="43">
        <v>9</v>
      </c>
      <c r="AA46" s="139">
        <v>5</v>
      </c>
      <c r="AB46" s="145">
        <v>8</v>
      </c>
      <c r="AC46" s="139">
        <v>6</v>
      </c>
      <c r="AD46" s="146">
        <f>F46+H46+J46+L46+N46+P46+R46+T46+V46+X46+Z46+AB46</f>
        <v>139</v>
      </c>
      <c r="AE46" s="147">
        <f>G46+I46+K46+M46+O46+Q46+S46+U46+W46+Y46+AA46+AC46</f>
        <v>71</v>
      </c>
    </row>
    <row r="47" spans="1:31" ht="13.5" customHeight="1" thickBot="1">
      <c r="A47" s="277"/>
      <c r="B47" s="278" t="s">
        <v>47</v>
      </c>
      <c r="C47" s="278"/>
      <c r="D47" s="190">
        <v>3</v>
      </c>
      <c r="E47" s="191">
        <v>0</v>
      </c>
      <c r="F47" s="192">
        <f>F46-D46</f>
        <v>-2</v>
      </c>
      <c r="G47" s="193">
        <f>G46-E46</f>
        <v>2</v>
      </c>
      <c r="H47" s="149">
        <f>H46-F46</f>
        <v>-3</v>
      </c>
      <c r="I47" s="150">
        <f>I46-G46</f>
        <v>-1</v>
      </c>
      <c r="J47" s="189">
        <f aca="true" t="shared" si="21" ref="J47:AC47">J46-H46</f>
        <v>8</v>
      </c>
      <c r="K47" s="150">
        <f t="shared" si="21"/>
        <v>-2</v>
      </c>
      <c r="L47" s="189">
        <f t="shared" si="21"/>
        <v>-10</v>
      </c>
      <c r="M47" s="150">
        <f t="shared" si="21"/>
        <v>-3</v>
      </c>
      <c r="N47" s="189">
        <f t="shared" si="21"/>
        <v>6</v>
      </c>
      <c r="O47" s="150">
        <f t="shared" si="21"/>
        <v>6</v>
      </c>
      <c r="P47" s="152">
        <f t="shared" si="21"/>
        <v>4</v>
      </c>
      <c r="Q47" s="150">
        <f t="shared" si="21"/>
        <v>-2</v>
      </c>
      <c r="R47" s="152">
        <f t="shared" si="21"/>
        <v>-7</v>
      </c>
      <c r="S47" s="150">
        <f t="shared" si="21"/>
        <v>0</v>
      </c>
      <c r="T47" s="152">
        <f t="shared" si="21"/>
        <v>10</v>
      </c>
      <c r="U47" s="150">
        <f t="shared" si="21"/>
        <v>1</v>
      </c>
      <c r="V47" s="152">
        <f t="shared" si="21"/>
        <v>-11</v>
      </c>
      <c r="W47" s="150">
        <f t="shared" si="21"/>
        <v>-3</v>
      </c>
      <c r="X47" s="150">
        <f t="shared" si="21"/>
        <v>-1</v>
      </c>
      <c r="Y47" s="150">
        <f t="shared" si="21"/>
        <v>3</v>
      </c>
      <c r="Z47" s="150">
        <f t="shared" si="21"/>
        <v>1</v>
      </c>
      <c r="AA47" s="150">
        <f t="shared" si="21"/>
        <v>-2</v>
      </c>
      <c r="AB47" s="152">
        <f t="shared" si="21"/>
        <v>-1</v>
      </c>
      <c r="AC47" s="191">
        <f t="shared" si="21"/>
        <v>1</v>
      </c>
      <c r="AD47" s="194"/>
      <c r="AE47" s="195"/>
    </row>
    <row r="48" spans="1:31" ht="24" customHeight="1">
      <c r="A48" s="269">
        <v>15</v>
      </c>
      <c r="B48" s="271" t="s">
        <v>70</v>
      </c>
      <c r="C48" s="271"/>
      <c r="D48" s="196">
        <f aca="true" t="shared" si="22" ref="D48:Q48">D4+D34+D36+D38+D42+D22+D24+D26+D28+D40+D44+D46+D32+D30</f>
        <v>467</v>
      </c>
      <c r="E48" s="197">
        <f t="shared" si="22"/>
        <v>255</v>
      </c>
      <c r="F48" s="196">
        <f t="shared" si="22"/>
        <v>391</v>
      </c>
      <c r="G48" s="197">
        <f>G4+G34+G36+G38+G42+G22+G24+G26+G28+G40+G44+G46+G32+G30</f>
        <v>175</v>
      </c>
      <c r="H48" s="196">
        <f t="shared" si="22"/>
        <v>382</v>
      </c>
      <c r="I48" s="197">
        <f t="shared" si="22"/>
        <v>177</v>
      </c>
      <c r="J48" s="197">
        <f t="shared" si="22"/>
        <v>635</v>
      </c>
      <c r="K48" s="198">
        <f t="shared" si="22"/>
        <v>327</v>
      </c>
      <c r="L48" s="197">
        <f t="shared" si="22"/>
        <v>771</v>
      </c>
      <c r="M48" s="198">
        <f t="shared" si="22"/>
        <v>379</v>
      </c>
      <c r="N48" s="197">
        <f t="shared" si="22"/>
        <v>647</v>
      </c>
      <c r="O48" s="198">
        <f t="shared" si="22"/>
        <v>262</v>
      </c>
      <c r="P48" s="197">
        <f t="shared" si="22"/>
        <v>751</v>
      </c>
      <c r="Q48" s="198">
        <f t="shared" si="22"/>
        <v>295</v>
      </c>
      <c r="R48" s="197">
        <f>R4+R34+R36+R38+R42+R22+R24+R26+R28+R40+R44+R46+R32+R30</f>
        <v>683</v>
      </c>
      <c r="S48" s="198">
        <f>S4+S34+S36+S38+S42+S22+S24+S26+S28+S40+S44+S46+S32+S30</f>
        <v>268</v>
      </c>
      <c r="T48" s="197">
        <f aca="true" t="shared" si="23" ref="T48:AC48">T4+T34+T36+T38+T42+T22+T24+T26+T28+T40+T44+T46+T32+T30</f>
        <v>745</v>
      </c>
      <c r="U48" s="198">
        <f t="shared" si="23"/>
        <v>345</v>
      </c>
      <c r="V48" s="197">
        <f t="shared" si="23"/>
        <v>749</v>
      </c>
      <c r="W48" s="198">
        <f t="shared" si="23"/>
        <v>383</v>
      </c>
      <c r="X48" s="196">
        <f t="shared" si="23"/>
        <v>657</v>
      </c>
      <c r="Y48" s="197">
        <f t="shared" si="23"/>
        <v>364</v>
      </c>
      <c r="Z48" s="196">
        <f t="shared" si="23"/>
        <v>610</v>
      </c>
      <c r="AA48" s="197">
        <f t="shared" si="23"/>
        <v>360</v>
      </c>
      <c r="AB48" s="196">
        <f t="shared" si="23"/>
        <v>504</v>
      </c>
      <c r="AC48" s="197">
        <f t="shared" si="23"/>
        <v>274</v>
      </c>
      <c r="AD48" s="196">
        <f>AD4+AD34+AD36+AD38+AD42+AD22+AD24+AD26+AD28+AD30+AD32+AD40+AD44+AD46</f>
        <v>7525</v>
      </c>
      <c r="AE48" s="196">
        <f>AE4+AE34+AE36+AE38+AE42+AE22+AE24+AE26+AE28+AE30+AE32+AE40+AE44+AE46</f>
        <v>3609</v>
      </c>
    </row>
    <row r="49" spans="1:31" ht="16.5" customHeight="1">
      <c r="A49" s="270"/>
      <c r="B49" s="272" t="s">
        <v>47</v>
      </c>
      <c r="C49" s="272"/>
      <c r="D49" s="199">
        <v>-204</v>
      </c>
      <c r="E49" s="200">
        <v>-140</v>
      </c>
      <c r="F49" s="201">
        <f>F48-D48</f>
        <v>-76</v>
      </c>
      <c r="G49" s="202">
        <f aca="true" t="shared" si="24" ref="G49:AC49">G48-E48</f>
        <v>-80</v>
      </c>
      <c r="H49" s="199">
        <f t="shared" si="24"/>
        <v>-9</v>
      </c>
      <c r="I49" s="200">
        <f t="shared" si="24"/>
        <v>2</v>
      </c>
      <c r="J49" s="203">
        <f t="shared" si="24"/>
        <v>253</v>
      </c>
      <c r="K49" s="202">
        <f t="shared" si="24"/>
        <v>150</v>
      </c>
      <c r="L49" s="204">
        <f t="shared" si="24"/>
        <v>136</v>
      </c>
      <c r="M49" s="200">
        <f t="shared" si="24"/>
        <v>52</v>
      </c>
      <c r="N49" s="203">
        <v>239</v>
      </c>
      <c r="O49" s="202">
        <v>105</v>
      </c>
      <c r="P49" s="204">
        <f t="shared" si="24"/>
        <v>104</v>
      </c>
      <c r="Q49" s="205">
        <f t="shared" si="24"/>
        <v>33</v>
      </c>
      <c r="R49" s="203">
        <f t="shared" si="24"/>
        <v>-68</v>
      </c>
      <c r="S49" s="202">
        <f t="shared" si="24"/>
        <v>-27</v>
      </c>
      <c r="T49" s="204">
        <f t="shared" si="24"/>
        <v>62</v>
      </c>
      <c r="U49" s="200">
        <f t="shared" si="24"/>
        <v>77</v>
      </c>
      <c r="V49" s="203">
        <f t="shared" si="24"/>
        <v>4</v>
      </c>
      <c r="W49" s="202">
        <f t="shared" si="24"/>
        <v>38</v>
      </c>
      <c r="X49" s="199">
        <f t="shared" si="24"/>
        <v>-92</v>
      </c>
      <c r="Y49" s="200">
        <f t="shared" si="24"/>
        <v>-19</v>
      </c>
      <c r="Z49" s="201">
        <f t="shared" si="24"/>
        <v>-47</v>
      </c>
      <c r="AA49" s="205">
        <f t="shared" si="24"/>
        <v>-4</v>
      </c>
      <c r="AB49" s="201">
        <f t="shared" si="24"/>
        <v>-106</v>
      </c>
      <c r="AC49" s="205">
        <f t="shared" si="24"/>
        <v>-86</v>
      </c>
      <c r="AD49" s="206"/>
      <c r="AE49" s="207"/>
    </row>
    <row r="50" spans="1:31" ht="18.75" customHeight="1" thickBot="1">
      <c r="A50" s="208"/>
      <c r="B50" s="273" t="s">
        <v>71</v>
      </c>
      <c r="C50" s="273"/>
      <c r="D50" s="210">
        <v>5</v>
      </c>
      <c r="E50" s="211">
        <v>4</v>
      </c>
      <c r="F50" s="212">
        <v>3</v>
      </c>
      <c r="G50" s="213">
        <v>1</v>
      </c>
      <c r="H50" s="210">
        <v>3</v>
      </c>
      <c r="I50" s="211">
        <v>1</v>
      </c>
      <c r="J50" s="209">
        <v>7</v>
      </c>
      <c r="K50" s="213">
        <v>2</v>
      </c>
      <c r="L50" s="214">
        <v>16</v>
      </c>
      <c r="M50" s="211">
        <v>6</v>
      </c>
      <c r="N50" s="209">
        <v>6</v>
      </c>
      <c r="O50" s="213">
        <v>1</v>
      </c>
      <c r="P50" s="214">
        <v>7</v>
      </c>
      <c r="Q50" s="211">
        <v>3</v>
      </c>
      <c r="R50" s="209">
        <v>18</v>
      </c>
      <c r="S50" s="213">
        <v>7</v>
      </c>
      <c r="T50" s="214">
        <v>6</v>
      </c>
      <c r="U50" s="211">
        <v>2</v>
      </c>
      <c r="V50" s="209">
        <v>9</v>
      </c>
      <c r="W50" s="213">
        <v>6</v>
      </c>
      <c r="X50" s="210">
        <v>13</v>
      </c>
      <c r="Y50" s="211">
        <v>11</v>
      </c>
      <c r="Z50" s="212">
        <v>13</v>
      </c>
      <c r="AA50" s="213">
        <v>8</v>
      </c>
      <c r="AB50" s="210">
        <v>7</v>
      </c>
      <c r="AC50" s="211">
        <v>4</v>
      </c>
      <c r="AD50" s="215">
        <f>F50+H50+J50+L50+N50+P50+R50+T50+V50+X50+Z50+AB50</f>
        <v>108</v>
      </c>
      <c r="AE50" s="216">
        <f>I50+K50+M50+O50+Q50+S50+U50+W50+Y50+AA50+AC50</f>
        <v>51</v>
      </c>
    </row>
  </sheetData>
  <sheetProtection/>
  <mergeCells count="64">
    <mergeCell ref="L2:M2"/>
    <mergeCell ref="N2:O2"/>
    <mergeCell ref="P2:Q2"/>
    <mergeCell ref="R2:S2"/>
    <mergeCell ref="X2:Y2"/>
    <mergeCell ref="Z2:AA2"/>
    <mergeCell ref="AB2:AC2"/>
    <mergeCell ref="AD2:AD3"/>
    <mergeCell ref="A1:AE1"/>
    <mergeCell ref="A2:C3"/>
    <mergeCell ref="D2:E2"/>
    <mergeCell ref="F2:G2"/>
    <mergeCell ref="H2:I2"/>
    <mergeCell ref="J2:K2"/>
    <mergeCell ref="AE2:AE3"/>
    <mergeCell ref="A4:A21"/>
    <mergeCell ref="B4:C4"/>
    <mergeCell ref="B5:C5"/>
    <mergeCell ref="B6:B21"/>
    <mergeCell ref="A22:A23"/>
    <mergeCell ref="B22:C22"/>
    <mergeCell ref="B23:C23"/>
    <mergeCell ref="T2:U2"/>
    <mergeCell ref="V2:W2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A38:A39"/>
    <mergeCell ref="B38:C38"/>
    <mergeCell ref="B39:C39"/>
    <mergeCell ref="A40:A41"/>
    <mergeCell ref="B40:C40"/>
    <mergeCell ref="B41:C41"/>
    <mergeCell ref="A42:A43"/>
    <mergeCell ref="B42:C42"/>
    <mergeCell ref="B43:C43"/>
    <mergeCell ref="A48:A49"/>
    <mergeCell ref="B48:C48"/>
    <mergeCell ref="B49:C49"/>
    <mergeCell ref="B50:C50"/>
    <mergeCell ref="A44:A45"/>
    <mergeCell ref="B44:C44"/>
    <mergeCell ref="B45:C45"/>
    <mergeCell ref="A46:A47"/>
    <mergeCell ref="B46:C46"/>
    <mergeCell ref="B47:C47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2011-02-01T12:03:01Z</dcterms:created>
  <dcterms:modified xsi:type="dcterms:W3CDTF">2011-02-21T11:17:32Z</dcterms:modified>
  <cp:category/>
  <cp:version/>
  <cp:contentType/>
  <cp:contentStatus/>
</cp:coreProperties>
</file>